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4.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researchBy" sheetId="2" r:id="rId4"/>
    <sheet state="visible" name="accessionBy" sheetId="3" r:id="rId5"/>
    <sheet state="visible" name="methodLookup" sheetId="4" r:id="rId6"/>
    <sheet state="visible" name="dataReport" sheetId="5" r:id="rId7"/>
    <sheet state="visible" name="createAttributes" sheetId="6" r:id="rId8"/>
    <sheet state="visible" name="lists" sheetId="7" r:id="rId9"/>
    <sheet state="visible" name="usedAttributeNamesCheck" sheetId="8" r:id="rId10"/>
    <sheet state="visible" name="objectQuality (bundlePlacements" sheetId="9" r:id="rId11"/>
    <sheet state="visible" name="Screens" sheetId="10" r:id="rId12"/>
    <sheet state="visible" name="SampleDataObjects" sheetId="11" r:id="rId13"/>
    <sheet state="visible" name="Drop-down Lists" sheetId="12" r:id="rId14"/>
    <sheet state="visible" name="Source Table Analysis" sheetId="13" r:id="rId15"/>
  </sheets>
  <definedNames>
    <definedName name="sampleDataObjects">dataReport!$C$94:$N$174</definedName>
    <definedName hidden="1" localSheetId="0" name="_xlnm._FilterDatabase">Mapping!$A$1:$AB$120</definedName>
    <definedName hidden="1" localSheetId="2" name="_xlnm._FilterDatabase">accessionBy!$A$1:$I$198</definedName>
    <definedName hidden="1" localSheetId="4" name="_xlnm._FilterDatabase">dataReport!$B$2:$I$341</definedName>
    <definedName hidden="1" localSheetId="5" name="_xlnm._FilterDatabase">createAttributes!$A$1:$I$399</definedName>
    <definedName hidden="1" localSheetId="8" name="_xlnm._FilterDatabase">'objectQuality (bundlePlacements'!$A$1:$F$32</definedName>
    <definedName hidden="1" localSheetId="10" name="_xlnm._FilterDatabase">SampleDataObjects!$A$1:$CE$965</definedName>
  </definedNames>
  <calcPr/>
</workbook>
</file>

<file path=xl/sharedStrings.xml><?xml version="1.0" encoding="utf-8"?>
<sst xmlns="http://schemas.openxmlformats.org/spreadsheetml/2006/main" count="3076" uniqueCount="1067">
  <si>
    <t>Rule type</t>
  </si>
  <si>
    <t>Source</t>
  </si>
  <si>
    <t>CA table.element</t>
  </si>
  <si>
    <t>Group</t>
  </si>
  <si>
    <t>Options</t>
  </si>
  <si>
    <t>Refinery</t>
  </si>
  <si>
    <t>Refinery parameters</t>
  </si>
  <si>
    <t>Original values</t>
  </si>
  <si>
    <t>Replacement values</t>
  </si>
  <si>
    <t>Source description</t>
  </si>
  <si>
    <t>Notes</t>
  </si>
  <si>
    <t>Status</t>
  </si>
  <si>
    <t>Valid parameters</t>
  </si>
  <si>
    <t>elementCode</t>
  </si>
  <si>
    <t>Setting name</t>
  </si>
  <si>
    <t>Setting value</t>
  </si>
  <si>
    <t>Description</t>
  </si>
  <si>
    <t>table.field</t>
  </si>
  <si>
    <t>table</t>
  </si>
  <si>
    <t>field</t>
  </si>
  <si>
    <t>FieldLabel</t>
  </si>
  <si>
    <t>dontCreateField</t>
  </si>
  <si>
    <t>Rule triggers</t>
  </si>
  <si>
    <t>Rule actions</t>
  </si>
  <si>
    <t>Setting</t>
  </si>
  <si>
    <t>name</t>
  </si>
  <si>
    <t>RWAHS Arworks, Costumes and Museum Artefacts</t>
  </si>
  <si>
    <t>Human readable name of the mapping</t>
  </si>
  <si>
    <t>Arbitrary text</t>
  </si>
  <si>
    <t>code</t>
  </si>
  <si>
    <t>museum</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</si>
  <si>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</si>
  <si>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</si>
  <si>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</si>
  <si>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</si>
  <si>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</si>
  <si>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</si>
  <si>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</si>
  <si>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</si>
  <si>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</si>
  <si>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</si>
  <si>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</si>
  <si>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</si>
  <si>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</si>
  <si>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</si>
  <si>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</si>
  <si>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</si>
  <si>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</si>
  <si>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</si>
  <si>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</si>
  <si>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</si>
  <si>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</si>
  <si>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</si>
  <si>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</si>
  <si>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</si>
  <si>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</si>
  <si>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</si>
  <si>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</si>
  <si>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PrimaryKey_Object_Table</t>
  </si>
  <si>
    <t>ca_objects.legacyId</t>
  </si>
  <si>
    <t>{"skipIfBlank":1}</t>
  </si>
  <si>
    <t>SKIP</t>
  </si>
  <si>
    <t>AccessionPrefix</t>
  </si>
  <si>
    <t>AccessionYear</t>
  </si>
  <si>
    <t>AccessionNumber</t>
  </si>
  <si>
    <t>AccessionSeries</t>
  </si>
  <si>
    <t>AccessionParts</t>
  </si>
  <si>
    <t>Accession_Full_ID</t>
  </si>
  <si>
    <t>ca_objects.idno</t>
  </si>
  <si>
    <t>AccessionBy</t>
  </si>
  <si>
    <t>AccessionDate</t>
  </si>
  <si>
    <t>AmountPaid</t>
  </si>
  <si>
    <t>AuditID</t>
  </si>
  <si>
    <t>AuditSightedYesNo</t>
  </si>
  <si>
    <t>AuthorizedBy</t>
  </si>
  <si>
    <t>Text</t>
  </si>
  <si>
    <t>BibliographReferences</t>
  </si>
  <si>
    <t>CompletedYesNo</t>
  </si>
  <si>
    <t>ConditionOnReceipt</t>
  </si>
  <si>
    <t>ConditionReport</t>
  </si>
  <si>
    <t>ConditionSurveyedBy</t>
  </si>
  <si>
    <t>CopyrightDetails</t>
  </si>
  <si>
    <t>CopyrightYesNo</t>
  </si>
  <si>
    <t>Correspondence</t>
  </si>
  <si>
    <t>DateReceived</t>
  </si>
  <si>
    <t>DeAccessionedYesNo</t>
  </si>
  <si>
    <t>Dimensions</t>
  </si>
  <si>
    <t>EarliestYear</t>
  </si>
  <si>
    <t>ExportYesNo</t>
  </si>
  <si>
    <t>FileNum</t>
  </si>
  <si>
    <t>HistoricalDetails</t>
  </si>
  <si>
    <t>HistoryText1</t>
  </si>
  <si>
    <t>Importance</t>
  </si>
  <si>
    <t>InsuranceDate</t>
  </si>
  <si>
    <t>InsuranceValue</t>
  </si>
  <si>
    <t>ItemDates</t>
  </si>
  <si>
    <t>ItemName</t>
  </si>
  <si>
    <t>ItemType</t>
  </si>
  <si>
    <t>ca_objects.itemType</t>
  </si>
  <si>
    <t>listItemSplitter</t>
  </si>
  <si>
    <t>{"list":"itemTypes","listItemType":"concept","matchOn":["label"]}</t>
  </si>
  <si>
    <t>ca_objects.type_id</t>
  </si>
  <si>
    <t>LastEditDate</t>
  </si>
  <si>
    <t>LastEditBy</t>
  </si>
  <si>
    <t>LatestYear</t>
  </si>
  <si>
    <t>LegalTitleYesNo</t>
  </si>
  <si>
    <t>Location</t>
  </si>
  <si>
    <t>LocationDate</t>
  </si>
  <si>
    <t>LocationStatus</t>
  </si>
  <si>
    <t>LoggedDate</t>
  </si>
  <si>
    <t>MakersMarks</t>
  </si>
  <si>
    <t>Materials</t>
  </si>
  <si>
    <t>Method</t>
  </si>
  <si>
    <t>NegativeNum</t>
  </si>
  <si>
    <t>ObjectImageYesNo</t>
  </si>
  <si>
    <t>OtherNum</t>
  </si>
  <si>
    <t>PhotoNum</t>
  </si>
  <si>
    <t>PhysicalCondition</t>
  </si>
  <si>
    <t>PrimaryClass</t>
  </si>
  <si>
    <t>QualityFailsYesNo</t>
  </si>
  <si>
    <t>ReceiptNum</t>
  </si>
  <si>
    <t>ReceivedBy</t>
  </si>
  <si>
    <t>Recommendations</t>
  </si>
  <si>
    <t>ReminderDate</t>
  </si>
  <si>
    <t>ResearchBy</t>
  </si>
  <si>
    <t>ResearchYesNo</t>
  </si>
  <si>
    <t>Restrictions</t>
  </si>
  <si>
    <t>RestrictionsDetails</t>
  </si>
  <si>
    <t>ReturnedYesNo</t>
  </si>
  <si>
    <t>SecondaryClass</t>
  </si>
  <si>
    <t>Significance_Aesthetic</t>
  </si>
  <si>
    <t>Significance_Historic</t>
  </si>
  <si>
    <t>Significance_Scientific</t>
  </si>
  <si>
    <t>Significance_Social</t>
  </si>
  <si>
    <t>Significance_Condition</t>
  </si>
  <si>
    <t>Significance_Interpretive</t>
  </si>
  <si>
    <t>Significance_Provenance</t>
  </si>
  <si>
    <t>Significance_Rarity</t>
  </si>
  <si>
    <t>Significance_Representativeness</t>
  </si>
  <si>
    <t>SizeMass</t>
  </si>
  <si>
    <t>SourceName</t>
  </si>
  <si>
    <t>StatementOfSignificance</t>
  </si>
  <si>
    <t>TertiaryClass</t>
  </si>
  <si>
    <t>TitleDetails</t>
  </si>
  <si>
    <t>TreatmentCompleteYesNo</t>
  </si>
  <si>
    <t>TreatmentPriority</t>
  </si>
  <si>
    <t>UsualLocation</t>
  </si>
  <si>
    <t>ValuationGroup</t>
  </si>
  <si>
    <t>ValuationID</t>
  </si>
  <si>
    <t>VisualCondition</t>
  </si>
  <si>
    <t>WhyReminder</t>
  </si>
  <si>
    <t>New Value</t>
  </si>
  <si>
    <t>numRecords</t>
  </si>
  <si>
    <t>\W+</t>
  </si>
  <si>
    <t>Matches</t>
  </si>
  <si>
    <t>Name1</t>
  </si>
  <si>
    <t>Name2</t>
  </si>
  <si>
    <t>Name3</t>
  </si>
  <si>
    <t>Name4</t>
  </si>
  <si>
    <t>MethodDescription</t>
  </si>
  <si>
    <t>?</t>
  </si>
  <si>
    <t>Unknown</t>
  </si>
  <si>
    <t>A</t>
  </si>
  <si>
    <t>Agent</t>
  </si>
  <si>
    <t>B</t>
  </si>
  <si>
    <t>Bequest</t>
  </si>
  <si>
    <t>C</t>
  </si>
  <si>
    <t>Co-Agent</t>
  </si>
  <si>
    <t>D</t>
  </si>
  <si>
    <t>Donation</t>
  </si>
  <si>
    <t>E</t>
  </si>
  <si>
    <t>Exped</t>
  </si>
  <si>
    <t>G</t>
  </si>
  <si>
    <t>I</t>
  </si>
  <si>
    <t>Internal</t>
  </si>
  <si>
    <t>L</t>
  </si>
  <si>
    <t>CopyLoan</t>
  </si>
  <si>
    <t>O</t>
  </si>
  <si>
    <t>Other</t>
  </si>
  <si>
    <t>P</t>
  </si>
  <si>
    <t>Purchase</t>
  </si>
  <si>
    <t>S</t>
  </si>
  <si>
    <t>Salvage</t>
  </si>
  <si>
    <t>T</t>
  </si>
  <si>
    <t>Transfer</t>
  </si>
  <si>
    <t>row</t>
  </si>
  <si>
    <t>numDistinctValues</t>
  </si>
  <si>
    <t>minLength</t>
  </si>
  <si>
    <t>maxLength</t>
  </si>
  <si>
    <t>meanLength</t>
  </si>
  <si>
    <t>sampleValues</t>
  </si>
  <si>
    <t>AccessLevel</t>
  </si>
  <si>
    <t>Access Level</t>
  </si>
  <si>
    <t>Audits</t>
  </si>
  <si>
    <t>AuditedDate</t>
  </si>
  <si>
    <t>AuditEndDate</t>
  </si>
  <si>
    <t>AuditFinished</t>
  </si>
  <si>
    <t>AuditSQL</t>
  </si>
  <si>
    <t>[CurrentStatus] = "Stored" AND [Location] = "Tranby Room Drawer 01"</t>
  </si>
  <si>
    <t>CheckedBy</t>
  </si>
  <si>
    <t>volunteer</t>
  </si>
  <si>
    <t>PersonID</t>
  </si>
  <si>
    <t>AuthorityRelationships</t>
  </si>
  <si>
    <t>AuthorityField</t>
  </si>
  <si>
    <t>BibliographReferences|ConditionReport|Dimensions|ExhibitLoanNeeds|Materials|Needs|Object|Recommendations|RestrictionsDetails|StatementofSignificance|Subject</t>
  </si>
  <si>
    <t>AuthorityType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</si>
  <si>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</si>
  <si>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</si>
  <si>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</si>
  <si>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</si>
  <si>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</si>
  <si>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</si>
  <si>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ConditionDescription</t>
  </si>
  <si>
    <t>1|2|3|4|5</t>
  </si>
  <si>
    <t>ConservationHistory</t>
  </si>
  <si>
    <t>ConservationHistoryID</t>
  </si>
  <si>
    <t>1|2|3|4|5|6|7|8|9|10|11|12|13|14|15|16|17|19|20|21|22|23|24|25|26|28</t>
  </si>
  <si>
    <t>A1984.380|A1978.9|A1937.46|A1984.367|A1992.16|A1900.188|A1938.66b|A1971.4|A1900.53|A1964.1|A1938.66a|A1941.13|A1900.46|A1979.14|A1938.66|A1900.339|A1978.66|A1900.47|A1997.49b|A1938.66c|A1947.19|A1986.147|A1900.172|A1991.108|A1900.148|C1985.121a</t>
  </si>
  <si>
    <t>ConservationBy</t>
  </si>
  <si>
    <t>External|internal</t>
  </si>
  <si>
    <t>ConservationDate</t>
  </si>
  <si>
    <t>1997-01-01|1992-02-01|1994-01-01|1971-08-18|1998-11-05|1984-08-17|1987-01-01|1986-05-26|1988-01-01|1971-01-01|1999-10-19|1999-12-08|2000-02-21|2000-03-08|2000-03-13|2000-11-07</t>
  </si>
  <si>
    <t>Conservation</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</si>
  <si>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</si>
  <si>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</si>
  <si>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</si>
  <si>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DeaccessionReason</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</si>
  <si>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</si>
  <si>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DeaccessionDisposal</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</si>
  <si>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</si>
  <si>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</si>
  <si>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19/10|19/16|19/17|19/19|19/2|19/26|19/41|19/42|19/53|19/55|19/57|19/6|19/61|19/63|19/8|19/98|30/10|30/15|30/17(B)|30/2|30/20|30/21|30/23|30/3|30/6|30/9|32/12|32/13|32/4|32/5|32/7|32/8|32/9|34/1|34/3|36/2|39/1|42/1|42/3|777|Artist Biographies|ARTIST BIOGRAPHIES, DATA SHEET|Data Sheets|R3524|P2007.90FP|MA1984.220</t>
  </si>
  <si>
    <t>FileLocation</t>
  </si>
  <si>
    <t>Tranby Room|L 3</t>
  </si>
  <si>
    <t>FileText</t>
  </si>
  <si>
    <t>2-ring file with details including information references. Filed alphabetically.|Lever Arch file with accession details. Filed by medium.</t>
  </si>
  <si>
    <t>JobSpecification</t>
  </si>
  <si>
    <t>JobGrade</t>
  </si>
  <si>
    <t>Level4</t>
  </si>
  <si>
    <t>GradeDescription</t>
  </si>
  <si>
    <t>General Management</t>
  </si>
  <si>
    <t>Job description</t>
  </si>
  <si>
    <t>Library</t>
  </si>
  <si>
    <t>PublicationID</t>
  </si>
  <si>
    <t>3|4|5|7|9|10|11|12|13|14|15|16|17|18|19|20|22|23|24|25|26|28|30|31|32|33|35|36|37|38|39|40|41|42|43|44|45|46|47|48|49|51|52|53|54|55|56|57|58|59|60|61|63|64|65|66|67|68|69|70|71|72|73|74|75|76|77|78|79|80|81|82|83|84|88|90|92|93|94|95|96|97|98|99|100|101|102|103|104|105|108|109|110|112|113|115|116|117|118|119|120|122|126|127|128|129|130|131|132|133|134|135|136|138|139|140|141|142|143|144|145|146|147|148|149|150|151|152|153|14937|155|156|157|158|159|161|162|163|164|165|166|167|168|170|171|172|175|177|178|179|182|183|186|187|188|189|190|191|192|193|194|195|196|197|198|199|201|202|204|205|207|208|209|210|211|212|213|214|215|216|218|219|220|221|222|223|224|225|226|227|228|229|230|231|232|233|234|236|237|238|239|240|241|242|243|244|245|246|247|248|249|250|251|252|253|254|255|256|257|258|260|261|262|263|264|265|266|267|268|269|270|271|273|274|276|277|278|280|281|282|283|285|287|288|289|290|291|292|293|294|295|296|297|298|299|300|301|302|304|305|306|307|308|309|310|311|312|313|314|315|316|319|320|322|323|324|325|327</t>
  </si>
  <si>
    <t>Borrower</t>
  </si>
  <si>
    <t>NOT FOR LOAN|NOTF OR LOAN|NOR FOR LOAN|NOT FOR PUBLICATION|NOT  FOR  LOAN|NOT FOR  LOAN|NOT FOR LOANS|LIBRARY|NOT  FOR  OAN|NOT  FOR LOAN|BOX  COLLECTION|BOX COLLECTION|NOTFOR LOAN|NOT  FOR  LAON|MOT FOR LOAN|NOT   FOR  LOAN|NOT FORL LOAN|NIOT FOR LOAN|NOT FOE LOAN|NOT FOR LAON|NOT FOR OAN|NOT LFOR LOAN|NOT LOR LOAN|NOT FORLOAN|OT  FOR  LOAN|NOT FOT LOAN|NOT FLOR LOAN|NOT  FOR  L0AN|NOT FOR LOAN.|NOR FOT LOAN|NOPT FOR LOAN|NOT  FOR   LOAN|N OT FOR LOAN|NOT  FRO  LOAN|NOT  FOR  LIBRARY|NOT FOR SALE|NOT ON LOAN|NOT FOR LIBRARY|Australian Survey Corps|NOT FOR LOAJN|NOT LOF LOAN|NOT FOR ;LOAN|NOT FOR  LOAN`|NOT FOIR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</si>
  <si>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</si>
  <si>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2|1|3|2 copies|3 copies|2 copies.|`|2+2|2012/163|5 copies|Two copies|2 c|1 and 2|1 &amp; 2|11|2 vols|!|duplicate|Journal article|J|J  H/S Series 843|J  STU|J  H/S Series 642|1984|no 32|no.32|no. 32|no. 17|No.17|17|16 copies|4|5|1     2</t>
  </si>
  <si>
    <t>CopyrightNotes</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</si>
  <si>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</si>
  <si>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CurrentLocation</t>
  </si>
  <si>
    <t>Rare book shelves|Library|Large book shelves|Large book shelf|LARGE BOOKS SECTION|In Large Book section|Reference|NOT FOR LOAN|LARGE BOOK SECTION|Rare books passage|LARGE BOOK SCETION|IN GREY BOX CASE|Foyer, Map cabinet|Rare Book cupboard in foyer|Large book shelves.|ANNEXE|Large book sehelves|LIBRARY ANNEXE|BOX  COLLECTION|Maps annexe|Rare book  passage|Rod Dickson box|Large Books|Rare books  passage|rare book shalves|LIBRARY ANNEX, MAP CABINET|arge book shelves|Reference.|On large book shelf.|Foyer: Map Cabinet|Large book|BOX COLLECTION|Rare book passage|NOT  FOR  LOAN|LIBRARY ANNEX|BOX  CCOLLECTION|BOX COLLECTON|Large bookshelves|BOX  COLLECTON|Annex:  Map cabinet|large book shleves|Map  annexe|Loceked cupboard near photocopier|Rare book cpboard in foyer|Large book shlves|Large book collection|Meeting Room Book Case|America's Cup Box|Literature drawer|BOX  COLLECTOPN|BOX  CLLECTION|Photograph Room  'Molloy box, Private papers|Photograph room, private papers, Molloy box|Private papers, Photograph room, Moll</t>
  </si>
  <si>
    <t>DateDue</t>
  </si>
  <si>
    <t>2001-09-10|2002-02-14|2002-02-18|2002-02-21|0000-00-00|2002-03-11|2002-04-11|2002-04-22|2002-04-23|2002-04-24|2002-04-25|2002-04-30|2002-05-01|2002-05-08|2002-05-17|2002-05-24|2002-05-02|2002-05-03|2002-05-09|2002-05-10|2002-05-13|2002-05-16|2002-06-07|2002-06-21|2002-06-27|2002-07-04|2002-07-11|2002-07-12|2002-07-18|2002-07-25|2002-07-26|2002-07-27|2002-08-01|2002-10-11|2002-10-25|2002-08-02|2002-08-08|2016-02-04|2002-09-06|2002-09-13|2002-09-16|2002-09-27|2002-10-04|2003-05-22|2003-05-30|2003-06-02|2003-06-05|2003-06-06|2003-06-20|2003-09-05|2002-10-30|2002-11-13|2002-11-14|2002-11-26|2002-11-27|2002-11-28|2002-12-05|2002-12-12|2002-12-18|2002-12-26|2002-12-27|2003-01-02|2003-01-03|2003-01-10|2003-01-17|2003-02-05|2003-02-17|2003-02-26|2003-03-28|2003-04-14|2003-04-18|2003-04-25|2003-05-01|2003-05-02|2003-05-09|2003-05-21|2003-06-23|2003-06-27|2003-07-03|2003-07-04|2003-07-07|2003-07-18|2003-07-21|2003-07-23|2003-07-24|2003-07-25|2003-07-28|2003-08-01|2003-08-07|2003-08-08|2003-07-11|2003-08-14|2003-08-15|2</t>
  </si>
  <si>
    <t>DateOut</t>
  </si>
  <si>
    <t>2001-09-10|2001-08-13|2002-01-17|2002-01-21|2002-01-24|2013-11-27|2002-02-11|2002-03-14|2002-03-25|2002-03-26|2002-03-27|2002-03-28|2002-04-02|2002-04-03|2002-04-10|2002-04-19|2002-04-26|0000-00-00|2002-04-04|2002-04-05|2002-04-11|2002-04-12|2002-04-15|2002-04-18|2014-05-21|2002-05-10|2002-05-24|2002-05-30|2002-06-06|2002-06-13|2002-06-14|2002-06-20|2002-06-27|2002-06-28|2002-06-29|2002-07-04|2002-09-13|2002-09-27|2002-07-05|2015-04-29|2002-07-11|2016-01-07|2002-08-09|2002-08-16|2002-08-19|2002-08-30|2002-09-06|2003-04-24|2003-05-02|2003-05-05|2003-05-08|2003-05-09|2003-05-23|2003-08-08|2002-10-02|2002-10-16|2002-10-17|2002-10-29|2002-10-30|2002-10-31|2002-11-07|2002-11-14|2002-11-20|2002-11-28|2002-11-29|2002-12-05|2002-12-06|2002-12-13|2002-12-20|2003-01-08|2003-01-20|2003-01-29|2003-02-28|2003-03-17|2003-03-21|2003-03-28|2003-04-03|2003-04-04|2003-04-11|2003-04-23|2003-05-26|2003-05-30|2003-06-05|2003-06-06|2003-06-09|2003-06-20|2003-06-23|2003-06-25|2003-06-26|2003-06-27|2003-06-30|2003-07-04|2003-07-10|2</t>
  </si>
  <si>
    <t>DateReturned</t>
  </si>
  <si>
    <t>0000-00-00|2012-11-27</t>
  </si>
  <si>
    <t>DeweyNumber</t>
  </si>
  <si>
    <t>No. 17</t>
  </si>
  <si>
    <t>Edition</t>
  </si>
  <si>
    <t xml:space="preserve">4th|3rd.|2|2nd|1st|2nd,|Revised|6th|3rd|2nd. Revised|Facsimile edition|Facsimile|Rev, ed.|2nd. ed.|Facsimile edition.|[Vol.1]|2nd.|13th|8th|Centenary|Rev.|Revised ed.|Original|Draft edition|Rev. Ed.|3rd, rev.|11th, rev.|7th|.0000000000|rev|5th|2nd rev.|3rd rev.|Subscribers edition|12th.|14th.|19th|annual|17th|No.1|6 th|3 rd. revised|20th|2 nd|EMERGENCY EDITION|One|1-AAS|J  GOS|First edition|2nd edition|Fourth|Fifth|Emergency|First|1 - AAS|Temporary First|Emergenct|Military Survey|Second|Third|2 Vols|Edition 1 - AAS|Topographical|Commemorative|uarto|10th|1|6|7|4|5|1 AAS|2nd facsimile|5th rev.|-|12 September 1972|1 DNM|1 LSWA|Environmental Geolog|2 n.d.|Cadastral|No 2|1-DNM|32/33|Vol 1|Drawer 19, M19|New|Edition 1. LSWA|Rev. &amp; enlarged|Vol. 2|rev. ed. 2006|Revised.|2nd rev|J  EAR|Preliminary printing|3|1st.|J H/S Series 498|30th|27th|2nd (Rev)|Reprint 1983 edition|Enlarged|9th|ROY|1899|Facs|First 1997,|12th ed; Centennial|18th|5th.|Provisional Edition|Cadastral Edition|Paperback|Second Edition 1995|1859|1880|1 </t>
  </si>
  <si>
    <t>FirstNames</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</si>
  <si>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</si>
  <si>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</si>
  <si>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Llibrary|Library|LIBRATY|LIBRRARY|LIBARARY|LIUBRARY|L,IBRARY|LIBARAY|NOT FOR LOAN|LIBRARYNOT FOR LOAN|LILBRARY|LOBRARY|LIBRAY|LIVRARY|BOX  COLLECTION|LIBRRAY|LIBRARU|LIRARY|LBRARY|LIBRARY\|LIBRARY ANNEXE|ANNEXE|LIIBRARY|LIBRARY.|LIBRARIES|LIBRARY LIBRARY ANNEXE|LIBRAYR|L;IBRARY|LIBRRY|BATTYE LIBRARY|HELD IN BATTYE LIBRARY|LUBRARY|MUSEUM|MUSEUM,|MUSEUM, TRANBY ROOM|LIOBRARY|LIBRARTY|LIB RARY|LIBRARYlibrary annex|LIBRARAY|LIBRARY ANNEX</t>
  </si>
  <si>
    <t>Illustrations</t>
  </si>
  <si>
    <t>0|1</t>
  </si>
  <si>
    <t>ISBN</t>
  </si>
  <si>
    <t>415|Large|095809862X|1447-1345|0035-8916|1328-7176|1324-4558|1323-7578|1327-8584|1443-0800|0156-8698|0312-9640|1832-5971|0035-8762|1031-9476|0155-9338|1030-0422|0728-5450|0155-8633|0048-8933|0725-6825|0313-6701|08819-484X|0313-2587|0310-9798|1443-1599|0004-9344|1321-9731|1444-5409|0819-0615|0815-4465|1440-642X|0158-7366|1030-6218|0159-4028|0814-107X|1035-8692|`|1876815000|0646052470|0646143778|0724469362|0646215531 (set)|0642104735|37430389225|J  EAR|9780646557861|9780646596556</t>
  </si>
  <si>
    <t>JILLM|JenM|HARJ|MILLC|LIBRARY|LanK|TrishA|SueLE|THOB|MELB|SMIG|HARRB|KRAV|BAIM|DelA|GooC|AndI|DodG|MarR|BEAE|PERRL|MARRIC|NATH|THORP|ANDJ|Curator|MALT|GROVJ|ShoJ|AloH|MCCJ|HEIM|KenN|MICAS|TSuK|KahJ|TONKM|CURTS|McaJ|KOLP|LesB|GUNA|MCLOR|SCHULS|HALWS|MURLR|Visitor|HADG|BRIN</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</si>
  <si>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</si>
  <si>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LastName</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</si>
  <si>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</si>
  <si>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</si>
  <si>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BAR|Drawer 35, MOa-b|RB  BAR|RBQ  BAR|R  BAS|RB  BAS|BAT|RB  BAT|R  BAT|Q  BAT|JAG|BAX|BAY|BEA|Q  BEA|A148|BEC|RB  BED|BEE|BEL|Q  BEL|BEN|R  BEN|Q  BEN|RB  BER|SAL|BER|BIG|Q  BER|R  BER|BIL|Q  BIN|BIN|BIR|BIS|WOO|R  BLA|BLA|RB  BEV|BIC|RB  BLA|BLI|Q  BLO|BLO|BLY|BOL|RB  BOL|RB   BOL|R B OL|BOO|Q  BOR|BOS|BOU|BOW|BOX|BOY|Q  BOY|BRA|BRE|RB  BRE|BRI|RB  BRI|Q  BRI|COO|COR|Q  COR|COU|R  COU|ERI|Q  ERI|ERN|ESP|R  EUT|EVA|EVE|J   LAN|EWE|RB  EWE|RB  EWI|RB  EYR|FAC|FAI|RB  FAI|FAL|FAR|FAV|RB  FAV|FAW|Q  FEI|Q  BRO|BRO|RBQ  BRO|R  BRO|RB  BRO|CAD|CAF|Q  BRU|BRU|RB  BRY|BRY|BUC|Q  BUC|BUD|BUL|Q  BUL|CAL|RB  BUN|BUN|Q  CAL|Q  BUN|Q  BUR|BUR|RB  BUR|R  BUR|RBQ  BUR|RB  CAL|RB  BUT|CAM|BUT|Q  BYR|BYR|CAN|Q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</si>
  <si>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</si>
  <si>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</si>
  <si>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</si>
  <si>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</si>
  <si>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</si>
  <si>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</si>
  <si>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Elizabeth|McDonald, G|Haywood, Rona|Cordato, A J|Hayden, Lorraine|Higham, Charles|Broad, Trudy|Erickson, Rica|Henderson, Graeme|Brown, Thomas|Jaggard, Edwin K G|Ditchburn, Geraldine|Bremen, I H van|Mayman, Ted|Krantz, Valerie|Bosworth, Michael|Whitelaw, Bridget|Bridge, Peter|Doohan, Betty|Ellis, Elizabeth|Coate, Kevin|Spillman, Ken|Cownie, Stewart|Cownie, Ma</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</si>
  <si>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</si>
  <si>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2|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816|165|281|128|466|461|288|248|246|194|400|20|221|91|70|406|25|262|189|188|94|213|474|74|298|286|291|89|435|133|512|152|93|38|235|22|210|138|307|46|1997|176|187|268|131|198|115|222|208|283|62|397|240|167|459|404|185|92|178|454|8|77</t>
  </si>
  <si>
    <t>PublicationType</t>
  </si>
  <si>
    <t>Book|Poster|Book.|Journal article|Box collection|Report|Document|Book,|Pamphlet.|Map|Box collecton|Box  collection|Box  collecton|Box collection;|newspaper cuttings|Governments reports|F, K., and J., D.|Chris|Journals|Box  colllection|Geoffrey C|Compact disc|Box  collectioon|Bocx collection|Box colllection|Journal|High School Essay|Lee Steere|Journald|Harry F.|Box collections|Lee Stere Essay|Lee Steeere Essay|Lee Steee Essay|Perth|Book collection|Jill|A.E. Williams Award|A. E. Williams Award|A.E.Williams Award|A.E. Williams  Award|A.E. Williams|Pamphlet|Map
ap|A.E. Williams Award.|Private Papers|Stirling|Obituary|Charlie|Journal article.|Microfiche|Jounal article|Jornal article|C.A.L.M. Map|Unpublished paper|Plans|Govt. Reports|Jiurnal article|Newspaper articles|Plan|Map.|Booklet|Photocopy|Chart|Loose-leaf file|Jouranl article|Table|CD|Loose leaf sheets|survey Corps|Box|loose leaf folder|unpublished|M.S.|Photocop y|Newspaper|Catalogue|Newspaper supplement|Journak article|Newspaer|Journal  article|Research es</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</si>
  <si>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</si>
  <si>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2012|1959|1947|1953|179|1845|1948|1937|1927|1888|1902|1925|1930|1895|1909|1896|1839|1877|1890|1911|1901|2003|1929|1922|1969|1939|1916|1960|1949|1935|1906|1945|2011|1921|1870|1875|1880|1883|1910|1903|1807|1923|1886|1857|1884|1889|1892|1893|1943|1879|1862|1914|1934|1841|1952|1853|205|1865|1912|1951|1936|1835|1881|1847|1933|1874|1826|1869|1938|1940|1918|1928|1920|1932|1872|1863|1816|1840|2004|1846|1834|1823|1854|2015|1848|1852|1856|125|1792|1861|1873|301|2013|1836|1801|2009|1867|1830|1741|1619|1794|1780|1849|1891|1864|1829|2006|1811|1904|1787|1824|1803|21|1851|1842|1815|1828|1789|1832|2005|1887|18|1782|1744|1837|19631|33|2007|-192|1772|2</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</si>
  <si>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</si>
  <si>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</si>
  <si>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</si>
  <si>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NOT FOR LOAN|NOT  FOR  LOAN|NOT FOR  LOAN|NOT FOR LOANS|NOTFOR LOAN|NOT  FOR LOAN|NOR FOR LOAN|NOT FOR OLOAN|NOT FOP LOAN|NOT FOR LOAN`|NOT FORL LOAN|NOT FOR LAON|NOT LOR LOAN|NOOT FOR LOAN|LIBRARY|NOT ON LOAN|NOT FOR OAN|NOT F0R LOAN|BOX  COLLECTION|NOT FOR BLOAN|NOT  FOR  LOAN;|NOT FOR LOAN.|NOT FOE LOAN|NOT FOR SALE|NOPT FOR LOAN|NOT FOR LOAN LIBRARY|NOT FOR L 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</si>
  <si>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</si>
  <si>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</si>
  <si>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 xml:space="preserve">Large|Octavo|Tall|1 folder|Large Books|Q|Quarto|37 x 28 cm|37 x 44 cm|Folio|Various|1:50,000|[1:50,000]|Scale 1 Mile:  1 Inch|Scale 1 Inch to 1 Mile|Scale 1 Inch : 1 Mile|30 x 21 cm.|35 x 21 cm.|33 x 21 cm.|28 x 21 cm.|26 x 21 cm.|27 x 21 cm.|34 x 23 cm.|27 x 22 cm.|26 x 22 cm.|20 x 25 cm.|24.5 x 30 cm.|18 x 28 cm.|22 x 28 cm.|23 x 28 cm.|21 x 26 cm.|22 x 27cm.|22 x 27 cm.|21 x 27 cm|21 x 27 cm.|22 x 26 cm.|20 x 26 cm.|23 x 29 cm.|22 X 31 cm.|23 x 30 cm.|21 x 25 cm.|25 x 35 cm.|27 x 23 cm.|29 x 23 cm.|32 X 23 cm.|28 x 22 cm.|33 x 22 cm.|28 x 24 cm.|30 x 23 cm.|26 x 20 cm.|27 x 20 cm.|29 X 21 cm.|25 x 20 cm.|34 X 22 cm.|28 x 23 cm.|25 x 21 cm.|32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</si>
  <si>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</si>
  <si>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</si>
  <si>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</si>
  <si>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</si>
  <si>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</si>
  <si>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</si>
  <si>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</si>
  <si>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vols.|1-4|3 vol.|8 vol.|4, pt. 2|IX|16|6|4, pt. 1|8|1 &amp; 2|1 &amp; 3|6 vols.|1 and 2|4 vols.|XI|4 Vols|II|Vol. 2|Vol. 1|1 Supp.|23 - 24|21|1 - 4</t>
  </si>
  <si>
    <t>WherePublished</t>
  </si>
  <si>
    <t>London|Melb.|Perth|Mandurah|Ballidu|Sydney|Bentley|Fremantle|Melbourne|Canberra|Kalgoorlie|Pinjarra|Edinburgh|Adelaide|Geraldton|Bunbury|Australind|Lewes, Sussex|Liverpool|Paris|Perth,|Kununurra|Darkan|Perth, Western Australia|Glasgow|Town of Port Hedland|Newman|Washington|Centre for Resource and Environmental Studies|Broome|Toodyay|Narembeen|Longreach|Leeds|Bencubbin|Brisbane|Hawker|Rockampton|Glascow|York|N.Y.|Cape Town|[Perth]|Bendigo|Denmark|Lyon|Melbourne,|Mundijong|Perth, Western Australia.|Centre for Western Australian History|Augusta|London, U.K.|Northcliffe|Sri Lanka|Melbourne, Victoria|Oxford|Syd|Donnybrook|Fremantle, Western Australia.|London. UK|Cambridge.|T.F. Christie|Perth, W.A.|Albany|Auckland|Ravensthorpe|Hobart|Fremantle, W.A.|Berkeley|Busselton|Birchgrove|Alice Springs|Cambridge|Clalremont  W.A.|West Perth|Perrth|Pemberton|Box Hill|Esperance|Pingelly|Cranbrook|Moora|Cottesloe|Dublin|Melb.,|Syd.,|Margaret River|Beverley|Kokkula|Otago|Carnarvon|Merredin|Dowerin|Nedlands, W.A.|Winchester|Coolg</t>
  </si>
  <si>
    <t>Loans</t>
  </si>
  <si>
    <t>LoanNum</t>
  </si>
  <si>
    <t>D1890.1|MA1979.240|MA1980.154|MA1983.251|MA1984.16|MA1985.234|MA1989.93</t>
  </si>
  <si>
    <t>Address</t>
  </si>
  <si>
    <t>825 Hay Street</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</si>
  <si>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</si>
  <si>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</si>
  <si>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</si>
  <si>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</si>
  <si>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</si>
  <si>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</si>
  <si>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</si>
  <si>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</si>
  <si>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</si>
  <si>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</si>
  <si>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</si>
  <si>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</si>
  <si>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</si>
  <si>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</si>
  <si>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</si>
  <si>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</si>
  <si>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</si>
  <si>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</si>
  <si>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</si>
  <si>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State</t>
  </si>
  <si>
    <t>WA</t>
  </si>
  <si>
    <t>TownCity</t>
  </si>
  <si>
    <t>PERTH</t>
  </si>
  <si>
    <t>LoansItemsOut</t>
  </si>
  <si>
    <t>LoanItemOutID</t>
  </si>
  <si>
    <t>1|2|3</t>
  </si>
  <si>
    <t>MA1984.16|MA1979.240|D1890.1</t>
  </si>
  <si>
    <t>LocationHistory</t>
  </si>
  <si>
    <t>LocationHistoryID</t>
  </si>
  <si>
    <t>1|2|3|4|5|6|7|8|9|10|11|12|13|14|15|16|17|18|19|20|21|22|23|24|25|26|27|28|29|30|31|32|33|34|35|36|37|38|39|40|41|42|43|44|45|46|47|48|49|50|51|52|53|54|55|56|57|58|59|60|61|62|63|64|65|66|67|68|69|70|71|72|73|74|75|76|77|78|79|80|81|82|83|84|86|87|88|89|91|95|96|102|104|105|106|107|108|109|31834|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348|349|350|351|352|353|354|355|356|357|358|359|360|361|362|36</t>
  </si>
  <si>
    <t>JILLM|CURATOR|UEB|REB|BEAE|HED|MEP|ValC|AndI|PENDS|RAF|DodG|KAR|CathD|SueP|JenM|SuaG|MikeW|RosB|MarR|AngP|BucM|URBAJ|DaiC|ShoJ|ValH|LesB|GleB|LenJ|YokK|CulG|BesE|GooC|LanK|CURRC|Photograph Room PC1 R6861|Photograph Room PC1 R6867|LIMM|BRINM|TAYM|Staff|WAGS|MELB|LIBRARY|JusP|MARRIC|CARMT|'|VandB|MCLOR|MILLC|MCCJ|LB|KOLP|PK|MICAS|LeslB|SMIL|JP|JoP|5BEAE|BURNJ|HANNA|Val Hutch|BRAE|CURTS|MUSCO|THORP|JU|E Banks|WL|CURR</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</si>
  <si>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B4|Photographs Room, CV4, 2015.649|Top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
  </si>
  <si>
    <t>2000-03-08|2000-03-13|2000-03-27|2000-04-10|2000-02-14|2000-02-07|1999-11-10|1999-11-24|1999-12-08|2000-05-08|1998-11-11|2000-05-29|1998-11-10|1998-11-13|1999-10-19|2000-08-22|2000-08-01|2000-09-26|2000-11-07|2000-10-24|2000-05-15|1998-11-04|1999-08-03|2015-06-08|1998-11-09|2000-02-21|2000-05-16|1998-11-05|1999-10-27|1999-10-20|2000-04-18|1998-12-08|2000-01-18|2000-11-08|2000-07-20|2000-11-15|2000-11-22|2000-09-19|2000-10-03|2000-10-17|2000-12-12|2000-08-14|2000-08-21|2000-08-28|2000-09-18|2000-10-30|2000-11-06|2000-11-13|2000-11-20|2000-11-27|2000-12-04|2000-12-11|2000-10-23|2000-09-04|2000-06-19|2000-07-03|1999-09-07|2000-07-04|1948-01-01|1963-01-01|1972-01-01|1979-01-01|1980-01-01|1981-01-01|2002-05-08|2007-04-26|2002-04-30|2002-05-01|2002-05-02|2015-07-30|2002-05-03|2011-11-14|2002-04-24|2002-07-08|1999-10-04|1982-01-01|1984-01-01|1997-01-01|1999-01-01|2015-07-23|2015-08-06|2002-05-14|2000-12-13|2001-01-15|2001-01-22|2001-01-23|2001-01-24|2001-01-29|2001-02-12|2001-02-19|2001-02-26|2001-02-27|2001-03-12|2</t>
  </si>
  <si>
    <t>Stored|Displayed|Off-site|Boxed|N/A|Removed|.|Loaned|Transit|Missing|C|Co|Ohoebe Hymus,|uilt 1870|Also: Album 51 page|Show river</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</si>
  <si>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28487|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477|478|479|480|474|481|482|483|484|495|496|497|475|498|499|476|501|528|529|641|642|643|64</t>
  </si>
  <si>
    <t>LocationHomes</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</si>
  <si>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</si>
  <si>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</si>
  <si>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</si>
  <si>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</si>
  <si>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</si>
  <si>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</si>
  <si>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</si>
  <si>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</si>
  <si>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</si>
  <si>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</si>
  <si>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</si>
  <si>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</si>
  <si>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</si>
  <si>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</si>
  <si>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</si>
  <si>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</si>
  <si>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</si>
  <si>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25580|25579|25578|25577|25576|25575|25574|25573|25572|25571|25570|25569|25568|25567|25566|25585|25584|25583|25582|25581|25481|25480|25479|25478|25477|25112|25111|25110|25109|25108|24948|24947|24945|24941|24940|24937|24936|24935|24931|24930|24789|24787|24786|24785|24784|24783|24782|24781|24780|24779|24778|24777|24776|24775|24774|25565|25564|25563|25562|25561|25560|25559|25558|25557|25556|25555|25554|25553|25552|25551|25550|25549|25548|25547|25546|25545|25544|25543|25542|25541|25540|25539|25538|25536|25535|25534|25533|25529|25528|25527|25526|25525|25524|25523|25522|25521|25520|25519|25518|25517|25516|25515|25514|25513|25512|25511|25510|25509|25508|25507|25506|25505|25504|25503|25502|25501|25500|25499|25498|25497|25496|25495|25494|25493|25492|25491|25490|25489|25488|25487|25486|25485|25484|25483|25482|25668|25666|25665|25663|25662|25661|25660|25659|25658|25657|25656|25655|25654|25653|25652|25651|25650|25649|25648|25647|25646|25645|25644|25643|25642|25641|25640|25639|25638|25637|25636|25635|25634|25633|25632|2563</t>
  </si>
  <si>
    <t>P|MA|ME|C|T|A|AR|MP</t>
  </si>
  <si>
    <t>2013|2006|1999|1942|2004|2012|2015|2005|1992|1986|1993|1991|1988|1987|1985|1983|1982|2000|1980|1979|1975|1962|1940|1935|2011|1997|1994|1990|1974|1998|1989|1981|1977|1963|2003|2007|1900|1941|1933|1984|1978|1951|1944|1937|2009|2002|2001|1976|1960|1972|1964|1955|1996|2008|2010|1966|1961|1973|1938|1971|1948|1946|1995|1953|1939|1947|1936|1931|2014|1901|1949|1945|1837|1958|1952|1934|1950|1890|1970|1965|1969|1967|1929|1886|1957|1858|1870|1956|1765|1761|1752|0|1833|1968|2016</t>
  </si>
  <si>
    <t>1578|1577|1576|1575|1574|1573|1572|1571|1570|1569|1568|1567|1566|1564|1358|1583|1582|1581|1580|1579|1737|1739|1718|1719|1720|705|704|703|702|701|1451|1450|1449|446|477|475|474|473|472|471|1038|1034|1033|1031|1030|1029|1028|1027|1026|1025|1024|1023|1022|1021|1020|1357|1356|1355|1354|1353|1352|1351|1697|1698|1699|1700|1701|1702|1703|1704|1705|1706|1707|1708|1709|1710|1711|1712|1713|1714|1715|1716|1717|1656|1655|1654|1653|1350|1349|1348|1347|1346|1345|1344|1343|1342|1341|1340|1339|1481|1479|1480|1478|1477|1730|1338|1727|1729|1337|1731|1336|1732|1741|1335|1742|1743|1334|1333|1744|1332|1331|1330|1329|1328|1327|1326|1745|1746|1747|1749|1721|1733|1734|1735|1736|1688|1687|1686|1685|1684|1683|1682|1681|1680|1679|1678|1677|1676|1675|1674|1673|1672|1671|1670|1669|1668|1667|1665|1664|1663|1662|1661|1660|1659|1658|1657|1606|1605|1604|1603|1602|1601|1600|1599|1598|1597|1596|1595|1594|1593|1592|1591|1590|1589|1588|1587|1586|1585|1584|1722|1723|1724|1767|1768|1769|1539|1538|1537|1536|1535|1534|1533|1532|1531|1530|1751|1529|1</t>
  </si>
  <si>
    <t>0|28|27|26|25|24|23|22|21|20|19|18|17|16|14|13|12|11|10|9|8|7|6|5|4|3|2|140|64|63|62|61|60|59|58|57|56|55|54|53|52|51|50|48|47|46|45|44|43|42|41|40|39|38|37|36|35|34|33|32|31|30|29|15|1|49|139|138|137|136|135|134|133|132|131|130|129|128|127|126|125|124|123|122|121|120|119|118|115|114|113|112|111|110|109|108|106|105|104|103|102|101|100|99|98|97|96|95|94|92|91|90|89|88|87|86|85|84|83|82|81|80|79|78|77|76|75|74|73|72|71|70|69|68|67|66|65</t>
  </si>
  <si>
    <t>c|b|a|copied|a-f|a-b|a-c|Copies|h|d|R|Q|P|E|a,b|a-d|a-e|FP|n|c-d|b-c|zz|z|y|xx|x|w|v|u|t|s|o|m|l|k|j|i|g|f|g, I|b-e|bb|ff|dd|cc|a-h|mm|ee|e-g|b-f|h-i|a, c|e-f|d-e|aa|A. FP|a-d FP|a-p|a-v|ab|a-g|kk|jj|hh|gg|coped|ii|ww|v v|uu|tt|ss|rr|qq|pp|oo|nn|ll|uncopied|a-k|a,b,c|unc|a-l|a-I|a-m|a-j|a, b|a-r|a-z|f-h|n-y|v-w|copiede|a-u|p-s|a-y|b1-b3|(I)|b-i, k|abcde|ij|cde|abcd|de|abc|a, c-f|j-k|a-b-c|a-n|a/b|d-g|c-e|C-K|g-j|a-kk|f-g|copy|aeu|ach|acf|acg|ace|acd|acc|copied(b|aet|aes|aer|aeq|aep|aeo|aen|aem|ael|aek|aej|aei|aeh|aeg|aef|aee|aed|aec|aeb|aea|adz|ady|adx|adw|adv|adu|adt|ads|adr|adq|adp|ado|and|adm|adl|adk|adj|adi|adh|adg|adf|ade|add|adc|ada|adb|acz|acy|acx|acw|acv|acu|act|acs|acr|acq|acp|aco|can|acm|acl|ack|acj|aci|d-f|acb|aca|abz|aby|abx|abw|abv|abu|abt|abs|abr|abq|abp|abo|abn|abm|abl|abk|abj|abi|abh|abg|abf|abe|abd|abb|aba|az|ay|ax|aw|av|au|at|as|ar|aq|ap|ao|an|am|al|ak|aj|ai|ah|ag|af|ae|ad|ac|pg1|pg2|pg7|a-jj|pg8|pg13|pg25|pg26|pg27|pg32|pg33|pg34|pg14|pg19|pg20|pg35|a&amp;b|b-i|copied(a|a-t|zzz|a-c unc|a-b unc|</t>
  </si>
  <si>
    <t>P2013.1578|P2013.1577|P2013.1576|P2013.1575|P2013.1574|P2013.1573|P2013.1572|P2013.1571|P2013.1570|P2013.1569|P2013.1568|P2013.1567|P2013.1566|P2013.1564|P2013.1358|P2013.1583|P2013.1582|P2013.1581|P2013.1580|P2013.1579|P2013.1737|P2013.1739|P2013.1718|P2013.1719|P2013.1720|P2013.705|P2013.704|P2013.703|P2013.702|P2013.701|P2013.1451|P2013.1450|P2013.1449|P2013.446|P2013.477|P2013.475|P2013.474|P2013.473|P2013.472|P2013.471|P2006.1038|P2006.1034|P2006.1033|P2006.1031|P2006.1030|P2006.1029|P2006.1028|P2006.1027|P2006.1026|P2006.1025|P2006.1024|P2006.1023|P2006.1022|P2006.1021|P2006.1020|P2013.1357|P2013.1356|P2013.1355|P2013.1354|P2013.1353|P2013.1352|P2013.1351|P2013.1697|P2013.1698|P2013.1699|P2013.1700|P2013.1701|P2013.1702|P2013.1703|P2013.1704|P2013.1705|P2013.1706|P2013.1707|P2013.1708|P2013.1709|P2013.1710|P2013.1711|P2013.1712|P2013.1713|P2013.1714|P2013.1715|P2013.1716|P2013.1717|P2013.1656|P2013.1655|P2013.1654|P2013.1653|P2013.1350|P2013.1349|P2013.1348|P2013.1347|P2013.1346|P2013.1345|P2013.1344|P2</t>
  </si>
  <si>
    <t>CURRC|LesB|SMIL|KOLP|MICAS|BEAE|JenM|JILLM|HANNA|PENDS|ValH|BURNJ|VandB|SueP|LanK|BucM|PK|MCCJ|YokK|MARRIC|AngP|LB|MILLC|MCLOR|SuaG|AndI|GooC|CURATOR|CARMT|BRINM|WAGS|MELB|LIBRARY|Staff|TAYM|LIMM|BesE|LenJ|DodG|CulG|GleB|RosB|ShoJ|DaiC|URBAJ|MarR|MikeW|KAR|REB|CathD|HED|UEB|ValC|Jill|bjk|jm|jt|Unknown|lp|CURTS|THORP|CURR</t>
  </si>
  <si>
    <t>0|65|10|35|30|25|60|80</t>
  </si>
  <si>
    <t>CURRC|LesB|SMIL|KOLP|MICAS|BEAE|JILLM|HANNA|PENDS|ValH|BURNJ|VandB|SueP|5BEAE|RAF|BucM|PK|MCCJ|JenM|MARRIC|DodG|URBAJ|MILLC|MCLOR|SuaG|LanK|AndI|GooC|CURATOR|CARMT|BRINM|WAGS|MELB|JoP|LIBRARY|Staff|TAYM|CURR|LIMM|YokK|Photograph Room PC1 R6867|Photograph Room PC1 R6861|LeslB|BesE|LenJ|CulG|GleB|JP|RosB|ShoJ|JU|DaiC|MUSCO|AngP|MarR|MikeW|REB|JusP|KAR|HED|MEP|ValC|UEB|CURTS|Val Hutch|E Banks|WL|THORP</t>
  </si>
  <si>
    <t>AN PR2014|'Bunbury Images People and Places' by Phyllis Barnes. Copy in Library  P93-94|'Bunbury Images People and Places' by Phyllis Barnes page 81-82. Book in RWAHS library|CITY OF BUNBURY TOWN PLANNING SCHEME No7 HERITAGE LIST 2002|See 2012.1647 - larger version of same photo|See 2012.1648 - smaller version of same photo|Belonged to Bishop Riley|Bennett, A. G. 'Fans in fashion'.   Rutland, Vermont, Charles E. Trettle Co., 1981, p.123.|'The Glassy Goana' by M. H. Bremner|See 1999.573 for copy of photo|Fairbairn Collection Box 197|Prue Joske: 'Dearest Isabella' p54|www.awm.gov.au/eople/P10289329/collection-items/?Collection-Type=Photo|AN 83.132|On advice from Valerie Cavill, Embroiderer's Guild WA|2000.28(b)|Victoria &amp; Albert Museum, London|see R2077-2084|Prince Charles|Riley Family|see V2 2066-2073|Clarkson Droving Team Photo|See RWAHS Journal &amp; Proceedings Vol 1 Part 3|Work of Ella Fry|Belonged to Lilian Nelson, daughter of Mr &amp; Mrs Mulley, pioneers of Cunderdin|Not in working order|Possibly owned by W.A.D</t>
  </si>
  <si>
    <t>Good|Excellent|Fair/Used|Damaged|Poor</t>
  </si>
  <si>
    <t xml:space="preserve">Two creases along width of photograph. Photograph torn complely along lower crease. Repaired with tape on reverse.|Pin holeson each corner and on both sides at the centre. Creased on right corner. Rust marks on reverse top right corner|a) Excellent b) lace torn and some insect damage to centre c) lace good but centre torn and some insect damage.|Fair/used.  Material is sound but braid at front has become detached.  3 buttons missing.  Garment has been enlarged with a large triangular piece inserted at the back and on each shoulder.  Lining became unstitched.|Large section of lower left corner of mount missing, smaller section missing on upper right corner. Mount and photograph speckled.|Part of image missing on lower left side. Image is edged with thick residue of glue indicating shape of frame. Part of paper below image has been on lower edge. Marked on background to right of boys head.|Image and mount torn from upper right edge almost to centre of image approx 22cm. Evidence of water? damage on upper third </t>
  </si>
  <si>
    <t>Richard Rennie, October 2015.</t>
  </si>
  <si>
    <t>Library Board of Western Australia|Western Australian Historical Society|W.A. Museum Perth|Library Board of WA|Copyright - Eastern Goldfields Historical Society|West Australian Newspaper|W.A. Newspapers|Government Printing Office|Battye Library|W.A. Newspaper|Raven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</si>
  <si>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17/03/14 Thankyou|Miss Cecily Brown, 2248 Cheetham Str, Kalgoorlie, W.A.|'King Karri, 242 feet high, 40 feet girth' (on front).  Miss (indecipherable), Ballarat, wishing you a Merry Xmas, Fred'|'Wishing you many Happy returns of the day 1908.  Miss Goldsmith, c/o H.S. Goldsmith Esq. Wagin.  I did not remember seeing one like this in your album.  I hope you know this dear old spot. (indecipherable) With kind love H.E.S.'|The trypot, owned by Mrs Kathleen Hardey Capel,  is a relic of whaling in WA.  It has been in the possession of the McCourt family for many years.  'Stirling Estate' is recorded with the date.|from Mr. Male? (Mr. M on backing)|From Mr. Male? (Mr. M on backing|from Mr. Hale? )Mr. M) on back of mounting|From Mr. Male - Mr. M on back of photo|Letter from Prue Joske attached.|Letter from Jennifer Rowland attached|27/11/2000|09/07/02 Thankyou|12/12/00|1 photograph|3 photographs|2 photographs|5 photographs|4 photographs|Memorials correspondence|2 slides|Memorials correspondence.  2 photographs|2 pho</t>
  </si>
  <si>
    <t>20/6/2013|14/3/2013|29/5/2013|13/6/2013|13/.6/2013|20/5/2013|5/6/2013|30/5/2013|12/6/2013|17/4/2013|28/02/2013|14/03/2013|21/03/2013|20/03/2013|07/03/2013|06/03/2013|7/3/2013|10/4/2013|21/3/2013|7.3.2013|10/2/1992|21.10.1986|Sept  1937|01/07/1937|16/7/1991|26/06/1990|26/02/2009|01/09/1964|1962|1998|Feb. 1998|02/05/1979|3/11/2011|13/10/2011|27/10/2011|27/09/98|27.9.1998|30/07/1996|29.11.2011|1929|01/06/1967|01/01/1978|27/03/2001|24/11/1992|17/08/2011|12/5/2011|02/11/1942|14/04/1971|17/2/2011|11/05/2004|31/12/1933|10/11/1992|5/4/1984|18/11/1980|13/5/1980|1979|5/9/1983|6/8/1962|2/6/82|18/11/2010|25/11/2010|9/9/2010|1972|1992|1981|1978|26/6/1934|18/6/2009|5/3/2009|26/2/2009|19/2/2009|5/3/09|2/7/2009|1990|01/09/1952|28/5/2009|01/08/1927|01/10/1952|01/09/1924|01/04/2009|09/03/2009|01/12/1943|01/06/1947|01/07/1947|01/07/1931|01/06/1928|01/06/1940|01/06/1939|01/06/1950|22/01/2009|01/01/2009|29/01/2009|18/12/2008|05/02/2009|01/06/1959|29/07/1949|08/05/2001|01/06/1966|01/09/1965|03/09/2008|26/02/2008|01/01/1999|01/07/2</t>
  </si>
  <si>
    <t>Tammin Hotel, Donnan St. Taken 1982|Tammin, St Mark Anglican Church, McLaren St. Taken 1982.|Toodyay, former baker, Stirling Tce. Taken 1981.|Ongerup Hotel, First Avenue. Taken 1981|Pemberton, karri trees in Beedalup National Park. Taken 1980|Pemberton Hotel, Brockman St. Taken 1980|Perenjori, St Josephs Church, front view. Taken 1980|Perenjori, Town Hall and Council Chambers, Fowler St. Front view of building, taken 1980|Perenjori, Anglican Church in Fowler St. Built 1953. Photo taken 1980|Picton, St Marks Church. C1892. Side view across graveyard. Taken 1980|Picton, St Marks Church, c1892. Front view looking at porch. Taken 1980|Old building on Great Southern Hwy, Piesseville, south of Narrogin. Taken 1981|A former hotel at Pindar, east of Geraldton. Taken 1980|Pingelly. Saints Luke and Paul Church, Park St. Taken 1981|Sir Alexander Campbell Onslow, B 1842 D 1908
Chief Justice of West Australia. Educated Trinity College Cambridge. Called to Bar 1868. Appointed Attorney-Generalof WA 1880. Appointed Chief Ju</t>
  </si>
  <si>
    <t>H:9cm W:13cm|H:13cm W:9cm|H: 13 cm x W 9 cm|H: 9cm; W: 13cm|H: 9cm; W: !3cm|H: 9cm, W: 13cm|W: 13 cm. : H: 9 cm.|H:13 cm; W:12 cm.|H:15 cm; W:10 cm.|H:15 cm; W:10 cm|H: 9cm; W: 13cmp|H: 9cm: W: 13cm|W: 14 cm. : H: 10 cm.|H: 9 cm; W: 13 cm|H: 13 cm; W: 9 cm|Carte de visite H:12 cm; W: 34 cm|H: 9cm W:13cm|`H:9cm W:13cm|Carte de visite H:4.5 cm; W: 7 cm|Carte de visite, H:9 cm; W: 7 cm|H'9cm W:13cm|H: 9 cm.: W: 13 cm.|H: 13cm.: W: 9 cm.|H:6.5cm W:17cm|H: 6.5cm W:15.5cm|H;6.5cm W:14cm|H: 12.5 cm x W 9 cm|W: 9 cm. : H: 13 cm.|H:8.5cm W:13cm|H: 13 cm.: W: 9 cm.|H: 9cm; W:L 13cm|H: 9cmn; W: 13cm|H: 9cm;, W: 13cm|H:12cm W:17cm|H:10cm W:15cm|H:10cm W:10cm|H:38cm W:26.5cm|H:8cm W:29cm D:35cm|H; 9cm; W:L 13cm|H: 9 cm; W: 13cm|H: 9cm; W: 13 cm|H: 13 cm. : W: 9 cm.|H:16cm W:13cm|H:8.5cm W:8cm|H:12.5cm W:10cm|H:8cm W:12cm|H:9cm W:123cm|H: 25 cm x W 13.5 cm|H: 38 cm x W 27 cm|H:18 cm; W:12.5.|Peter Schoch|H: 9cm; W:13 cm|H: 13 cm; W:9 cm|H: 9 cm.: W:13 cm.|H: 9cm; W:13cm|H: 9 cm; W:13cm|H:9m.: W:13 cm.|H:9cm; W:13cm|H:14m.:</t>
  </si>
  <si>
    <t>1982|1981|1980|0|1986|1859|1865|1873|1870|1985|2006|1907|1850|1984|1983|1888|1858|1869|1897|1879|1864|1903|1863|1874|1892|1970|2012|1838|1890|1898|1860|1871|1854|1942|1900|1893|1905|1840|1861|1914|1867|1979|1908|1913|1918|1912|1883|1975|1925|1902|1911|1896|1922|1899|1910|1880|1886|1895|1928|1841|1920|1941|1945|1929|1917|1930|1969|1927|1915|1901|2000|2005|1921|1924|2004|2002|1916|1994|1995|1993|1866|1997|1996|1906|1926|1952|1959|1988|1960|1974|1964|1862|2003|1885|1919|1940|1989|1971|1954|1937|1939|1958|1936|2011|1923|1950|1830|2940|1933|1961|1931|1956|1955|1932|1976|1872|1999|1944|2010|2008|1947|1934|1998|1848|1943|1909|1829|1963|1894|1973|1953|1962|1951|1948|1992|1904|1990|1972|1991|1881|1935|2009|1938|1839|1833|1857|1026|1868|1820|1878|1060|1968|1967|1957|1875|1887|2007|1801|1877|1851|1949|1965|1884|1946|1966|1987|1882|1876|1891|1847|1855|1889|1810|1843|1845|1795|1831|1819|1800|1849|1856|1643|1835|19|1038|2001|1770|103|1790|1837|1852|1|1842|190|1978|2013|1844|1834|1779|2014|1828|2015|191|1061|2105</t>
  </si>
  <si>
    <t>P2007.90FP|30/10|30/17(B)|30/9|30/3|30/2|19/98|19/63|19/61|19/57|19/55|19/53|19/42|19/41|19/19|19/17|19/16|19/10|19/8|19/6|19/2|42/3|42/1|39/1|36/2|34/3|34/1|32/13|32/12|32/9|32/8|32/7|32/5|32/4|30/23|30/21|30/20|30/15|30/6|MA1984.220</t>
  </si>
  <si>
    <t>Built in 1907|Built in 1887|Built in 1874|Built in 1898|Built in 1873|Built in 1904|Built in 1912|Built in 1923|Built in 1929|Taken on 24/11/1981|Stanway Tapp worked for Western Australia Newspapers Ltd. as an artist/photographer and his work was publsihed in government publications as well as being published in  the Bon Marche stores of Perth. He was responsible for the layout of the christmas annual of the Western Mail, a much admired publication of earlier years. He set high standards and made a real contribution to artistic fabric of the newspaper industry.|A. Crowe|Originally an ornate building with decorative verandas. A storm in 1983 demolished the cast iron veranda on Eliot Street. Balcony and street poles on Victoria Street retained although became less ornate. P93-94 'Bunbury Images People and Places' by Phyllis Barnes. Copy in Library|Licence for Wellington Hotel, a modest two-storey building issued1865. Before the end of the century a larger one built alongside. Despite many alterations some of th</t>
  </si>
  <si>
    <t>Date estimated by cars in photo|19 Goldsmith Road Claremont</t>
  </si>
  <si>
    <t>State|Regional|Local|National|World</t>
  </si>
  <si>
    <t>1982|1981|1980|1986|1859|1865|1873|1870|24/11/81|8/4/80|13/9/85|9/5/82|28/10/80|29/1/82|2006|1907|1850s|1/6/80|3/10/81|15/5/85|1984|1983|1985|1858|c1870's|1886-87|1869|1897|1879|1864|1903|1863|1874|1892|1888|1970s|2012|1850|1838|1890|1898|1860|6/3/83|26/9/83|15/9/81|3/6/82|8/5/84|12/10/80|8/5/82|1871|1854|1942|1900|1893|1905|1840|18/5/86|19/5/86|7/5/84|21/9/83|16/9/81|24/7/85|3/4/83|9/9/80|1861|1914|1867|05/10/1981|18/05/1981|26/09/1983|09/05/1982|03/08/1982|05/05/1984|25/03/1980|11/10/1980|09/09/1980|11/04/1980|30/07/1981|10/04/1980|16/08/1980|05/09/1979|04/07/1981|04/09/1979|1908|1913|1979|15/05/1981|24/11/1981|Built 1898|1918|1912|1883|1975|1925|1902|27/1/82|19/3/85|17/3/85|5/8/81|1911|10/5/84|9/5/84|1896|1922|1899|1910|1880|1886|1895|1928|1841|1920|1990's|19/4/82|4/11/84|30/1/83|1941|18/5/85|7/11/84|3/11/84|12/4/80|10/9/83|17/2/82|1945|1929|1900-1929|1980s|1917-1922|1930|1969|3/10/82|27/10/80|1927|1915|1900?|1983?|1901|2000|2005|1921|1924|14/9/81|26/1/82|11/9/84|4/7/81|c1900|c1872|2004|2002|25/11/81|10/05</t>
  </si>
  <si>
    <t>TAMMIN HOTEL|TAMMIN, ST MARKS CHURCH|TOODYAY, FORMER BAKERY|ONGERUP HOTEL|PEMBERTON, KARRI TREES|PEMBERTON HOTEL|PERENJORI, ST JOSEPHS CHURCH|PERENJORI, TOWN HALL AND COUNCIL CHAMBERS|PERENJORI, ANGLICAN CHURCH|PICTON, ST MARKS CHURCH|PIESSEVILLE, OLD BUILDING|PINDAR, A FORMER HOTEL|PINGELLY, SAINTS LUKE AND PAUL CHURCH|ONSLOW, SIR ALEXANDER CAMPBELL, B 1842 D 1908|TOODYAY, VIEW TO NORTH|TOODYAY, STIRLING TCE SHOPS|COORINYA WINERY NEAR TOODYAY|WINDMILL HILL RAILWAY CUTTING NEAR TOODYAY|TARDUN, CHRISTIAN BROTHERS AGRICULTURAL HIGH SCHOOL|'KAIREY COTAGE' YORK|PRIVATE HOME PANMURE ROAD YORK|RAILWAY LODGE COOLGARDIE|YUNA TAVERN YUNA|FORMER 'EATON HOME' (POLICE STATION) YOUNDEGIN|CHURCH OF ST JAMES GREENOUGH|FMR WAINWRIGHT'S STORE GREENOUGH|FMR CENTRAL SCHOOL GREENOUGH|FMR COURTHOUSE &amp; GAOL GREENOUGH|CLINCH'S MILL GREENOUGH|OLD MANGOWINE INN SITTING ROOM NUNGARIN|VIEW FROM MT GREY NUNGARIN|WALKABOUT HOTEL NEWMAN|COOLGARDIE WARDEN FINNERTY'S HOUSE|COOKERNUP - LOGUE BROOK DAM|CLACKLINE FMR PRIMARY SCHOOL GREAT EASTE</t>
  </si>
  <si>
    <t>Photograph|Textiles|Museum Artefact|Memorials|Costume|ArtWork|Document|Archives|Object</t>
  </si>
  <si>
    <t>2013-08-26 00:00:00|2013-08-22 00:00:00|2013-08-14 00:00:00|2013-07-17 00:00:00|2013-08-21 00:00:00|2013-12-10 00:00:00|2013-06-27 00:00:00|2015-11-03 00:00:00|2014-02-17 00:00:00|2013-08-16 00:00:00|2014-12-16 00:00:00|2013-08-15 00:00:00|2014-07-15 00:00:00|2015-07-23 00:00:00|2015-03-17 00:00:00|2015-03-12 00:00:00|2013-09-05 00:00:00|2015-01-07 00:00:00|2013-09-02 00:00:00|2013-08-30 00:00:00|2013-08-28 00:00:00|2016-01-12 00:00:00|2013-08-12 00:00:00|2014-03-13 00:00:00|2016-01-08 00:00:00|2015-09-08 00:00:00|2014-11-13 00:00:00|2013-08-09 00:00:00|2013-08-08 00:00:00|2014-03-25 00:00:00|2015-05-26 00:00:00|2015-06-09 00:00:00|2015-06-08 00:00:00|2013-08-07 00:00:00|2014-07-02 00:00:00|2013-10-17 00:00:00|2015-01-20 00:00:00|2013-08-05 00:00:00|2015-12-08 00:00:00|2013-08-01 00:00:00|2014-01-29 00:00:00|2013-07-29 00:00:00|2013-12-05 00:00:00|2013-07-26 00:00:00|2014-06-23 00:00:00|2014-10-30 00:00:00|2013-07-25 00:00:00|2015-09-18 00:00:00|2014-11-06 00:00:00|2013-07-19 00:00:00|2014-02-04 00:00:00|2013</t>
  </si>
  <si>
    <t>CURRC|LesB|SMIL|KOLP|MICAS|HARRB|BEAE|LIBRARY|JILLM|MCCJ|TAYM|JenM|ValH|KRAV|HANNA|Curator|PENDS|THOL|MUSCO|BURNJ|THORP|urbaj|CURR|MILLC|MARRIC|HALWS|VandB|NATH|MCLOR|IST_Museum_Admin|ORTS|BRINM|GooC|PEARJ|LIMM|LanK|YokK|THOB|BesE|URBAJJ|AngP|BucM|AndI|SuaG|KAR|CURTS</t>
  </si>
  <si>
    <t>1982|1981|1980|0|1986|1859|1865|1873|1870|1985|2006|1907|1984|1983|1850|1888|1858|1869|1897|1879|1864|1903|1863|1874|1892|1979|2012|1838|1890|1898|1860|1871|1854|1942|1900|1893|1905|1840|1861|1914|1867|1908|1913|1918|1912|1883|1975|1925|1902|1911|1896|1922|1899|1910|1880|1886|1895|1928|1841|1920|1941|1945|1929|1989|1930|1969|1927|1915|1901|2000|2005|1921|1924|2004|2002|1916|1994|1995|1993|1866|1997|1996|1906|1926|1917|1952|1959|1988|1974|1964|1862|1909|2003|1885|1919|1939|1949|1971|1954|1937|1940|1958|1936|2011|1923|1950|1839|2949|1933|1961|1931|1956|1955|1932|1976|1872|1999|1944|2010|2008|1947|1934|1998|1848|1943|1829|1963|1894|1973|1953|1962|1957|1951|1970|1948|1992|1904|1889|1972|1990|1991|1881|1935|2009|1938|1849|1833|1857|1830|1026|1868|1878|1960|1851|1069|1968|1967|1875|2007|1801|1965|1884|1946|1966|1987|1882|1876|1891|1847|1877|1810|1855|1887|1856|1643|19|1038|2001|1770|103|1790|1835|1837|1852|1|1842|190|1836|1978|2013|1834|1779|2014|1828|2015|191|1061|1831|2105</t>
  </si>
  <si>
    <t>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2013.14</t>
  </si>
  <si>
    <t>2013-08-26|2013-08-22|2013-08-14|2013-07-17|2013-07-10|2013-07-09|2013-06-27|2013-08-21|2013-08-20|2013-08-16|2013-08-15|2013-09-05|2013-09-02|2013-08-30|2013-08-28|2013-08-12|2013-08-08|2013-08-09|2009-03-23|2012-05-28|2013-08-07|2013-08-06|2013-08-05|2013-08-01|2013-07-31|2013-07-30|2013-07-29|2013-07-26|2013-07-25|2013-07-23|2013-07-19|2013-07-18|2013-07-15|2013-07-12|2013-07-11|2013-07-08|2013-07-05|2013-07-04|2013-07-03|2013-07-02|2013-06-17|2013-06-07|2013-05-29|2013-05-28|2013-06-26|2013-06-25|2013-06-21|2013-06-20|2013-06-13|2012-06-13|2013-06-06|2013-05-30|2013-05-20|2013-05-14|2013-05-06|2012-11-12|2013-02-14|2012-02-05|2013-02-05|2013-05-23|2013-05-21|2013-05-13|2013-05-09|2013-04-23|2013-05-07|2013-04-30|2013-04-29|2013-04-22|2015-09-03|2013-04-17|2013-04-12|2013-04-11|2013-04-04|2013-04-02|2013-03-26|2013-03-21|2013-02-06|2013-02-07|2013-03-19|2013-03-15|2013-03-18|2013-03-11|2013-03-14|2013-03-12|2013-03-07|2013-03-06|2013-03-05|2013-03-01|2013-02-28|2013-02-27|2013-02-26|2012-02-12|2013-02-25|2</t>
  </si>
  <si>
    <t>Stored|uilt 1870|Ohoebe Hymus,|Displayed|Co|C|N/A|Removed|Loaned|.|Boxed|Off-site|Show river</t>
  </si>
  <si>
    <t>0000-00-00|2000-12-18|2000-12-13|2000-12-12|2000-12-11|2000-11-13|2000-05-29|2000-05-15|2000-02-21|2000-02-14|2000-12-04|2000-11-27|2000-11-22|2000-11-20|2000-11-15|2000-11-08|2000-11-07|2000-11-06|2000-10-30|2000-10-24|2000-10-23|2000-10-17|2000-10-03|2000-09-26|2000-09-19|2000-09-18|2000-09-04|2000-08-28|2000-08-22|2000-08-21|2000-08-14|2000-08-01|2000-07-20|2000-07-04|2000-07-03|2000-06-19|2000-05-08|2000-04-17|2000-04-10|2000-03-27|2000-03-20|2000-03-13|2000-03-08|2000-02-28|2000-02-07|1999-12-08|1999-11-24|1999-11-10|1999-10-27|1999-10-19|1999-10-18|1999-10-11|1999-10-04|1999-09-07|1999-06-29|1998-12-08|1998-11-13|1998-11-11|1998-11-10|1998-11-05|1998-11-04</t>
  </si>
  <si>
    <t>G B Standring|Glynne Standring|Glynne Barnett Standring|Rob O'Connor|Peter Schoch|Entered at Stationer's Hall|Centenary committee|Glynne Barnett Strandring|Glynne Standruing|Glynne Standing|Glyne Standring|Geoff Bickford|Parnell : London|Mrs Scott-Memory|W. Australian Newspapers|G;ynne Standing|Glynne Barnett  Standring|Robert Frith|Geoffrey Bickford|StanwayTapp, Percy|Stanway Tapp, Percy|GlynneBarnett Standring|Glynee Standring|J Botterill, Melbourne|Elliott, Melbourne|T.E. Crowther, Echuga|?|Davies Melbourne|Groman &amp; Gobeli, London|Trezise|M Guttenberg Bristol|Webber &amp; Blizard Taunton|Barnicott Bookseller Taunton|J Blizard Taunton|Porral Gibraltar|Alfred Choppin|J Hubert Newman Photographer Hyde Park Sydney|J Manning West Australia Perth|J von Petz Hay Street Perth|Alfred Chopin Perth West Australia|Alfred Chopin Perth|Negretti and Lambra Sydenham|Hills &amp; Saunders Cambridge|Haes &amp; Vandyk London|G B Standridge|Johnstone O'Shannessy &amp; Co Melbourne|Alfred Choppin Perth West Australia|Manning &amp; Knight Perth W A</t>
  </si>
  <si>
    <t>paper|Photographic paper|photographic paper and chemicals|Photograpbic paper|Photograpohic paper|Phtographic paper|photographic paper and ink|Phorographic paper|cloth, embroidery thread|ivory, brass, wood|Photogaphic paper|Phtogoraphic paper|Phtotographic paper|Photrographic paper|Album of blue card|photographic paper, chemicals|cotton|buttons, card, metal|wood|porcelain|A) black metal tin, water colour paints B) WD&amp;HO Wills cigarette tin, charcoals|organza, peplum|wool, canvas|fine wool, lace, silk overlay, bone buttons|photograpbic paper, chemicals|Leather, metal, class, cotton|(a) Metal, leather, glass,     (b)  leather, cotton, metal|Metal, glass, leather|photographic paper; chemicals|canvas, wool|Cardboard|silk|linen, wool|cotton, embroidery|wool, linen|Photograph Paper|Cardbord|satin, cotton|wool, silk|embroidered|embroidery, voile|embroidery, lined|embroidery|Photograph Card|Photgraph Paper|Card Board|Photographic slide|silk, velvet|card,braid|satin, silk, chenille|velvet|braid, studs|wool|canvas|satin</t>
  </si>
  <si>
    <t>D|?|I|L|P|B|S|O</t>
  </si>
  <si>
    <t>106|105|88|207|118|124|179|78|76|72|66|65|63|62|61|60|59|58|57|56|55|54|53|52|15960E|2011-356|2011-230|1999.1704|R1118|R1117|R1116|R1115|R1113|R1129|R1125|R1124|R1123|R1119|R1111|R1034|R1032|R1031|R1030|R1029|R1127|R1126|R1120|R1112|R1110|R1109|R1108|R1107|R1106|R1105|R1104|R1103|R1100|R1095|R1094|R1093|R1092|R1091|R1090|R1089|R1088|R1087|R1086|R1085|R1084|R1081|R1080|R1079|R1078|R1077|R1076|R1075|R1073|R1072|R1071|R1070b|R1053|R1069|R1068|R1067|R1066|R1065|R1064|R1063|R1062|R1061|R1060|R1059|R1058|R1057|R1056|R1055|R1054|R1051|R1049|R1048|R1047|R1046|R1045|R1044|R1043|R1042|R1041|R1040|R1039|R1038|R1037|R1027|R1026|R1024|R1023|R1022|R1021|R1020|R1019|R1018|R1017|R1016|R1015|R1014|R1013|R1012|R1011|R1010|R1009|R1008|R1006|R1004|R1003|R1002|ME2019/41|R1750|R1761|R1666|R1661|R1574|R1572|R1567|R1314|R1292|R1479|R1450|R2473|N:17/4|N:18/4|N:18/3|N18/4|N18/2|N:18/2|N18/3|n   ;18/1|N:18/1|N17/4|N12/1|N10/3|N10/1|N9/2|N9/3|N4/2|N6/2|N6/4|N7/1|N3/1|N3/4|N4/4|N4/1|N3/3|N5/2|N7/3|N11/1|N14/1|N14/2|N11/4|N7/2|N9/1|N6/3|N</t>
  </si>
  <si>
    <t>B327|P1984.393|P1937/72|N13|P141|10a, 62B|16|58|P1235|3571|A9026|B0271|83/231|83/237|P1943.2490|P1943.2489|P1943.2488|P1943.2487|P1943.2486|P1943.2485|P1943.2484|P1943.2482|P1943.2483|P1943.2481|P1943.2480|P1943.2479|P1943.2478|P1943.2477|P1943.2476|P1943.2475|S.Book 29/1947|82/29|25/64 (a)|PR1856|5792/4|3/16(a)|664|80/58|2010.7|1964.58|1999.1215|P1984/317|1999.448|83/69,  1222|TR32,100|P23|1997.43|R5309|1989.97b|1985/114c|1985.114b|84/50m|1984/50k|84/50j|1984/50|84/50e, FP81|84/50Â©|1984.50a|p129 78-33|78/32|30/1941|FP20|348|FP 27|138 , 1997-43 Mrs Creech|74/13|79/238|1935.49|1967.7|1964.13|Old book number 34/1949|84.241|(Acc No. P257)|R6494|R6493|R6492, 86.80c|R6491, 86.80b|86.88a|86.88b|R6475|A147|R6466|R6454|R6453, A137|R6452, A147|R6429|A141|(Acc No. A147)|(Acc No. A140, 54/107)|(Acc No. A140)|P1983/15g|P1983/15c|P1983/15d|P1983/15f|P1983/15a|P1980/3d|A149|R6391|A166|R3547|P1944/32|A152|P1951/6|P1984/130|P1984/7B|P1984/7A|P1981/155|P1982/28|P1984/50d|P1951.1706|P1951.1705|P1951/14|p1944.1663|P1984/49c|P1</t>
  </si>
  <si>
    <t>2013.1578|2013.1577|2013.1576|2013.1575|2013.1574|2013.1573|2013.1572|2013.1571|2013.1570|2013.1569|2013.1568|2013.1567|2013.1566|2013.1564|2013_1358|2013.1583|2013.1582|2013.1581|2013.1580|2013.1579|m2013.1737|m2013.1739|2013.1718|m2013.1719|m2013.1720|m2013.705|m2013.704|m2013.703|m2013.702|m2013.701|m2013.1451|m2013.1450|m2013.1449|m2013_446|m2013_477|m2013_475|m2013_474|m2013_473|m2013_472|m2013_471|P2006.1038|P2006.1034|P2006.1033|P2006.1031|P2006.1030|P2006.1029|P2006.1028|P2006.1027|P2006.1026|P2006.1025|P2006.1024|P2006.1023|P2006.1022|P2006.1021|P2006.1020|2013_1357|2013_1356|2013_1355|2013_1354|2013_1353|2013_1352|2013_1351|m2013.1697|m2013.1698|m2013.1699|m2013.1700|m2013.1701|m2013.1702|m2013.1703|m2013.1704|m2013.1705|m2013.1706|m2013.1707|m2013.1708|m2013.1709|m2013.1710|m2013.1711|m2013.1712|m2013.1713|m2013.1714|m2013.1715|m2013.1716|m2013.1717|m2013_1656|p2013_1655|m2013_1654|m2013_1653|2013_1349|2013_1348|2013_1346|2013_1345|2013_1344|2013_1343|2013_1342|2013_1339|m2013.1481|m2013.1479|m2013</t>
  </si>
  <si>
    <t>0|3|2|1|5|4</t>
  </si>
  <si>
    <t>BUILDINGS|CHURCH|BUILDING|LANDSCAPE|PERSON|TRANSPORT|PLACE|EVENT|ENTERPRISES|MINING|STREET|CIVIL ENGINEERING|MARITIME TECHNOLOGY|INDUSTRIES|RURAL INDUSTRY|MEMORIALS|MEMORIAL|HANDCRAFTS|PORTRAIT|FLAGS|TOWN|FLORA|ARTWORKS|OBJECT|STREET FURNITURE|CLUBS|FAUNA|GROUP|PAINTING|DOCUMENTS|MACHINERY|GOVERNMENT|BRIDGE|COMMUNICATION|SPORT|FARMING|PLACES|RAILWAY|TIMBER|JETTY|HOMES|COSTUME|COSTUME ACCESSORIES|DOMESTIC EQUIPMENT|CIVIC MEMENTOES|ILLUSTRATIONS|MANCHESTER|RELIGIONS|SCHOOL|RECREATIONS|SHIP|LIVESTOCK|OBJECTS|PHOTOGRAPHY|TOYS|ORGANIZATION|COMMERCE|SURVEYING|TRADES|HISTORIC HOMES|COACH|MILITARY|PHOTO|MILITARY HISTORY|FASHION|BOOKS|ESSENTIAL SERVICES|ORNAMENTS|AUDIO-VISUAL TECHNOLOGY|PERSONAL EFFECTS|FURNITURE|PRIMARY PRODUCE|FREMANTLE HARBOUR|SCULPTURE|CARVING|AGRICULTURE|DRAWING|ABORIGINAL CONTACT|FOOD TECHNOLOGY|EXPLORATION|TROPHIES &amp; AWARDS|ALBANY|MEDICINE|TEXTILE MACHINERY|LIGHTING|PERTH|MAP|MUSICAL INSTRUMENTS|AIRCRAFT|DOCUMENT|REGION|POSTAL SERVICES|FREMANTLE|FOOTBALL CLUB|UNIFORMS|ARMS|MATHEMATICS|ALBUM|SCI</t>
  </si>
  <si>
    <t>9|d|p|0</t>
  </si>
  <si>
    <t>CURRC|LesB|SMIL|MICAS|JenM|JILLM|BEAE|HANNA|GooC|PENDS|ValH|BURNJ|VandB|SueP|LanK|Curator|BucM|29/12/2010|MCCJ|SuaG|YokK|MARRIC|AngP|LB|MILLC|MCLOR|AndI|CARMT|BRINM|WAGS|MELB|LIBRARY|Staff|TAYM|LIMM|K.W.|E Braid|C Macklin|BesE|LenJ|DodG|CulG|GleB|RosB|1/1/99|ShoJ|DaiC|URBAJ|MarR|MikeW|KAR|REB|CathD|HED|KOLP|CURTS|5/5/2013|THORP|CURR</t>
  </si>
  <si>
    <t>needs cleaning and removal of debris from under glass to avoid potential damage to photograph|Urgent repairs required|Clean and re string|needs restringing and conservation|needs restringing|It could be considered stripping the modern incorrect paint off the horn and repaint it with a translucent lacquer like the original.|Clean with cleaning products.|Clean with coin cleaning products.|23/24 November 2001 Christine Sharkey recommended needs extensive conservation, restoration &amp; reframing before suitable for exhibition.|Clean and restore, reframe|Treatment.  Support buckle, re-design , image support and framing.  Checked by Gordon Hudson (WA Art Gallery, 17/8/1984|pants to be drycleaned, to prevent attracting insects.|Needs cleaning|Lace at back needs stitching on to bonnet.|Needs some repairs, the lace re-attached to the bag.|Cover is to be backed with calico to strengthen it for hanging.|Bodice needs to be restitched to skirt.|Reframing urgent|To be done as soon as possible, so it can be stored correctly.|S</t>
  </si>
  <si>
    <t>0000-00-00|2006-11-01|2005-01-01</t>
  </si>
  <si>
    <t>Anderson Marlene  27/02/2009|`|t|po</t>
  </si>
  <si>
    <t>None|Staff Only|Handle only with whi</t>
  </si>
  <si>
    <t>None|`</t>
  </si>
  <si>
    <t>Hotels|Anglican|Historical|Nature|Catholic|Government|Individual|Town|Store|Historic homes|Railways|Schools|Homes|Police stations|Churches|Education|Courthouses|Mills|View|Coolgardie|Water|Memorials|Official|Jetty|Coast line|Civic Centres|Machinery|Extraction|Town hall|Commercial|Council|York|Perth|Museum|Railway|Water supply|Public|Navigation|Gaol|Sheds|Building|Farm|Post offices|Surface equipment|Mining|Museums|Mountain|Agriculture - cultivation|Post &amp; telegraph|Theatres|Tombstones|Ferries|Kimberleys|War|Fountain|Ruins|Norseman|Aviation|Bush scene|Agriculture - harvesting|Needlework|Navigational instruments|Hospital|Grave|Kalgoorlie|Trees|Church|National|Banks|River|Northam|University|Statues|Governor|Native|House|Perth streets|Illustrations|Memorial Service|Trailer|Seating|Roads|Rocks|Car|Signs|Lighthouse|Harbour|Cathedrals|Fonty's pool|Sports|Bowling club|Plaque|Geraldton|Beach|Moore river|Dongara|Colleges|Power houses|Government house|Family|Bridge|Ships|Office|Reproduction|Horse harness|Merchants|Police</t>
  </si>
  <si>
    <t>One Hand|Two Hands|One Person|195 x 150</t>
  </si>
  <si>
    <t>STANDRING Glynne Barnett|BIRCH Harold|&lt;&lt;N/A&gt;&gt;|O'CONNOR Robert|SCHOCH Peter|STAGG|GREEN|ANDERSON Marlene|BROOKES Rita|MACKENZIE W|OTTAWAY Jo|SCOTT-MEMORY R.B.E.|HEPPINGSTON|BIRCH B|O'KELEY Rosalie|MCDONALD Jean|BULL|SHENTON collection|SCHOCK Peter|BYRNE Francis|BAILEY Mavis|MACKENZIE Maureen|MARSHALL Jenny|HUNT Lyall|SHENTON|GREEN A|LEAKE|MACALLUM-SMITH|PEET Laurel|MUTARD Eunice|HAMILTON Miss|MARCHANT T|HARDEY Gregory Hubert|BOLTON Geoffrey|SHANNON-CULLITY Eve|VINNICOMBE Elizabeth|BIRCH Helen|HARRISON Rex Arthur|SEWELL|A N MARCHANT|TUCKFIELD T|FYFE Chris|VALLIS Robert|DAVEY A|NEWLAND P|RIDLEY Diana|MCCARTHY Robert|ROSS Jean|MACKNAY Pat|SCOTT-MEMORY|FAIRBAIRN Ainslie|STREETON James|RWAHS|DE BURGH W. J.|TRELOAR Helen|KAHAN Jean Catherine|KYLE Ruth|JOSKE Prue|NADELINE|HORSWILL T|BATTYE LIBRARY|TURTON, Mrs Norma|TOWNSEND Bronte|BROCKMAN Ella|KELSALL M|COPELAND Julia|TIMEWELL E|BURGES, Mr &amp; Mrs W.|T.R Tuckfield|BURGES COLLECTION|SIMPSON Joan|SMITH C.J.|WELLS, E.J.|WELLS Joyce Wilson|BROADFOOT Lucille|WHITTLE, Glady</t>
  </si>
  <si>
    <t>Historic: Regional WA|Historic: 
Social:|Representativeness: photograph Warden Finnerty's House Coolgardie
Historic: photograph Warden Finnerty's House Coolgardie (1894) taken 24/11/81|Representativeness: photograph Logue Brook Dam Cookernup|Representativeness: photograph former Clackline Primary School
Representativeness:|Representativeness: photograph Centennial Memorial Clackline|Representativeness: photograph Wedgetail inn Cocklebiddy|Representativeness: photograph All Saints Church Collie|Representativeness: photograph Club Hotel Collie|Historic:|Representativeness: photograph All Saints Church Trayning|Representativeness: photographTrayning Shire office and library|Representativeness: photograph Shire of Tambellup office
Historic:  photograph Shire of Tambellup office 1925 taken 3/10/81|Representativeness: photograph Tembellup Hotel Tambellup|
Social: 
Historic:|Scientific: 
Social:|Scientific:|Historic: 
Scientific:|Social: 
Historic:|historical importance|Historic: Regonal WA|Historic: Rtegio</t>
  </si>
  <si>
    <t>tammin|bakery, toodyay|ongerup hotel|karri trees pemberton|pemberton|st josephs perenjori|perenjori town hall|perenjori|st marks, picton|piesseville|pindar|pingelly|onslow, sir alexander campbell|toodyay|stirling tce toodyay|coorinya winery, toodyay|toodyay windmill hill cutting|cbc ag school tardun|'kairey cottage' york|private home york|railway lodge coolgardie|yuna tavern yuna|former 'eaton home' youndegin|church of st james greenough|wainwright's store greenough|central school greenough|courthouse and gaol greenough|clinch's mill greenough|sirtting room old mangowine inn|view from mt grey nungarin|walkabout hotel newman|warden finnerty's house|dam|clackline|collie|davies, maurice coleman|haynes, e.w.|hummerston, florence j.p. b.e.m|de bernales, claude|poole, george temple|hannan, patrick|boan, harry|st joseph's school house wagin|uniting church wagin|moran's wagin hotel wagin|town hall wagin|court house wagin|comercial building wagin|st george's church wagin|administration centre wagin|butterick's buildin</t>
  </si>
  <si>
    <t>y</t>
  </si>
  <si>
    <t>M|H|L</t>
  </si>
  <si>
    <t>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t>
  </si>
  <si>
    <t>Annual corrosion check.|Annual corrosin check.</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</si>
  <si>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</si>
  <si>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</si>
  <si>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</si>
  <si>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</si>
  <si>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</si>
  <si>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</si>
  <si>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</si>
  <si>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</si>
  <si>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</si>
  <si>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</si>
  <si>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</si>
  <si>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</si>
  <si>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</si>
  <si>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</si>
  <si>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</si>
  <si>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</si>
  <si>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</si>
  <si>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</si>
  <si>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</si>
  <si>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</si>
  <si>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</si>
  <si>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</si>
  <si>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</si>
  <si>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</si>
  <si>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</si>
  <si>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</si>
  <si>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</si>
  <si>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</si>
  <si>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</si>
  <si>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</si>
  <si>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</si>
  <si>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</si>
  <si>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</si>
  <si>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</si>
  <si>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</si>
  <si>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</si>
  <si>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</si>
  <si>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</si>
  <si>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</si>
  <si>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</si>
  <si>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</si>
  <si>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</si>
  <si>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</si>
  <si>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</si>
  <si>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</si>
  <si>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</si>
  <si>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</si>
  <si>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</si>
  <si>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</si>
  <si>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</si>
  <si>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</si>
  <si>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</si>
  <si>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</si>
  <si>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</si>
  <si>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</si>
  <si>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</si>
  <si>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</si>
  <si>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</si>
  <si>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</si>
  <si>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</si>
  <si>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</si>
  <si>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</si>
  <si>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</si>
  <si>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</si>
  <si>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</si>
  <si>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</si>
  <si>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</si>
  <si>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</si>
  <si>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</si>
  <si>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PostCode</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</si>
  <si>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</si>
  <si>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</si>
  <si>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</si>
  <si>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</si>
  <si>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</si>
  <si>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</si>
  <si>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</si>
  <si>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</si>
  <si>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</si>
  <si>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</si>
  <si>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</si>
  <si>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E|G|F|P|D</t>
  </si>
  <si>
    <t>Excellent|Good|Fair/Used|Poor|Damaged</t>
  </si>
  <si>
    <t>SequenceOnForm</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</si>
  <si>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</si>
  <si>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</si>
  <si>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</si>
  <si>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</si>
  <si>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</si>
  <si>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</si>
  <si>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</si>
  <si>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</si>
  <si>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</si>
  <si>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</si>
  <si>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</si>
  <si>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</si>
  <si>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</si>
  <si>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</si>
  <si>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</si>
  <si>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Salutation</t>
  </si>
  <si>
    <t>Dame|Dr.|Lady|Lord|Miss|Mr.|Mr. &amp; Mrs.|Mrs.|Ms.|Professor|Sir</t>
  </si>
  <si>
    <t>Sources</t>
  </si>
  <si>
    <t>&lt;&lt;N/A&gt;&gt;|A N MARCHANT|A. FLEMMING|A.J.T.|ABBOTT Una|ABELMAN FAMILY|ABRAHAMSON ADA|ABSOLON|ACKLAND|ADAM|ADAMSON Pat|ALBANY ADVERTISER|ALBANY HIST SOC|ALBANY HISTORICAL SOCIETY|ALDERSON|ALEXANDER LIBRARY|ALLEN Kenneth|ALLPIKE|ANDERSON Elisabeth|ANDERSON J|ANDERSON Marlene|ANDERSON Nell|ANDERSON Norma Agnes|ANDERSON R|ANDRE Dorothy|ANDREWS Mary|ANGELO|ANGLICAN ARCHBISHOP Perth|ANGUS Dorothy|ANKETELL I|ARMSTRONG Adam|ARMSTRONG M|ARMY MUSEUM OF W.A.|ARNOTT B|ASHBOLT C|ATKINS|ATKINS Zia|AUBURN Alan Hamersely|AUBURN Jan|AUBURN JAN Jan|AUGUSTA Historical Society|AUSTRALIAN GOVERNMENT PUBLISHI|AYERBE Anthony Cyril|BADGER Lyn|BAGGS|BAGGS, W.O.|BAILEY E|BAILEY Mavis|BAIRD Kathleen|BALSTON W|BAMFIELD Jean|BANT|BANWELL FOR THE LATE DR JOHN F Des|BARKER, Mr L|BARLEE Fred|BARLOW C|BARNES E|BARNES R.|BARNES Robin Dale|BARRET-LENNARD|BARRETT - LENNARD|BARRETT LENNARD Betty|BARRETT Ruth|BARRETT, Mrs|BARRETT-LENNARD Judith|BATEMAN|BATEMAN Laurence|BATEMAN Mary|BATEMAN W.|BATES Daisy|BATTYE LIBRARY|BAUTON Mabel|BAXTER Rapheal|BAY</t>
  </si>
  <si>
    <t>Unit 157, 60 Kalinda Drive|17 The Lanterns|Unit 1, 163 Royal Street|106 Cobb Street|Unit 2, Hilltop Court
7 Ferguson Street|c/- Esperance Museum|C/O R.H. Birch, 82 Florence Road, Nedlands 6009|93 Bay View Terrace|448/31 Williams Road|Burt Street|370 Cambridge Street|Macartney Street|Unit 211, Riley House, 20 Excelsior St.|Unit 1, 60 Hobbs Avenue|60 Hobbs Avenue|44 Wilkes House|16/1 Cranbrook Avenue|3 Barr Street|9 a View Street, Peppermint Grove|Late of 'Strawberry Hill',  Adelaide Terrace|10 Thelma St.|C/- Bant and Babel, 496 Stirling Hwy|59 Glendower Street|20 Gladstone Street|Unit 8, Dalkeith Mews
4a Watkins Rd.|4 Meliador Court|15 Hammond Road|12 Milligan Street|Langham Street|Bull Creek
(PO Fremantle)|24B Connell Way|92 Edmund Drive|4 Redmond Court
Gorman St.|'Jim Jam'|7 Belinda Avenue|Rowethorpe|21 Punt Road|213/31 Williams Rd|34 Derrington Cres|6 Freshwater Close|F25 Centenary Units, Rowethorpe
Adie Road|416 Crawford Rd.|C/o 19 Onston Street, Mosman Park 6012|57 Makey St.,  Victoria Park|82 Floren</t>
  </si>
  <si>
    <t>Deceased</t>
  </si>
  <si>
    <t>Yes|1940|6009|Yes, 1945|6162|June 2014</t>
  </si>
  <si>
    <t>DonorNotes</t>
  </si>
  <si>
    <t>Part of Abelman Family Collection|Nee Wiles|Black georgette and gold lame pettioat. Sleeveless dress.  Extensive bead and sequin trim in silver.  Round neck and dropped waistline with gathered hem from hips.. C1920s|Niece of Mrs Ann Foxworthy.  Articles belongws to M r4s Foxworthy, wife of Colonel John Foxworthy, accountant in Fremantle.  Daughter of J A Baldock of Bunbury - a mayor twice.|1942|This is the wife of Donor James Noel Anderson.|(nee Sherwood)|Given to RWHAS by Deputy Director of Army Museum P. Bridges Deputy Curator|WA address: C/o 82 Davis Road Claremont 6016|Mrs Barlow (nee Keyte)|nee Woodbridge.|No other information on file|C/- Mrs Karen Bayliss|per A.E. Williams|Joyce Robinson Collection purchased by Lennie McCall and Margaret Love|Married name is Cowl|Letter from donor attached, dated 6/7/1992|granddaughter of Mrs May Lankaster|Also of Loreto Convent, Nedlands, WA|Rose Branigan (Jocumsen)|nee Grose|Nee Rita Shenton|www.randwickhistoricalsociety.org.au/|Niece of Marjorie Ibbetson nee Solomon|</t>
  </si>
  <si>
    <t>EMail</t>
  </si>
  <si>
    <t>hazelbr@optusnet.com.au|wlnes@bbnet.com.au|ewdoncaster@iinet.net.au|sarjan@westnet.com.au|`|hardey51@westnet.com.au|rlharrison@hotmail.com|jenkoh@westnet.com.au|ginnyvis@bigpond.com|raafa@vianet.net.au|richcorn@iinet.net.au|jeanross5@bigpond.com|kennterry@gmail.com|treloar@bigpond.net.au|phil.wyndham.westnet.com.au|phil.wyndham@westnet.com.au|heather@unetix.com.au|andrew.white@sendvik.com|orcho@activ8.net.au|hawthornb@iinet.net.au|trevorstoneman@dodo.com.au|reception@perth.trustflinders.com.au|IRS3@BIGPOND.COM|bobrowlands@bigpond.com|Richard.Offen@cityofperth.wa.gov.au|jaletts@iinet.net.au|bobb@riverland.net.au</t>
  </si>
  <si>
    <t>Fax</t>
  </si>
  <si>
    <t>08 92431021|93677719|9311 4455</t>
  </si>
  <si>
    <t>Una|ADA|Pat|Kenneth|Elisabeth|J|Marlene|Nell|Norma Agnes|R|Dorothy|Mary|Perth|I|Adam|M|B|C|Zia|Alan Hamersely|Jan|Historical Society|Anthony Cyril|Lyn|W.O.|E|Mavis|Kathleen|W|Jean|Des|Mr L|Fred|R.|Robin Dale|Betty|Ruth|Mrs|Judith|Laurence|W.|Daisy|Mabel|Rapheal|Anthony|Lexie|N.M.|Seely|Coral|Sybil|Mollie|P.L.|Beverley|Joan M.|Harold|Helen|J.E.C.|Francis|Lily|E.P.|Sally|Albert|Eve|Margaret|Geoffrey|Hope|Henry|Elyse|Margie|Eva|Don|F|Elizabeth|Penny|Rose|Jenny|Estate of|Olive|Rita|Roger|Lucille|Ella|Hazel|Jessie|Lorraine|G.L.|Anne|Lucy Hall|Maimie|Enid|Mr &amp; Mrs W.|Jessie Juanita|Olive Graham|Alfred|Septimus|Jeremy|Geraldine|Rosemary|K|Cara|Jennifer|Celia  (nee Moore)|Esther|G.R.|Col.G.R.W|Rosalyn|Gwen|Antonia B.|Adele and Allan|Hilda|Graham|Mina|Elleree|G|Susan|Mildred|Tom|James|Rachel|Dixie Snr|A.G.|C.L.|Cath|Edmund|Kevin|H.G.|R.C.|H|Valda|John|Doris|George  Spencer|Spencer|Frances|Julia|Chris|Mrs P.R.|R.G.|A. W. L.|D.C.|Dirksey|E.D.|M.E.|Peta|Shirley|D|June|Max|B.J.|Louise E.|Anna|Maurice|B.D.|C.W.|A|Katherine</t>
  </si>
  <si>
    <t>Initials</t>
  </si>
  <si>
    <t>U|A|E.H.|P|K|E|JJ|M|ND|N|R M|D.|M.|E H|D|I|B|C.J.|Z|A H|J|H|A C|L|W.O.|W|L.|F|C|E.M.|R.|R D|G|R|M.J.|W.|N.M.|S|P.L.|NL|J.M.|JEG|E.P.|M.E.|M G|H.|B W|E.|FSJ|P.|F.I.|M H|J.|O|G.L.|L H|M A|EW|R C|F.|C.D.|M R|G.R.|G R|A.B.|R L|W.G.|S.|T|J K|AG|H.G.|R.C.|B.|V|G.|F M|P.R.|R.G.|AWL|D.C.|E.D.|B.J.|L. E.|B.D.|C.W.|J.A.|E A|MG|W.E.|E.W.|V.|I M|WJ|S G|DH|MP|W.R.|S.R.|L.M.|EA|E. J|O.|R. C|M.A.|C.E.|F.W.|M.A.C.|W&amp;A|F.L.|FH|EM|A.E.|HW|R.O.|A.|K.M|V K|PA|F.T.|J.C.|SA|R. W|N.S.|AM|GH|MA|C M|RA|Y W|L.G.|D G|J.E.|P&amp; E|H.M.|A.T.|J M|MRS|H J|TA|P D|E.L.|KS|LH|A T|JC|G P|Y|N M|VJ|W.H.|C.|T.|A. A|CP|ME|M &amp; N|M C|H S|K.M.S.|A.N.|W J|MC|J H|H.K.|RE|N.|E.E.|R.W.|E.G.|FB|E.T.|V L|D.W.|I.M.|A D|L.L.|JF|RS|FL|S.P.M|C.S.|P C|V H|ET|F.A.|C.A.|A M|R.D|R.D.|M.Y|J S|A P|C L|I.|G.H.|J.T.|J.K.|K.|BJ&amp;O|G.T.|RJ|B M D|CC|J A|G.M.|O.L.|A.M.|E J|T E|KG|M.D.|SPM|C.T.|J.L.|I.C.|G I|DE|RBE|D.R.|B H|M I|E S|JM|B.E.|E G|O.F.|G. B.|GP|SR F|C.H.|CA|V E|J.B.|J B|H,|Y.|W.I.|FA|J.S|P.J.|L.W.|JH|L. E|E.J.|P.H.|ADA|B.C.|A E|AW|S..|H.R.|A B|P J|M Y|G.W.|G F|H E</t>
  </si>
  <si>
    <t>SMIL|MARRIC|KOLP|MUSCO|LesB|GooC|CURRC|BEAE|LanK|PENDS|ValH|JILLM|DodG|SuaG|IST|AngP|BRINM|BucM|AndI|YokK|LenJ|JenM|CURATOR|MICAS|WAGS|CARMT|VandB|BesE|kar|GleB|DaiC|CathD|MarR|MCCJ|urbaj|TAYM|MILLC|RosB|CURR</t>
  </si>
  <si>
    <t>2013-04-02 00:00:00|2010-01-08 00:00:00|2011-09-06 00:00:00|2014-07-29 00:00:00|2009-02-26 00:00:00|2009-04-07 00:00:00|2009-03-10 00:00:00|2006-08-01 00:00:00|2010-09-06 00:00:00|2010-07-05 00:00:00|2011-02-07 00:00:00|2004-11-22 00:00:00|2012-03-20 00:00:00|2014-09-18 00:00:00|2014-10-30 00:00:00|2014-07-17 00:00:00|2010-10-04 00:00:00|2004-03-16 00:00:00|2009-05-07 00:00:00|2011-03-02 00:00:00|2014-07-25 00:00:00|2012-02-20 00:00:00|2004-11-17 00:00:00|2007-05-04 00:00:00|2002-07-31 00:00:00|2002-07-10 00:00:00|2004-12-08 00:00:00|2002-07-08 00:00:00|2006-08-02 00:00:00|2009-04-06 00:00:00|2000-12-19 00:00:00|2005-11-22 00:00:00|2011-05-06 00:00:00|2009-03-23 00:00:00|2005-10-13 00:00:00|2011-01-10 00:00:00|2005-02-11 00:00:00|2002-06-13 00:00:00|2010-02-23 00:00:00|2009-01-22 00:00:00|2004-08-18 00:00:00|2002-09-18 00:00:00|2011-02-10 00:00:00|2010-01-11 00:00:00|2002-10-02 00:00:00|2002-05-07 00:00:00|2004-01-28 00:00:00|2004-04-07 00:00:00|2011-02-17 00:00:00|2002-08-28 00:00:00|2003-10-10 00:00:00|2007</t>
  </si>
  <si>
    <t>&lt;&lt;N/A&gt;&gt;|A N MARCHANT|A. FLEMMING|A.J.T.|ABBOTT|Abelman Family|ABRAHAMSON|Absolon|Ackland|Adam|Adamson|Albany Advertiser|Albany Hist Soc|Albany Historical Society|Alderson|Alexander Library|Allen|Allpike|Anderson|Andre|Andrews|ANGELO|anglican archbishop|Angus|Anketell|Armstrong|Army Museum of W.A.|Arnott|Ashbolt|Atkins|Auburn|AUBURN Jan|Augusta|Australian Government Publishi|Ayerbe|Badger|Baggs|Baggs,|Bailey|Baird|Balston|Bamfield|Bant|Banwell for the late Dr John F|Barker,|Barlee|Barlow|Barnes|Barret-Lennard|Barrett - Lennard|Barrett Lennard|Barrett|Barrett,|Barrett-Lennard|Bateman|Bates|Battye Library|BAUTON|Baxter|Bayliss|Beardmore|Beaumont|Beech|Beecham|Bell|Bellis|Bennett|Bennett (nee Tyla)|Bennetts|Bentley|Benzie,|Bernard|Berryman|Bessell Browne|Bevan|Bickell|Biddle|Bindaring Branch of Red Cross|Bingham,|Birch|Bird|Elphinstone|Birley|Bishop Collection|Bissett|Black|Blair|Blaker|Blechynden|BOGUE|Bolton|Bongers|Bonnerup|Booth|Bostock|Bostock-Roe Families|Bostock-Roe-Gloster Families|Bottomley|Bourgault|Bou</t>
  </si>
  <si>
    <t>Phone</t>
  </si>
  <si>
    <t>92768556|9380 5213|9343 1142|08 9386 1150|07 4636390|9681 1143|(03) 5975 5072|9276 3683|0428819456|93215465|93022622|93874646|9380 5131|9459 1708|8390 3390|93851629|94508558|02 43431039|93497425|9307 8983|9245 5908|08 9335 6561|93843498|0893845968|0407994824|9384 0120|93865594|9371 7760|93891443|9380 5505|0409 887 622|9380 5508|96411799|08 9384 6419|93567636|9361 4565|9339 6604|93847317|9384 1119|9384 8497|94504304|9384 7265|9380 5441|93005452|08 9384 7001|08 95271305|(08) 9384 2492|9386 7362|9311 4470|9403 5010|92872063|93863841|92462066|9271 2812|9300 53452|(08) 9474 1870|93851510|98310444|98451556|93861914|9384 2371|9271 1777|9381 1272|9480 2300 (LR Hearn)|9571 8251|9387 1002|9446 2839|9401 1027|02 97745709|92051516|9384 2312|386 1781|9387 2467|08 9324 1231|93359920|93414493|93861285|93831393|9271 3751|94484189</t>
  </si>
  <si>
    <t>MobilePhone</t>
  </si>
  <si>
    <t>0407994824|0415317537|0408447686|0437410041|0411373608|0422526430</t>
  </si>
  <si>
    <t>6015|6020|6019|6051|6009|6010|6160|6014|6008|6152|SW1VB8Y|6059|6011|6000|6005|6102|6104|6064|6162|6324|6105|6061|6062|6151|6017|6024|6910|2061|3757|4350|6050|6485|3931|6075|6623|6920|6030|6153|6057|6101|6012|6330|3913|6025|6060|6210|6530|6163|6065|6007|6001|6148|6109|5136|2259|6983|6058|6076|6169|6018|6155|6158|6100|6111|3040|6016|6157|6003|WA|6372|6108|6021|6053|6052|6004|6302|6410|6107|3880|3318|6537|6156|3162|6110|6070|2570|2146|3101|6055|2280|7053|6071|6839|6317|2756|6044|6154|6084|5076|6149|6112|2428|6429|3107|TA4 4AG|3644|6208|6073|5062|6346|6395|6029|3103|6333|6258|2478|6056|2029|6054|6164|2211|6535|4660|6327|6872|6233|6239</t>
  </si>
  <si>
    <t>Mrs.|Miss|Mrs|Mr. &amp; Mrs.|Mr|Mr.|Ms|Ms.|Lady|Professor|Sister|Mr &amp; Mrs|Sir|Dame|Dr.|Dr|Fr|Miss &amp; Mrs|Misses|Mr &amp; Mrs.|Rev|
Misses|Lt.-Col.|Rev.</t>
  </si>
  <si>
    <t>SourceID</t>
  </si>
  <si>
    <t>1|1740|1293|1601|1560|1148|769|1194|1544|1086|1404|71|1363|1351|1403|1042|1642|1573|1464|458|1374|9|998|1433|1201|1487|1261|1635|480|1107|736|625|1045|600|299|1192|143|1075|1554|1553|1178|841|1396|663|451|73|331|1150|503|826|1406|1294|842|60|388|558|94|1442|1296|805|804|359|134|38|145|1243|398|21|1300|1249|1032|1676|247|1390|1282|1125|1139|798|988|828|1476|454|726|1313|1317|30|1682|500|650|1056|1540|1113|291|83|1354|705|1630|562|595|683|117|710|849|752|1256|281|353|725|1274|955|1675|1196|290|1407|504|1548|1147|1149|1454|1425|248|1726|413|1384|1452|1663|614|1494|820|1023|1665|352|1633|1267|1041|688|223|1599|1320|280|1510|1244|1399|1759|654|372|987|1587|905|904|263|1874|1875|1310|295|954|830|1750|1689|975|1339|1566|470|74|92|655|684|444|1583|508|357|510|1009|1095|1660|1748|1385|393|1876|1344|1381|289|846|313|1434|155|1057|743|379|268|483|1338|546|1129|972|1068|567|1526|1496|570|124|730|649|1040|419|1326|127|521|464|1100|1295|1172|594|396|691|375|1061|1634|76|646|258|1582|267|230|553|469|1144|1177|310|1877|1176|</t>
  </si>
  <si>
    <t>WA|W.A.|UK|NSW|VIC|QLD|VICTORIA|SA|W A|TASMANIA|WESTERN AUSTRALIA|SHARK BAY|KALGOORLIE|WEST PERTH</t>
  </si>
  <si>
    <t>CITY BEACH|WONGAN HILLS|LONDON, ENGLAND|CARINE|YOKINE|SCARBOROUGH|MAYLANDS|ESPERANCE|NEDLANDS|CLAREMONT|FREMANTLE|WEMBLEY|YORK|SUBIACO|COMO|LONDON|CREMORNE|DIANELLA|PERTH|WEST PERTH|COTTESLOE|HIGHGATE|ST JAMES|DALKEITH|REDCLIFFE|BULL CREEK|GIRRAWHEEN|WHITE GUM VALLEY|MT. BARKER|RAVENSWOOD|CLOVERDALE|BENTLEY|ST KILDA|BALGA|SOUTH PERTH|OSBORNE PARK|GREENWOOD|CRAWLEY|PEPPERMINT GROVE|MARMION|KIIRIBILLI|WHITTLESEA|CRESTWOOD|TOOWOOMBA|MT LAWLEY|RANDWICK|WYALKATCHEM|MORNINGTON|LESMURDIE|MT CLAREMONT|ATTADALE|MORAWA|NORTH BEACH|ROWETHORPE|BOLGART|BUSSELTON|DONNYBROOK|NOLLAMARA|MT PLEASANT|VANCOUVER, BC, CANADA|HIGH WYCOMBE|DUNCRAIG|VICTORIA PARK|TOODYAY|MOSMAN PARK|APPLECROSS|ALBANY|ARMADALE|TYABB|ROLEYSTONE, PERTH|HILLARYS|NUNGARIN|BRISBANE|MT YOKINE|MANDURAH|GERALDTON|TOOTOAL|WOODLANDS|BELMONT|COOLBELLUP|WANNEROO|LEEDERVILLE|WATERFORD|FLOREAT|BICTON|SWANBOURNE|NORTH PERTH|FERNDALE|EAST PERTH|MADDINGTON|NORTON SUMMIT|WOY WOY|BENTLEY DELIVERY CENTRE|MT. LAWLEY|FORRESTFIELS|SHOALWATER|INNALOO|DOUBLE VIEW|ROSSMOYNE|KA</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</si>
  <si>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</si>
  <si>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</si>
  <si>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</si>
  <si>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</si>
  <si>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</si>
  <si>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</si>
  <si>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</si>
  <si>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</si>
  <si>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</si>
  <si>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</si>
  <si>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</si>
  <si>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</si>
  <si>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</si>
  <si>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</si>
  <si>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</si>
  <si>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</si>
  <si>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</si>
  <si>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</si>
  <si>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</si>
  <si>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</si>
  <si>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</si>
  <si>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</si>
  <si>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</si>
  <si>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</si>
  <si>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</si>
  <si>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(nÃ©e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</si>
  <si>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</si>
  <si>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</si>
  <si>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</si>
  <si>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</si>
  <si>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</si>
  <si>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</si>
  <si>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</si>
  <si>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</si>
  <si>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</si>
  <si>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</si>
  <si>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</si>
  <si>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</si>
  <si>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</si>
  <si>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</si>
  <si>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</si>
  <si>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</si>
  <si>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</si>
  <si>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</si>
  <si>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</si>
  <si>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</si>
  <si>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</si>
  <si>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</si>
  <si>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</si>
  <si>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</si>
  <si>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</si>
  <si>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</si>
  <si>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</si>
  <si>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</si>
  <si>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</si>
  <si>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</si>
  <si>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</si>
  <si>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</si>
  <si>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</si>
  <si>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</si>
  <si>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</si>
  <si>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</si>
  <si>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</si>
  <si>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</si>
  <si>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</si>
  <si>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</si>
  <si>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</si>
  <si>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</si>
  <si>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</si>
  <si>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</si>
  <si>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DefaultSearchPage</t>
  </si>
  <si>
    <t>search.htm</t>
  </si>
  <si>
    <t>DisplayCondition</t>
  </si>
  <si>
    <t>DisplayHistory</t>
  </si>
  <si>
    <t>DisplayParts</t>
  </si>
  <si>
    <t>DisplayPrefix</t>
  </si>
  <si>
    <t>DisplayResearch</t>
  </si>
  <si>
    <t>DisplaySeries</t>
  </si>
  <si>
    <t>DisplayTertiary</t>
  </si>
  <si>
    <t>ExportFolder</t>
  </si>
  <si>
    <t>C:\Program Files\ISTechnology\MosaicPlus</t>
  </si>
  <si>
    <t>FldDelimiter</t>
  </si>
  <si>
    <t>.</t>
  </si>
  <si>
    <t>HistoryText1Desc</t>
  </si>
  <si>
    <t>My Custom History Description</t>
  </si>
  <si>
    <t>HistoryText1Name</t>
  </si>
  <si>
    <t>MyHistory</t>
  </si>
  <si>
    <t>HTMLFolder</t>
  </si>
  <si>
    <t>c:\temp</t>
  </si>
  <si>
    <t>y:\</t>
  </si>
  <si>
    <t>Label2Column</t>
  </si>
  <si>
    <t>LetterJustify</t>
  </si>
  <si>
    <t>LicenceAccepted</t>
  </si>
  <si>
    <t>LogoJustify</t>
  </si>
  <si>
    <t>R</t>
  </si>
  <si>
    <t>LookUpLength</t>
  </si>
  <si>
    <t>PA_AdminEmailAddress</t>
  </si>
  <si>
    <t>TheAdministrator@MyOrganisation.com.au</t>
  </si>
  <si>
    <t>PA_BaseURL</t>
  </si>
  <si>
    <t>http://www.MyOrganisation.com.au</t>
  </si>
  <si>
    <t>PA_EarliestItemDate</t>
  </si>
  <si>
    <t>12/31/1901 0:00:00</t>
  </si>
  <si>
    <t>PA_FileName</t>
  </si>
  <si>
    <t>StaticOAIRepository.XML</t>
  </si>
  <si>
    <t>PA_ImagesURL</t>
  </si>
  <si>
    <t>http://www.MyOrganisation.com.au/Images/</t>
  </si>
  <si>
    <t>PA_RepositoryName</t>
  </si>
  <si>
    <t>MyRepositoryName</t>
  </si>
  <si>
    <t>PrefixesMandatory</t>
  </si>
  <si>
    <t>PreviousVersionMigratedYesNo</t>
  </si>
  <si>
    <t>PreviousVersionMigrationDate</t>
  </si>
  <si>
    <t>PreviousVersionMigrationUserID</t>
  </si>
  <si>
    <t>Curator</t>
  </si>
  <si>
    <t>QualityObjects</t>
  </si>
  <si>
    <t>(AccessionBy;FileNum;Method;ObjectName;ObjectNum;ReceiptNum;SourceName;Description;Marks)</t>
  </si>
  <si>
    <t>QualityObjectsYesNo</t>
  </si>
  <si>
    <t>ReportingLevel</t>
  </si>
  <si>
    <t>ResearchText1</t>
  </si>
  <si>
    <t>ResearchText1Desc</t>
  </si>
  <si>
    <t>Extended Description of Object</t>
  </si>
  <si>
    <t>ResearchText1Name</t>
  </si>
  <si>
    <t>ExtendedDesc</t>
  </si>
  <si>
    <t>ResearchText2</t>
  </si>
  <si>
    <t>ResearchText2Desc</t>
  </si>
  <si>
    <t>My Custom Research2 Description</t>
  </si>
  <si>
    <t>ResearchText2Name</t>
  </si>
  <si>
    <t>MyResearch2</t>
  </si>
  <si>
    <t>ResearchYesNoDesc</t>
  </si>
  <si>
    <t>My Custom ResearchYesNo Description</t>
  </si>
  <si>
    <t>ResearchYesNoName</t>
  </si>
  <si>
    <t>MyResearchYN</t>
  </si>
  <si>
    <t>UseExtendedSignificance</t>
  </si>
  <si>
    <t>UseRestrictionsSystem</t>
  </si>
  <si>
    <t>ValuationGroupsYesNo</t>
  </si>
  <si>
    <t>_Registration</t>
  </si>
  <si>
    <t>IST_Code</t>
  </si>
  <si>
    <t>SecureIt</t>
  </si>
  <si>
    <t>NumberOfLicenses</t>
  </si>
  <si>
    <t>Registered</t>
  </si>
  <si>
    <t>tableName</t>
  </si>
  <si>
    <t>Data Type</t>
  </si>
  <si>
    <t>List</t>
  </si>
  <si>
    <t>Relationship Type</t>
  </si>
  <si>
    <t>object_acq_types</t>
  </si>
  <si>
    <t>mccObjectType</t>
  </si>
  <si>
    <t>mccCondition</t>
  </si>
  <si>
    <t>Object Types (Museum of Childhood)</t>
  </si>
  <si>
    <t>mccRestrictions</t>
  </si>
  <si>
    <t>Condition (Musuem of Childhood)</t>
  </si>
  <si>
    <t>yesNo</t>
  </si>
  <si>
    <t>Restrictions (Museum of Childhood)</t>
  </si>
  <si>
    <t>mccClassification</t>
  </si>
  <si>
    <t>Classification (Museum of Childhood)</t>
  </si>
  <si>
    <t>Priority</t>
  </si>
  <si>
    <t>Current Status</t>
  </si>
  <si>
    <t>Size / Mass</t>
  </si>
  <si>
    <t>importance</t>
  </si>
  <si>
    <t>priority</t>
  </si>
  <si>
    <t>currentStatus</t>
  </si>
  <si>
    <t>sizeMass</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</si>
  <si>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</si>
  <si>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</si>
  <si>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</si>
  <si>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</si>
  <si>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</si>
  <si>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</si>
  <si>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</si>
  <si>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</si>
  <si>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</si>
  <si>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</si>
  <si>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</si>
  <si>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</si>
  <si>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</si>
  <si>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</si>
  <si>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</si>
  <si>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</si>
  <si>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</si>
  <si>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</si>
  <si>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</si>
  <si>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</si>
  <si>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</si>
  <si>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</si>
  <si>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</si>
  <si>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</si>
  <si>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</si>
  <si>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</si>
  <si>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</si>
  <si>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</si>
  <si>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</si>
  <si>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</si>
  <si>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</si>
  <si>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</si>
  <si>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</si>
  <si>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</si>
  <si>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</si>
  <si>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</si>
  <si>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</si>
  <si>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</si>
  <si>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</si>
  <si>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</si>
  <si>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</si>
  <si>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</si>
  <si>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</si>
  <si>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</si>
  <si>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</si>
  <si>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</si>
  <si>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</si>
  <si>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</si>
  <si>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</si>
  <si>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</si>
  <si>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</si>
  <si>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</si>
  <si>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</si>
  <si>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</si>
  <si>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</si>
  <si>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</si>
  <si>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ca_objects.is_deaccessioned</t>
  </si>
  <si>
    <t>ca_objects.qualityFails</t>
  </si>
  <si>
    <t>ca_objects.historyText</t>
  </si>
  <si>
    <t>ca_objects.adminText</t>
  </si>
  <si>
    <t>ca_objects.researchText</t>
  </si>
  <si>
    <t>Ca Field</t>
  </si>
  <si>
    <t>xml</t>
  </si>
  <si>
    <t>Item</t>
  </si>
  <si>
    <t>ca_objects.description</t>
  </si>
  <si>
    <t>Research/Admin</t>
  </si>
  <si>
    <t>Admin</t>
  </si>
  <si>
    <t>ca_objects.importanceContainer</t>
  </si>
  <si>
    <t>ca_storage_locations</t>
  </si>
  <si>
    <t>ca_entities</t>
  </si>
  <si>
    <t>Research</t>
  </si>
  <si>
    <t>ca_objects.conditionReportContainer</t>
  </si>
  <si>
    <t>ConditionValuation</t>
  </si>
  <si>
    <t>ca_objects.mccMaterials</t>
  </si>
  <si>
    <t>Admin Extra Text 1</t>
  </si>
  <si>
    <t>ca_objects.preferred_labels</t>
  </si>
  <si>
    <t>Admin Extra Text 2</t>
  </si>
  <si>
    <t>ResearchExtraText1</t>
  </si>
  <si>
    <t>ca_objects.fileNumContainer</t>
  </si>
  <si>
    <t>ResearchExtraText2</t>
  </si>
  <si>
    <t>ca_objects_acquisition_type_id</t>
  </si>
  <si>
    <t>History</t>
  </si>
  <si>
    <t>History Extra Text</t>
  </si>
  <si>
    <t>TreatMentCompleteYesNo</t>
  </si>
  <si>
    <t>ObjectID</t>
  </si>
  <si>
    <t>LoadObjectID</t>
  </si>
  <si>
    <t>ObjectType</t>
  </si>
  <si>
    <t>Preceeding</t>
  </si>
  <si>
    <t>Year</t>
  </si>
  <si>
    <t>TransNum</t>
  </si>
  <si>
    <t>SeriesNum</t>
  </si>
  <si>
    <t>Parts</t>
  </si>
  <si>
    <t>ObjectNum</t>
  </si>
  <si>
    <t>ObjectName</t>
  </si>
  <si>
    <t>LegalTitle</t>
  </si>
  <si>
    <t>CopyrightPermission</t>
  </si>
  <si>
    <t>ProbableDate</t>
  </si>
  <si>
    <t>MinimumDate</t>
  </si>
  <si>
    <t>MaximumDate</t>
  </si>
  <si>
    <t>BibiographyReferences</t>
  </si>
  <si>
    <t>Letters</t>
  </si>
  <si>
    <t>DefaultImageFile</t>
  </si>
  <si>
    <t>ItemComplete</t>
  </si>
  <si>
    <t>AuditBy</t>
  </si>
  <si>
    <t>AuditDate</t>
  </si>
  <si>
    <t>ObjectImage</t>
  </si>
  <si>
    <t>Needs</t>
  </si>
  <si>
    <t>CurrentStatus</t>
  </si>
  <si>
    <t>AuhorizedBy</t>
  </si>
  <si>
    <t>Completed</t>
  </si>
  <si>
    <t>Returned</t>
  </si>
  <si>
    <t>DeAccessioned</t>
  </si>
  <si>
    <t>AuditSighted</t>
  </si>
  <si>
    <t>QualityFails</t>
  </si>
  <si>
    <t>ignore</t>
  </si>
  <si>
    <t>none</t>
  </si>
  <si>
    <t>yes</t>
  </si>
  <si>
    <t>XLSX</t>
  </si>
  <si>
    <t>ca_collections</t>
  </si>
  <si>
    <t>ATEntityGetter</t>
  </si>
  <si>
    <t>Container</t>
  </si>
  <si>
    <t>select</t>
  </si>
  <si>
    <t>Constant</t>
  </si>
  <si>
    <t>skip_on_idno</t>
  </si>
  <si>
    <t>XLS</t>
  </si>
  <si>
    <t>ca_collections_x_collections</t>
  </si>
  <si>
    <t>ATRelatedGetter</t>
  </si>
  <si>
    <t>yes_no_checkboxes</t>
  </si>
  <si>
    <t>merge_on_idno</t>
  </si>
  <si>
    <t>MYSQL</t>
  </si>
  <si>
    <t>ca_collections_x_storage_locations</t>
  </si>
  <si>
    <t>ATSubjectGetter</t>
  </si>
  <si>
    <t>DateRange</t>
  </si>
  <si>
    <t>radio_buttons</t>
  </si>
  <si>
    <t>Rule</t>
  </si>
  <si>
    <t>merge_on_idno_with_replace</t>
  </si>
  <si>
    <t>FMPDSO</t>
  </si>
  <si>
    <t>ca_collections_x_vocabulary_terms</t>
  </si>
  <si>
    <t>collectionHierarchyBuilder</t>
  </si>
  <si>
    <t>checklist</t>
  </si>
  <si>
    <t>Inmagic</t>
  </si>
  <si>
    <t>collectionSplitter</t>
  </si>
  <si>
    <t>Geocode</t>
  </si>
  <si>
    <t>lookup</t>
  </si>
  <si>
    <t>Environment</t>
  </si>
  <si>
    <t>skip_on_preferred_labels</t>
  </si>
  <si>
    <t>MARC</t>
  </si>
  <si>
    <t>ca_entities_x_collections</t>
  </si>
  <si>
    <t>dateAccuracyJoiner</t>
  </si>
  <si>
    <t>Url</t>
  </si>
  <si>
    <t>horiz_hierbrowser</t>
  </si>
  <si>
    <t>merge_on_preferred_labels</t>
  </si>
  <si>
    <t>CollectiveAccess</t>
  </si>
  <si>
    <t>ca_entities_x_entities</t>
  </si>
  <si>
    <t>dateJoiner</t>
  </si>
  <si>
    <t>Currency</t>
  </si>
  <si>
    <t>horiz_hierbrowser_with_search</t>
  </si>
  <si>
    <t>merge_on_preferred_labels_with_replace</t>
  </si>
  <si>
    <t>FMPXML</t>
  </si>
  <si>
    <t>ca_entities_x_occurrences</t>
  </si>
  <si>
    <t>entityHierarchyBuilder</t>
  </si>
  <si>
    <t>Length</t>
  </si>
  <si>
    <t>vert_hierbrowser</t>
  </si>
  <si>
    <t>overwrite_on_preferred_labels</t>
  </si>
  <si>
    <t>TEI</t>
  </si>
  <si>
    <t>ca_entities_x_places</t>
  </si>
  <si>
    <t>entityJoiner</t>
  </si>
  <si>
    <t>Weight</t>
  </si>
  <si>
    <t>skip_on_idno_and_preferred_labels</t>
  </si>
  <si>
    <t>WorldCat</t>
  </si>
  <si>
    <t>ca_entities_x_storage_locations</t>
  </si>
  <si>
    <t>entitySplitter</t>
  </si>
  <si>
    <t>TimeCode</t>
  </si>
  <si>
    <t>merge_on_idno_and_preferred_labels</t>
  </si>
  <si>
    <t>pastperfectxml</t>
  </si>
  <si>
    <t>ca_entities_x_vocabulary_terms</t>
  </si>
  <si>
    <t>listItemHierarchyBuilder</t>
  </si>
  <si>
    <t>Integer</t>
  </si>
  <si>
    <t>merge_on_idno_and_preferred_labels_with_replace</t>
  </si>
  <si>
    <t>TabDelimited</t>
  </si>
  <si>
    <t>ca_list_items</t>
  </si>
  <si>
    <t>listItemIndentedHierarchyBuilder</t>
  </si>
  <si>
    <t>Numeric</t>
  </si>
  <si>
    <t>overwrite_on_idno_and_preferred_labels</t>
  </si>
  <si>
    <t>CSVDelimited</t>
  </si>
  <si>
    <t>ca_list_items_x_list_items</t>
  </si>
  <si>
    <t>LCSH</t>
  </si>
  <si>
    <t>ULAN</t>
  </si>
  <si>
    <t>ca_lists</t>
  </si>
  <si>
    <t>loanSplitter</t>
  </si>
  <si>
    <t>GeoNames</t>
  </si>
  <si>
    <t>ca_loans</t>
  </si>
  <si>
    <t>measurementsSplitter</t>
  </si>
  <si>
    <t>File</t>
  </si>
  <si>
    <t>ca_loans_x_collections</t>
  </si>
  <si>
    <t>movementSplitter</t>
  </si>
  <si>
    <t>Media</t>
  </si>
  <si>
    <t>ca_loans_x_entities</t>
  </si>
  <si>
    <t>objectHierarchyBuilder</t>
  </si>
  <si>
    <t>Taxonomy</t>
  </si>
  <si>
    <t>ca_loans_x_loans</t>
  </si>
  <si>
    <t>objectLotSplitter</t>
  </si>
  <si>
    <t>InformationService</t>
  </si>
  <si>
    <t>ca_loans_x_movements</t>
  </si>
  <si>
    <t>objectSplitter</t>
  </si>
  <si>
    <t>ca_loans_x_object_lots</t>
  </si>
  <si>
    <t>occurrenceHierarchyBuilder</t>
  </si>
  <si>
    <t>Entities</t>
  </si>
  <si>
    <t>ca_loans_x_object_representations</t>
  </si>
  <si>
    <t>occurrenceSplitter</t>
  </si>
  <si>
    <t>Places</t>
  </si>
  <si>
    <t>ca_loans_x_objects</t>
  </si>
  <si>
    <t>placeHierarchyBuilder</t>
  </si>
  <si>
    <t>Occurrences</t>
  </si>
  <si>
    <t>ca_loans_x_occurrences</t>
  </si>
  <si>
    <t>placeSplitter</t>
  </si>
  <si>
    <t>Collections</t>
  </si>
  <si>
    <t>ca_loans_x_places</t>
  </si>
  <si>
    <t>storageLocationHierarchyBuilder</t>
  </si>
  <si>
    <t>ca_loans_x_storage_locations</t>
  </si>
  <si>
    <t>storageLocationSplitter</t>
  </si>
  <si>
    <t>Movements</t>
  </si>
  <si>
    <t>ca_loans_x_vocabulary_terms</t>
  </si>
  <si>
    <t>tourMaker</t>
  </si>
  <si>
    <t>StorageLocations</t>
  </si>
  <si>
    <t>ca_movements</t>
  </si>
  <si>
    <t>tourStopSplitter</t>
  </si>
  <si>
    <t>ObjectRepresentations</t>
  </si>
  <si>
    <t>ca_movements_x_collections</t>
  </si>
  <si>
    <t>ca_movements_x_entities</t>
  </si>
  <si>
    <t>ca_movements_x_movements</t>
  </si>
  <si>
    <t>ca_movements_x_object_lots</t>
  </si>
  <si>
    <t>ca_movements_x_object_representations</t>
  </si>
  <si>
    <t>ca_movements_x_objects</t>
  </si>
  <si>
    <t>ca_movements_x_occurrences</t>
  </si>
  <si>
    <t>ca_movements_x_places</t>
  </si>
  <si>
    <t>ca_movements_x_storage_locations</t>
  </si>
  <si>
    <t>ca_movements_x_vocabulary_terms</t>
  </si>
  <si>
    <t>ca_object_events</t>
  </si>
  <si>
    <t>ca_object_lot_events</t>
  </si>
  <si>
    <t>ca_object_lots</t>
  </si>
  <si>
    <t>ca_object_lots_x_collections</t>
  </si>
  <si>
    <t>ca_object_lots_x_entities</t>
  </si>
  <si>
    <t>ca_object_lots_x_object_lots</t>
  </si>
  <si>
    <t>ca_object_lots_x_object_representations</t>
  </si>
  <si>
    <t>ca_object_lots_x_occurrences</t>
  </si>
  <si>
    <t>ca_object_lots_x_places</t>
  </si>
  <si>
    <t>ca_object_lots_x_storage_locations</t>
  </si>
  <si>
    <t>ca_object_lots_x_vocabulary_terms</t>
  </si>
  <si>
    <t>ca_object_representations</t>
  </si>
  <si>
    <t>ca_object_representations_x_collections</t>
  </si>
  <si>
    <t>ca_object_representations_x_entities</t>
  </si>
  <si>
    <t>ca_object_representations_x_object_representations</t>
  </si>
  <si>
    <t>ca_object_representations_x_occurrences</t>
  </si>
  <si>
    <t>ca_object_representations_x_places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</si>
  <si>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</si>
  <si>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</si>
  <si>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</si>
  <si>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</si>
  <si>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</si>
  <si>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</si>
  <si>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</si>
  <si>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</si>
  <si>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</si>
  <si>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</si>
  <si>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t>
  </si>
  <si>
    <t>ca_occurrences_x_collections</t>
  </si>
  <si>
    <t>ca_occurrences_x_occurrences</t>
  </si>
  <si>
    <t>ca_occurrences_x_storage_locations</t>
  </si>
  <si>
    <t>ca_occurrences_x_vocabulary_terms</t>
  </si>
  <si>
    <t>ca_places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</si>
  <si>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</si>
  <si>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</si>
  <si>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</si>
  <si>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</si>
  <si>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</si>
  <si>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</si>
  <si>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</si>
  <si>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</si>
  <si>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</si>
  <si>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</si>
  <si>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ca_set_items</t>
  </si>
  <si>
    <t>ca_sets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</si>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</sst>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9">
    <font>
      <sz val="10.0"/>
      <color rgb="FF000000"/>
      <name val="Arial"/>
    </font>
    <font>
      <b/>
      <sz val="9.0"/>
    </font>
    <font>
      <b/>
    </font>
    <font>
      <b/>
      <sz val="8.0"/>
      <name val="Courier New"/>
    </font>
    <font>
      <sz val="9.0"/>
    </font>
    <font/>
    <font>
      <sz val="8.0"/>
      <name val="Courier New"/>
    </font>
    <font>
      <sz val="9.0"/>
      <color rgb="FFFFFF00"/>
    </font>
    <font>
      <sz val="10.0"/>
    </font>
    <font>
      <color rgb="FFDD5511"/>
    </font>
    <font>
      <sz val="8.0"/>
      <color rgb="FFDD5511"/>
      <name val="Courier New"/>
    </font>
    <font>
      <sz val="11.0"/>
    </font>
    <font>
      <sz val="10.0"/>
      <color rgb="FFDD5511"/>
    </font>
    <font>
      <sz val="11.0"/>
      <color rgb="FF008000"/>
    </font>
    <font>
      <u/>
      <color rgb="FF0000FF"/>
    </font>
    <font>
      <name val="Courier New"/>
    </font>
    <font>
      <sz val="12.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66">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2" fontId="1" numFmtId="0" xfId="0" applyAlignment="1" applyFill="1" applyFont="1">
      <alignment horizontal="left"/>
    </xf>
    <xf borderId="0" fillId="0" fontId="2" numFmtId="0" xfId="0" applyAlignment="1" applyFont="1">
      <alignment/>
    </xf>
    <xf borderId="0" fillId="0" fontId="3"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4" numFmtId="0" xfId="0" applyAlignment="1" applyFont="1">
      <alignment horizontal="left"/>
    </xf>
    <xf borderId="0" fillId="4" fontId="4" numFmtId="0" xfId="0" applyAlignment="1" applyFill="1" applyFont="1">
      <alignment/>
    </xf>
    <xf borderId="0" fillId="3" fontId="4" numFmtId="0" xfId="0" applyAlignment="1" applyFont="1">
      <alignment/>
    </xf>
    <xf borderId="0" fillId="0" fontId="5" numFmtId="0" xfId="0" applyAlignment="1" applyFont="1">
      <alignment/>
    </xf>
    <xf borderId="0" fillId="0" fontId="6" numFmtId="0" xfId="0" applyAlignment="1" applyFont="1">
      <alignment/>
    </xf>
    <xf borderId="0" fillId="3" fontId="4" numFmtId="0" xfId="0" applyAlignment="1" applyFont="1">
      <alignment horizontal="left"/>
    </xf>
    <xf borderId="0" fillId="5" fontId="1" numFmtId="0" xfId="0" applyAlignment="1" applyFill="1" applyFont="1">
      <alignment horizontal="left"/>
    </xf>
    <xf borderId="0" fillId="5" fontId="4" numFmtId="0" xfId="0" applyAlignment="1" applyFont="1">
      <alignment horizontal="left" wrapText="1"/>
    </xf>
    <xf borderId="0" fillId="5" fontId="1" numFmtId="0" xfId="0" applyAlignment="1" applyFont="1">
      <alignment horizontal="left"/>
    </xf>
    <xf borderId="0" fillId="5" fontId="4" numFmtId="0" xfId="0" applyAlignment="1" applyFont="1">
      <alignment horizontal="left"/>
    </xf>
    <xf borderId="0" fillId="5" fontId="4" numFmtId="0" xfId="0" applyAlignment="1" applyFont="1">
      <alignment/>
    </xf>
    <xf borderId="0" fillId="6" fontId="7" numFmtId="0" xfId="0" applyAlignment="1" applyFill="1" applyFont="1">
      <alignment horizontal="left"/>
    </xf>
    <xf borderId="0" fillId="5" fontId="4" numFmtId="0" xfId="0" applyAlignment="1" applyFont="1">
      <alignment horizontal="left"/>
    </xf>
    <xf borderId="0" fillId="5" fontId="4" numFmtId="0" xfId="0" applyAlignment="1" applyFont="1">
      <alignment horizontal="left" wrapText="1"/>
    </xf>
    <xf borderId="0" fillId="5" fontId="4" numFmtId="0" xfId="0" applyAlignment="1" applyFont="1">
      <alignment horizontal="left"/>
    </xf>
    <xf borderId="0" fillId="0" fontId="1" numFmtId="0" xfId="0" applyAlignment="1" applyFont="1">
      <alignment horizontal="left"/>
    </xf>
    <xf borderId="0" fillId="0" fontId="8" numFmtId="0" xfId="0" applyAlignment="1" applyFont="1">
      <alignment/>
    </xf>
    <xf borderId="0" fillId="0" fontId="1" numFmtId="0" xfId="0" applyAlignment="1" applyFont="1">
      <alignment horizontal="left"/>
    </xf>
    <xf borderId="0" fillId="0" fontId="4" numFmtId="0" xfId="0" applyAlignment="1" applyFont="1">
      <alignment horizontal="left"/>
    </xf>
    <xf borderId="0" fillId="7" fontId="7" numFmtId="0" xfId="0" applyAlignment="1" applyFill="1" applyFont="1">
      <alignment horizontal="left"/>
    </xf>
    <xf borderId="0" fillId="0" fontId="4" numFmtId="0" xfId="0" applyAlignment="1" applyFont="1">
      <alignment horizontal="left"/>
    </xf>
    <xf borderId="0" fillId="0" fontId="9" numFmtId="0" xfId="0" applyFont="1"/>
    <xf borderId="0" fillId="0" fontId="9" numFmtId="0" xfId="0" applyFont="1"/>
    <xf borderId="0" fillId="0" fontId="10" numFmtId="0" xfId="0" applyAlignment="1" applyFont="1">
      <alignment/>
    </xf>
    <xf borderId="0" fillId="0" fontId="5" numFmtId="0" xfId="0" applyAlignment="1" applyFont="1">
      <alignment wrapText="1"/>
    </xf>
    <xf borderId="0" fillId="0" fontId="1" numFmtId="0" xfId="0" applyAlignment="1" applyFont="1">
      <alignment horizontal="left"/>
    </xf>
    <xf borderId="0" fillId="0" fontId="5" numFmtId="0" xfId="0" applyFont="1"/>
    <xf borderId="0" fillId="0" fontId="9" numFmtId="0" xfId="0" applyAlignment="1" applyFont="1">
      <alignment/>
    </xf>
    <xf borderId="0" fillId="0" fontId="8" numFmtId="0" xfId="0" applyAlignment="1" applyFont="1">
      <alignment/>
    </xf>
    <xf borderId="0" fillId="2" fontId="11" numFmtId="0" xfId="0" applyAlignment="1" applyFont="1">
      <alignment/>
    </xf>
    <xf borderId="0" fillId="0" fontId="8" numFmtId="0" xfId="0" applyAlignment="1" applyFont="1">
      <alignment/>
    </xf>
    <xf borderId="0" fillId="0" fontId="5" numFmtId="0" xfId="0" applyAlignment="1" applyFont="1">
      <alignment wrapText="1"/>
    </xf>
    <xf borderId="0" fillId="4" fontId="8" numFmtId="0" xfId="0" applyAlignment="1" applyFont="1">
      <alignment/>
    </xf>
    <xf borderId="0" fillId="0" fontId="4" numFmtId="0" xfId="0" applyAlignment="1" applyFont="1">
      <alignment horizontal="left"/>
    </xf>
    <xf borderId="0" fillId="0" fontId="12" numFmtId="0" xfId="0" applyAlignment="1" applyFont="1">
      <alignment/>
    </xf>
    <xf borderId="0" fillId="0" fontId="12" numFmtId="0" xfId="0" applyAlignment="1" applyFont="1">
      <alignment horizontal="right"/>
    </xf>
    <xf borderId="0" fillId="0" fontId="12" numFmtId="0" xfId="0" applyAlignment="1" applyFont="1">
      <alignment/>
    </xf>
    <xf borderId="0" fillId="2" fontId="13" numFmtId="0" xfId="0" applyAlignment="1" applyFont="1">
      <alignment/>
    </xf>
    <xf borderId="0" fillId="2" fontId="8" numFmtId="0" xfId="0" applyAlignment="1" applyFont="1">
      <alignment horizontal="left"/>
    </xf>
    <xf borderId="0" fillId="0" fontId="5" numFmtId="14" xfId="0" applyFont="1" applyNumberFormat="1"/>
    <xf borderId="0" fillId="0" fontId="5" numFmtId="164" xfId="0" applyFont="1" applyNumberFormat="1"/>
    <xf borderId="0" fillId="0" fontId="14" numFmtId="0" xfId="0" applyFont="1"/>
    <xf borderId="0" fillId="0" fontId="15" numFmtId="0" xfId="0" applyFont="1"/>
    <xf borderId="0" fillId="0" fontId="5" numFmtId="0" xfId="0" applyAlignment="1" applyFont="1">
      <alignment/>
    </xf>
    <xf borderId="0" fillId="0" fontId="2" numFmtId="0" xfId="0" applyAlignment="1" applyFont="1">
      <alignment horizontal="left"/>
    </xf>
    <xf borderId="0" fillId="0" fontId="5" numFmtId="0" xfId="0" applyAlignment="1" applyFont="1">
      <alignment horizontal="left"/>
    </xf>
    <xf borderId="0" fillId="0" fontId="5" numFmtId="14" xfId="0" applyAlignment="1" applyFont="1" applyNumberFormat="1">
      <alignment/>
    </xf>
    <xf borderId="0" fillId="0" fontId="5" numFmtId="164" xfId="0" applyAlignment="1" applyFont="1" applyNumberFormat="1">
      <alignment/>
    </xf>
    <xf borderId="0" fillId="0" fontId="5" numFmtId="0" xfId="0" applyAlignment="1" applyFont="1">
      <alignment horizontal="left"/>
    </xf>
    <xf borderId="0" fillId="0" fontId="16" numFmtId="0" xfId="0" applyAlignment="1" applyFont="1">
      <alignment horizontal="left"/>
    </xf>
    <xf borderId="0" fillId="0" fontId="16" numFmtId="0" xfId="0" applyAlignment="1" applyFont="1">
      <alignment horizontal="left"/>
    </xf>
    <xf borderId="0" fillId="0" fontId="16" numFmtId="0" xfId="0" applyAlignment="1" applyFont="1">
      <alignment/>
    </xf>
    <xf borderId="0" fillId="0" fontId="16" numFmtId="0" xfId="0" applyAlignment="1" applyFont="1">
      <alignment/>
    </xf>
    <xf borderId="0" fillId="0" fontId="2" numFmtId="0" xfId="0" applyFont="1"/>
    <xf borderId="0" fillId="0" fontId="17" numFmtId="0" xfId="0" applyFont="1"/>
    <xf borderId="0" fillId="0" fontId="17" numFmtId="0" xfId="0" applyAlignment="1" applyFont="1">
      <alignment/>
    </xf>
    <xf borderId="0" fillId="0" fontId="18"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HistWest.org.au" TargetMode="External"/><Relationship Id="rId2" Type="http://schemas.openxmlformats.org/officeDocument/2006/relationships/hyperlink" Target="http://www.MyOrganisation.com.au" TargetMode="External"/><Relationship Id="rId3" Type="http://schemas.openxmlformats.org/officeDocument/2006/relationships/hyperlink" Target="http://www.MyOrganisation.com.au/Images/" TargetMode="External"/><Relationship Id="rId4" Type="http://schemas.openxmlformats.org/officeDocument/2006/relationships/hyperlink" Target="http://www.HistWest.org.au" TargetMode="External"/><Relationship Id="rId5"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HistWest.org.au" TargetMode="External"/><Relationship Id="rId2" Type="http://schemas.openxmlformats.org/officeDocument/2006/relationships/hyperlink" Target="http://www.MyOrganisation.com.au" TargetMode="External"/><Relationship Id="rId3" Type="http://schemas.openxmlformats.org/officeDocument/2006/relationships/hyperlink" Target="http://www.MyOrganisation.com.au/Images/" TargetMode="External"/><Relationship Id="rId4" Type="http://schemas.openxmlformats.org/officeDocument/2006/relationships/hyperlink" Target="http://www.HistWest.org.au" TargetMode="External"/><Relationship Id="rId5"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26.86"/>
    <col customWidth="1" min="5" max="5" width="24.86"/>
    <col customWidth="1" min="7" max="7" width="18.0"/>
    <col customWidth="1" min="10" max="10" width="16.43"/>
    <col customWidth="1" min="14" max="21" width="33.71"/>
    <col customWidth="1" min="22" max="22" width="21.57"/>
    <col customWidth="1" min="23" max="25" width="33.71"/>
    <col customWidth="1" min="26" max="26" width="23.57"/>
    <col customWidth="1" min="27" max="28" width="47.14"/>
    <col customWidth="1" hidden="1" min="29" max="29" width="68.0"/>
  </cols>
  <sheetData>
    <row r="1">
      <c r="A1" s="1" t="s">
        <v>0</v>
      </c>
      <c r="B1" s="1" t="s">
        <v>1</v>
      </c>
      <c r="C1" s="1" t="s">
        <v>2</v>
      </c>
      <c r="D1" s="2" t="s">
        <v>3</v>
      </c>
      <c r="E1" s="1" t="s">
        <v>4</v>
      </c>
      <c r="F1" s="1" t="s">
        <v>5</v>
      </c>
      <c r="G1" s="1" t="s">
        <v>6</v>
      </c>
      <c r="H1" s="1" t="s">
        <v>7</v>
      </c>
      <c r="I1" s="1" t="s">
        <v>8</v>
      </c>
      <c r="J1" s="1" t="s">
        <v>9</v>
      </c>
      <c r="K1" s="1" t="s">
        <v>10</v>
      </c>
      <c r="L1" s="3" t="s">
        <v>11</v>
      </c>
      <c r="M1" s="3" t="s">
        <v>12</v>
      </c>
      <c r="N1" s="4">
        <v>1.0</v>
      </c>
      <c r="O1" s="4">
        <v>2.0</v>
      </c>
      <c r="P1" s="4">
        <v>3.0</v>
      </c>
      <c r="Q1" s="4">
        <v>4.0</v>
      </c>
      <c r="R1" s="4">
        <v>5.0</v>
      </c>
      <c r="S1" s="4">
        <v>6.0</v>
      </c>
      <c r="T1" s="4"/>
      <c r="U1" s="4"/>
      <c r="V1" s="4"/>
      <c r="W1" s="4"/>
      <c r="X1" s="4">
        <v>7.0</v>
      </c>
      <c r="Y1" s="4">
        <v>8.0</v>
      </c>
      <c r="Z1" s="4">
        <v>9.0</v>
      </c>
      <c r="AA1" s="4"/>
      <c r="AB1" s="4">
        <v>10.0</v>
      </c>
      <c r="AC1" s="5" t="s">
        <v>13</v>
      </c>
    </row>
    <row r="2">
      <c r="A2" s="6"/>
      <c r="B2" s="7" t="s">
        <v>14</v>
      </c>
      <c r="C2" s="7" t="s">
        <v>15</v>
      </c>
      <c r="D2" s="8" t="s">
        <v>16</v>
      </c>
      <c r="E2" s="7" t="s">
        <v>10</v>
      </c>
      <c r="F2" s="6"/>
      <c r="G2" s="6"/>
      <c r="H2" s="9"/>
      <c r="I2" s="9"/>
      <c r="J2" s="6"/>
      <c r="K2" s="9"/>
      <c r="L2" s="10"/>
      <c r="M2" s="11"/>
      <c r="N2" t="str">
        <f>dataReport!C2</f>
        <v>field</v>
      </c>
      <c r="O2" t="str">
        <f>dataReport!D2</f>
        <v>numDistinctValues</v>
      </c>
      <c r="P2" t="str">
        <f>dataReport!E2</f>
        <v>numRecords</v>
      </c>
      <c r="Q2" t="str">
        <f>dataReport!F2</f>
        <v>minLength</v>
      </c>
      <c r="R2" t="str">
        <f>dataReport!G2</f>
        <v>maxLength</v>
      </c>
      <c r="S2" t="str">
        <f>dataReport!H2</f>
        <v>meanLength</v>
      </c>
      <c r="T2" s="12" t="s">
        <v>17</v>
      </c>
      <c r="U2" s="12" t="s">
        <v>18</v>
      </c>
      <c r="V2" s="12" t="s">
        <v>19</v>
      </c>
      <c r="W2" s="12" t="s">
        <v>20</v>
      </c>
      <c r="X2" t="str">
        <f>dataReport!I2</f>
        <v>sampleValues</v>
      </c>
      <c r="Y2" t="str">
        <f>dataReport!J2</f>
        <v/>
      </c>
      <c r="Z2" t="str">
        <f>dataReport!K2</f>
        <v/>
      </c>
      <c r="AA2" s="12" t="s">
        <v>21</v>
      </c>
      <c r="AB2" t="str">
        <f>dataReport!L2</f>
        <v/>
      </c>
      <c r="AC2" s="13"/>
    </row>
    <row r="3">
      <c r="A3" s="6"/>
      <c r="B3" s="7" t="s">
        <v>22</v>
      </c>
      <c r="C3" s="7" t="s">
        <v>23</v>
      </c>
      <c r="D3" s="8" t="s">
        <v>16</v>
      </c>
      <c r="E3" s="7" t="s">
        <v>10</v>
      </c>
      <c r="F3" s="6"/>
      <c r="G3" s="14"/>
      <c r="H3" s="9"/>
      <c r="I3" s="9"/>
      <c r="J3" s="6"/>
      <c r="K3" s="9"/>
      <c r="L3" s="10"/>
      <c r="M3" s="11"/>
      <c r="AC3" s="13"/>
    </row>
    <row r="4">
      <c r="A4" s="15" t="s">
        <v>24</v>
      </c>
      <c r="B4" s="15" t="s">
        <v>25</v>
      </c>
      <c r="C4" s="15" t="s">
        <v>26</v>
      </c>
      <c r="D4" s="16" t="s">
        <v>27</v>
      </c>
      <c r="E4" s="15" t="s">
        <v>28</v>
      </c>
      <c r="F4" s="17"/>
      <c r="G4" s="18"/>
      <c r="H4" s="18"/>
      <c r="I4" s="18"/>
      <c r="J4" s="17"/>
      <c r="K4" s="18"/>
      <c r="L4" s="19"/>
      <c r="M4" s="20" t="b">
        <v>0</v>
      </c>
      <c r="AC4" s="13"/>
    </row>
    <row r="5">
      <c r="A5" s="15" t="s">
        <v>24</v>
      </c>
      <c r="B5" s="15" t="s">
        <v>29</v>
      </c>
      <c r="C5" s="15" t="s">
        <v>30</v>
      </c>
      <c r="D5" s="16" t="s">
        <v>31</v>
      </c>
      <c r="E5" s="15" t="s">
        <v>32</v>
      </c>
      <c r="F5" s="17"/>
      <c r="G5" s="21"/>
      <c r="H5" s="18"/>
      <c r="I5" s="18"/>
      <c r="J5" s="17"/>
      <c r="K5" s="18"/>
      <c r="L5" s="19"/>
      <c r="M5" s="20" t="b">
        <v>0</v>
      </c>
      <c r="AC5" s="13"/>
    </row>
    <row r="6">
      <c r="A6" s="15" t="s">
        <v>24</v>
      </c>
      <c r="B6" s="15" t="s">
        <v>33</v>
      </c>
      <c r="C6" s="15" t="s">
        <v>34</v>
      </c>
      <c r="D6" s="16" t="s">
        <v>35</v>
      </c>
      <c r="E6" s="15" t="s">
        <v>36</v>
      </c>
      <c r="F6" s="17"/>
      <c r="G6" s="21"/>
      <c r="H6" s="18"/>
      <c r="I6" s="18"/>
      <c r="J6" s="17"/>
      <c r="K6" s="18"/>
      <c r="L6" s="19"/>
      <c r="M6" s="20" t="b">
        <v>0</v>
      </c>
      <c r="AC6" s="13"/>
    </row>
    <row r="7">
      <c r="A7" s="15" t="s">
        <v>24</v>
      </c>
      <c r="B7" s="15" t="s">
        <v>18</v>
      </c>
      <c r="C7" s="15" t="s">
        <v>37</v>
      </c>
      <c r="D7" s="22" t="s">
        <v>38</v>
      </c>
      <c r="E7" s="15" t="s">
        <v>39</v>
      </c>
      <c r="F7" s="17"/>
      <c r="G7" s="18"/>
      <c r="H7" s="18"/>
      <c r="I7" s="18"/>
      <c r="J7" s="17"/>
      <c r="K7" s="18"/>
      <c r="L7" s="19"/>
      <c r="M7" s="20" t="b">
        <v>0</v>
      </c>
      <c r="AC7" s="13"/>
    </row>
    <row r="8">
      <c r="A8" s="15" t="s">
        <v>24</v>
      </c>
      <c r="B8" s="15" t="s">
        <v>40</v>
      </c>
      <c r="C8" s="15" t="s">
        <v>30</v>
      </c>
      <c r="D8" s="16" t="s">
        <v>41</v>
      </c>
      <c r="E8" s="15" t="s">
        <v>42</v>
      </c>
      <c r="F8" s="17"/>
      <c r="G8" s="18"/>
      <c r="H8" s="18"/>
      <c r="I8" s="18"/>
      <c r="J8" s="17"/>
      <c r="K8" s="18"/>
      <c r="L8" s="19"/>
      <c r="M8" s="20" t="b">
        <v>0</v>
      </c>
      <c r="AC8" s="13"/>
    </row>
    <row r="9">
      <c r="A9" s="15" t="s">
        <v>24</v>
      </c>
      <c r="B9" s="15" t="s">
        <v>43</v>
      </c>
      <c r="C9" s="15">
        <v>0.0</v>
      </c>
      <c r="D9" s="16" t="s">
        <v>44</v>
      </c>
      <c r="E9" s="15" t="s">
        <v>45</v>
      </c>
      <c r="F9" s="17"/>
      <c r="G9" s="18"/>
      <c r="H9" s="18"/>
      <c r="I9" s="18"/>
      <c r="J9" s="17"/>
      <c r="K9" s="18"/>
      <c r="L9" s="19"/>
      <c r="M9" s="20" t="b">
        <v>0</v>
      </c>
      <c r="AC9" s="13"/>
    </row>
    <row r="10">
      <c r="A10" s="15" t="s">
        <v>24</v>
      </c>
      <c r="B10" s="15" t="s">
        <v>46</v>
      </c>
      <c r="C10" s="15" t="s">
        <v>47</v>
      </c>
      <c r="D10" s="16" t="s">
        <v>48</v>
      </c>
      <c r="E10" s="17"/>
      <c r="F10" s="17"/>
      <c r="G10" s="21"/>
      <c r="H10" s="18"/>
      <c r="I10" s="18"/>
      <c r="J10" s="17"/>
      <c r="K10" s="18"/>
      <c r="L10" s="19"/>
      <c r="M10" s="23" t="b">
        <v>1</v>
      </c>
      <c r="AC10" s="13"/>
    </row>
    <row r="11">
      <c r="A11" s="15" t="s">
        <v>24</v>
      </c>
      <c r="B11" s="15" t="s">
        <v>49</v>
      </c>
      <c r="C11" s="15" t="s">
        <v>50</v>
      </c>
      <c r="D11" s="16" t="s">
        <v>51</v>
      </c>
      <c r="E11" s="17"/>
      <c r="F11" s="17"/>
      <c r="G11" s="21"/>
      <c r="H11" s="18"/>
      <c r="I11" s="18"/>
      <c r="J11" s="17"/>
      <c r="K11" s="18"/>
      <c r="L11" s="19"/>
      <c r="M11" s="23" t="b">
        <v>1</v>
      </c>
      <c r="AC11" s="13"/>
    </row>
    <row r="12">
      <c r="A12" s="15" t="s">
        <v>24</v>
      </c>
      <c r="B12" s="15" t="s">
        <v>52</v>
      </c>
      <c r="C12" s="15" t="s">
        <v>53</v>
      </c>
      <c r="D12" s="16" t="s">
        <v>54</v>
      </c>
      <c r="E12" s="17"/>
      <c r="F12" s="17"/>
      <c r="G12" s="18"/>
      <c r="H12" s="18"/>
      <c r="I12" s="18"/>
      <c r="J12" s="17"/>
      <c r="K12" s="18"/>
      <c r="L12" s="19"/>
      <c r="M12" s="23" t="b">
        <v>1</v>
      </c>
      <c r="AC12" s="13"/>
    </row>
    <row r="13">
      <c r="A13" s="15" t="s">
        <v>24</v>
      </c>
      <c r="B13" s="15" t="s">
        <v>55</v>
      </c>
      <c r="C13" s="15" t="s">
        <v>53</v>
      </c>
      <c r="D13" s="16" t="s">
        <v>56</v>
      </c>
      <c r="E13" s="17"/>
      <c r="F13" s="17"/>
      <c r="G13" s="18"/>
      <c r="H13" s="18"/>
      <c r="I13" s="18"/>
      <c r="J13" s="17"/>
      <c r="K13" s="18"/>
      <c r="L13" s="19"/>
      <c r="M13" s="23" t="b">
        <v>1</v>
      </c>
      <c r="AC13" s="13"/>
    </row>
    <row r="14">
      <c r="A14" s="24" t="s">
        <v>57</v>
      </c>
      <c r="B14" s="25" t="s">
        <v>58</v>
      </c>
      <c r="C14" s="12" t="s">
        <v>59</v>
      </c>
      <c r="E14" s="24" t="s">
        <v>60</v>
      </c>
      <c r="F14" s="26"/>
      <c r="G14" s="27"/>
      <c r="H14" s="27"/>
      <c r="I14" s="27"/>
      <c r="J14" s="24"/>
      <c r="K14" s="27"/>
      <c r="L14" s="28"/>
      <c r="M14" s="29" t="str">
        <f t="shared" ref="M14:M26" si="1">validateJson(E14, G14)</f>
        <v>TRUE</v>
      </c>
      <c r="N14" s="30" t="str">
        <f>VLOOKUP($B14,sampleDataObjects,N$1,false)</f>
        <v>PrimaryKey_Object_Table</v>
      </c>
      <c r="O14" s="31" t="str">
        <f>VLOOKUP($B14,sampleDataObjects,O$1,false)</f>
        <v>24762</v>
      </c>
      <c r="P14" s="31" t="str">
        <f>VLOOKUP($B14,sampleDataObjects,P$1,false)</f>
        <v>24762</v>
      </c>
      <c r="Q14" s="31" t="str">
        <f>VLOOKUP($B14,sampleDataObjects,Q$1,false)</f>
        <v>1</v>
      </c>
      <c r="R14" s="31" t="str">
        <f>VLOOKUP($B14,sampleDataObjects,R$1,false)</f>
        <v>5</v>
      </c>
      <c r="S14" s="31" t="str">
        <f>VLOOKUP($B14,sampleDataObjects,S$1,false)</f>
        <v>4.6594</v>
      </c>
      <c r="T14" s="31" t="str">
        <f t="shared" ref="T14:T64" si="2">C14</f>
        <v>ca_objects.legacyId</v>
      </c>
      <c r="U14" s="30" t="str">
        <f t="shared" ref="U14:U64" si="3">iferror(left(T14, find(".", T14) -1),"")</f>
        <v>ca_objects</v>
      </c>
      <c r="V14" s="30" t="str">
        <f t="shared" ref="V14:V64" si="4">if(len(U14) &gt; 0,iferror(right(T14, len(T14) - len(U14) -1),""),"")</f>
        <v>legacyId</v>
      </c>
      <c r="W14" s="31" t="str">
        <f t="shared" ref="W14:W64" si="5">B14</f>
        <v>PrimaryKey_Object_Table</v>
      </c>
      <c r="X14" s="31" t="str">
        <f>VLOOKUP($B14,sampleDataObjects,X$1,false)</f>
        <v>25580|25579|25578|25577|25576|25575|25574|25573|25572|25571|25570|25569|25568|25567|25566|25585|25584|25583|25582|25581|25481|25480|25479|25478|25477|25112|25111|25110|25109|25108|24948|24947|24945|24941|24940|24937|24936|24935|24931|24930|24789|24787|24786|24785|24784|24783|24782|24781|24780|24779|24778|24777|24776|24775|24774|25565|25564|25563|25562|25561|25560|25559|25558|25557|25556|25555|25554|25553|25552|25551|25550|25549|25548|25547|25546|25545|25544|25543|25542|25541|25540|25539|25538|25536|25535|25534|25533|25529|25528|25527|25526|25525|25524|25523|25522|25521|25520|25519|25518|25517|25516|25515|25514|25513|25512|25511|25510|25509|25508|25507|25506|25505|25504|25503|25502|25501|25500|25499|25498|25497|25496|25495|25494|25493|25492|25491|25490|25489|25488|25487|25486|25485|25484|25483|25482|25668|25666|25665|25663|25662|25661|25660|25659|25658|25657|25656|25655|25654|25653|25652|25651|25650|25649|25648|25647|25646|25645|25644|25643|25642|25641|25640|25639|25638|25637|25636|25635|25634|25633|25632|2563</v>
      </c>
      <c r="Y14" s="31" t="str">
        <f>VLOOKUP($B14,sampleDataObjects,Y$1,false)</f>
        <v/>
      </c>
      <c r="Z14" s="31" t="str">
        <f>VLOOKUP($B14,sampleDataObjects,Z$1,false)</f>
        <v/>
      </c>
      <c r="AA14" s="30"/>
      <c r="AB14" s="31" t="str">
        <f>VLOOKUP($B14,sampleDataObjects,AB$1,false)</f>
        <v/>
      </c>
      <c r="AC14" s="32" t="str">
        <f t="shared" ref="AC14:AC220" si="6">"&lt;metadataElement code='" &amp; $V14 &amp; "' datatype='" &amp; if(isblank($X14),"Text", X14)  &amp; if(X14 = "list", "' list='"&amp;$Y14,"")&amp;"'&gt;
  &lt;labels&gt;&lt;label locale='en_AU'&gt;&lt;name&gt;"&amp;$W14&amp;"&lt;/name&gt;&lt;/label&gt;&lt;/labels&gt;
  &lt;typeRestrictions&gt;
    &lt;restriction code='museum_"&amp;$V14&amp;"'&gt;
       &lt;table&gt;"&amp;U14&amp;"&lt;/table&gt;
       &lt;type&gt;museum&lt;/type&gt;
       &lt;includeSubtypes&gt;true&lt;/includeSubtypes&gt;
    &lt;/restriction&gt;
  &lt;/typeRestrictions&gt;
&lt;/metadataElement&gt;
"</f>
        <v>&lt;metadataElement code='legacyId' datatype='25580|25579|25578|25577|25576|25575|25574|25573|25572|25571|25570|25569|25568|25567|25566|25585|25584|25583|25582|25581|25481|25480|25479|25478|25477|25112|25111|25110|25109|25108|24948|24947|24945|24941|24940|24937|24936|24935|24931|24930|24789|24787|24786|24785|24784|24783|24782|24781|24780|24779|24778|24777|24776|24775|24774|25565|25564|25563|25562|25561|25560|25559|25558|25557|25556|25555|25554|25553|25552|25551|25550|25549|25548|25547|25546|25545|25544|25543|25542|25541|25540|25539|25538|25536|25535|25534|25533|25529|25528|25527|25526|25525|25524|25523|25522|25521|25520|25519|25518|25517|25516|25515|25514|25513|25512|25511|25510|25509|25508|25507|25506|25505|25504|25503|25502|25501|25500|25499|25498|25497|25496|25495|25494|25493|25492|25491|25490|25489|25488|25487|25486|25485|25484|25483|25482|25668|25666|25665|25663|25662|25661|25660|25659|25658|25657|25656|25655|25654|25653|25652|25651|25650|25649|25648|25647|25646|25645|25644|25643|25642|25641|25640|25639|25638|25637|25636|25635|25634|25633|25632|2563'&gt;
  &lt;labels&gt;&lt;label locale='en_AU'&gt;&lt;name&gt;PrimaryKey_Object_Table&lt;/name&gt;&lt;/label&gt;&lt;/labels&gt;
  &lt;typeRestrictions&gt;
    &lt;restriction code='museum_legacyId'&gt;
       &lt;table&gt;ca_objects&lt;/table&gt;
       &lt;type&gt;museum&lt;/type&gt;
       &lt;includeSubtypes&gt;true&lt;/includeSubtypes&gt;
    &lt;/restriction&gt;
  &lt;/typeRestrictions&gt;
&lt;/metadataElement&gt;
</v>
      </c>
    </row>
    <row r="15">
      <c r="A15" s="24" t="s">
        <v>61</v>
      </c>
      <c r="B15" s="25" t="s">
        <v>62</v>
      </c>
      <c r="D15" s="33"/>
      <c r="L15" s="28"/>
      <c r="M15" s="29" t="str">
        <f t="shared" si="1"/>
        <v>TRUE</v>
      </c>
      <c r="N15" s="30" t="str">
        <f>VLOOKUP($B15,sampleDataObjects,N$1,false)</f>
        <v>AccessionPrefix</v>
      </c>
      <c r="O15" s="31" t="str">
        <f>VLOOKUP($B15,sampleDataObjects,O$1,false)</f>
        <v>8</v>
      </c>
      <c r="P15" s="31" t="str">
        <f>VLOOKUP($B15,sampleDataObjects,P$1,false)</f>
        <v>24736</v>
      </c>
      <c r="Q15" s="31" t="str">
        <f>VLOOKUP($B15,sampleDataObjects,Q$1,false)</f>
        <v>1</v>
      </c>
      <c r="R15" s="31" t="str">
        <f>VLOOKUP($B15,sampleDataObjects,R$1,false)</f>
        <v>2</v>
      </c>
      <c r="S15" s="31" t="str">
        <f>VLOOKUP($B15,sampleDataObjects,S$1,false)</f>
        <v>1.0873</v>
      </c>
      <c r="T15" s="31" t="str">
        <f t="shared" si="2"/>
        <v/>
      </c>
      <c r="U15" s="30" t="str">
        <f t="shared" si="3"/>
        <v/>
      </c>
      <c r="V15" s="30" t="str">
        <f t="shared" si="4"/>
        <v/>
      </c>
      <c r="W15" s="31" t="str">
        <f t="shared" si="5"/>
        <v>AccessionPrefix</v>
      </c>
      <c r="X15" s="31" t="str">
        <f>VLOOKUP($B15,sampleDataObjects,X$1,false)</f>
        <v>P|MA|ME|C|T|A|AR|MP</v>
      </c>
      <c r="Y15" s="31" t="str">
        <f>VLOOKUP($B15,sampleDataObjects,Y$1,false)</f>
        <v/>
      </c>
      <c r="Z15" s="31" t="str">
        <f>VLOOKUP($B15,sampleDataObjects,Z$1,false)</f>
        <v/>
      </c>
      <c r="AA15" s="30"/>
      <c r="AB15" s="31" t="str">
        <f>VLOOKUP($B15,sampleDataObjects,AB$1,false)</f>
        <v/>
      </c>
      <c r="AC15" s="32" t="str">
        <f t="shared" si="6"/>
        <v>&lt;metadataElement code='' datatype='P|MA|ME|C|T|A|AR|MP'&gt;
  &lt;labels&gt;&lt;label locale='en_AU'&gt;&lt;name&gt;AccessionPrefix&lt;/name&gt;&lt;/label&gt;&lt;/labels&gt;
  &lt;typeRestrictions&gt;
    &lt;restriction code='museum_'&gt;
       &lt;table&gt;&lt;/table&gt;
       &lt;type&gt;museum&lt;/type&gt;
       &lt;includeSubtypes&gt;true&lt;/includeSubtypes&gt;
    &lt;/restriction&gt;
  &lt;/typeRestrictions&gt;
&lt;/metadataElement&gt;
</v>
      </c>
    </row>
    <row r="16">
      <c r="A16" s="24" t="s">
        <v>61</v>
      </c>
      <c r="B16" s="25" t="s">
        <v>63</v>
      </c>
      <c r="C16" s="25"/>
      <c r="D16" s="33"/>
      <c r="E16" s="12"/>
      <c r="F16" s="12"/>
      <c r="G16" s="12"/>
      <c r="L16" s="28"/>
      <c r="M16" s="29" t="str">
        <f t="shared" si="1"/>
        <v>TRUE</v>
      </c>
      <c r="N16" s="30" t="str">
        <f>VLOOKUP($B16,sampleDataObjects,N$1,false)</f>
        <v>AccessionYear</v>
      </c>
      <c r="O16" s="31" t="str">
        <f>VLOOKUP($B16,sampleDataObjects,O$1,false)</f>
        <v>95</v>
      </c>
      <c r="P16" s="31" t="str">
        <f>VLOOKUP($B16,sampleDataObjects,P$1,false)</f>
        <v>24762</v>
      </c>
      <c r="Q16" s="31" t="str">
        <f>VLOOKUP($B16,sampleDataObjects,Q$1,false)</f>
        <v>1</v>
      </c>
      <c r="R16" s="31" t="str">
        <f>VLOOKUP($B16,sampleDataObjects,R$1,false)</f>
        <v>4</v>
      </c>
      <c r="S16" s="31" t="str">
        <f>VLOOKUP($B16,sampleDataObjects,S$1,false)</f>
        <v>3.9765</v>
      </c>
      <c r="T16" s="31" t="str">
        <f t="shared" si="2"/>
        <v/>
      </c>
      <c r="U16" s="30" t="str">
        <f t="shared" si="3"/>
        <v/>
      </c>
      <c r="V16" s="30" t="str">
        <f t="shared" si="4"/>
        <v/>
      </c>
      <c r="W16" s="31" t="str">
        <f t="shared" si="5"/>
        <v>AccessionYear</v>
      </c>
      <c r="X16" s="31" t="str">
        <f>VLOOKUP($B16,sampleDataObjects,X$1,false)</f>
        <v>2013|2006|1999|1942|2004|2012|2015|2005|1992|1986|1993|1991|1988|1987|1985|1983|1982|2000|1980|1979|1975|1962|1940|1935|2011|1997|1994|1990|1974|1998|1989|1981|1977|1963|2003|2007|1900|1941|1933|1984|1978|1951|1944|1937|2009|2002|2001|1976|1960|1972|1964|1955|1996|2008|2010|1966|1961|1973|1938|1971|1948|1946|1995|1953|1939|1947|1936|1931|2014|1901|1949|1945|1837|1958|1952|1934|1950|1890|1970|1965|1969|1967|1929|1886|1957|1858|1870|1956|1765|1761|1752|0|1833|1968|2016</v>
      </c>
      <c r="Y16" s="31" t="str">
        <f>VLOOKUP($B16,sampleDataObjects,Y$1,false)</f>
        <v/>
      </c>
      <c r="Z16" s="31" t="str">
        <f>VLOOKUP($B16,sampleDataObjects,Z$1,false)</f>
        <v/>
      </c>
      <c r="AA16" s="30"/>
      <c r="AB16" s="31" t="str">
        <f>VLOOKUP($B16,sampleDataObjects,AB$1,false)</f>
        <v/>
      </c>
      <c r="AC16" s="32" t="str">
        <f t="shared" si="6"/>
        <v>&lt;metadataElement code='' datatype='2013|2006|1999|1942|2004|2012|2015|2005|1992|1986|1993|1991|1988|1987|1985|1983|1982|2000|1980|1979|1975|1962|1940|1935|2011|1997|1994|1990|1974|1998|1989|1981|1977|1963|2003|2007|1900|1941|1933|1984|1978|1951|1944|1937|2009|2002|2001|1976|1960|1972|1964|1955|1996|2008|2010|1966|1961|1973|1938|1971|1948|1946|1995|1953|1939|1947|1936|1931|2014|1901|1949|1945|1837|1958|1952|1934|1950|1890|1970|1965|1969|1967|1929|1886|1957|1858|1870|1956|1765|1761|1752|0|1833|1968|2016'&gt;
  &lt;labels&gt;&lt;label locale='en_AU'&gt;&lt;name&gt;AccessionYear&lt;/name&gt;&lt;/label&gt;&lt;/labels&gt;
  &lt;typeRestrictions&gt;
    &lt;restriction code='museum_'&gt;
       &lt;table&gt;&lt;/table&gt;
       &lt;type&gt;museum&lt;/type&gt;
       &lt;includeSubtypes&gt;true&lt;/includeSubtypes&gt;
    &lt;/restriction&gt;
  &lt;/typeRestrictions&gt;
&lt;/metadataElement&gt;
</v>
      </c>
    </row>
    <row r="17">
      <c r="A17" s="24" t="s">
        <v>61</v>
      </c>
      <c r="B17" s="25" t="s">
        <v>64</v>
      </c>
      <c r="C17" s="34"/>
      <c r="D17" s="33"/>
      <c r="E17" s="12"/>
      <c r="K17" s="12"/>
      <c r="L17" s="28"/>
      <c r="M17" s="29" t="str">
        <f t="shared" si="1"/>
        <v>TRUE</v>
      </c>
      <c r="N17" s="30" t="str">
        <f>VLOOKUP($B17,sampleDataObjects,N$1,false)</f>
        <v>AccessionNumber</v>
      </c>
      <c r="O17" s="31" t="str">
        <f>VLOOKUP($B17,sampleDataObjects,O$1,false)</f>
        <v>6481</v>
      </c>
      <c r="P17" s="31" t="str">
        <f>VLOOKUP($B17,sampleDataObjects,P$1,false)</f>
        <v>24762</v>
      </c>
      <c r="Q17" s="31" t="str">
        <f>VLOOKUP($B17,sampleDataObjects,Q$1,false)</f>
        <v>1</v>
      </c>
      <c r="R17" s="31" t="str">
        <f>VLOOKUP($B17,sampleDataObjects,R$1,false)</f>
        <v>5</v>
      </c>
      <c r="S17" s="31" t="str">
        <f>VLOOKUP($B17,sampleDataObjects,S$1,false)</f>
        <v>3.282</v>
      </c>
      <c r="T17" s="31" t="str">
        <f t="shared" si="2"/>
        <v/>
      </c>
      <c r="U17" s="30" t="str">
        <f t="shared" si="3"/>
        <v/>
      </c>
      <c r="V17" s="30" t="str">
        <f t="shared" si="4"/>
        <v/>
      </c>
      <c r="W17" s="31" t="str">
        <f t="shared" si="5"/>
        <v>AccessionNumber</v>
      </c>
      <c r="X17" s="31" t="str">
        <f>VLOOKUP($B17,sampleDataObjects,X$1,false)</f>
        <v>1578|1577|1576|1575|1574|1573|1572|1571|1570|1569|1568|1567|1566|1564|1358|1583|1582|1581|1580|1579|1737|1739|1718|1719|1720|705|704|703|702|701|1451|1450|1449|446|477|475|474|473|472|471|1038|1034|1033|1031|1030|1029|1028|1027|1026|1025|1024|1023|1022|1021|1020|1357|1356|1355|1354|1353|1352|1351|1697|1698|1699|1700|1701|1702|1703|1704|1705|1706|1707|1708|1709|1710|1711|1712|1713|1714|1715|1716|1717|1656|1655|1654|1653|1350|1349|1348|1347|1346|1345|1344|1343|1342|1341|1340|1339|1481|1479|1480|1478|1477|1730|1338|1727|1729|1337|1731|1336|1732|1741|1335|1742|1743|1334|1333|1744|1332|1331|1330|1329|1328|1327|1326|1745|1746|1747|1749|1721|1733|1734|1735|1736|1688|1687|1686|1685|1684|1683|1682|1681|1680|1679|1678|1677|1676|1675|1674|1673|1672|1671|1670|1669|1668|1667|1665|1664|1663|1662|1661|1660|1659|1658|1657|1606|1605|1604|1603|1602|1601|1600|1599|1598|1597|1596|1595|1594|1593|1592|1591|1590|1589|1588|1587|1586|1585|1584|1722|1723|1724|1767|1768|1769|1539|1538|1537|1536|1535|1534|1533|1532|1531|1530|1751|1529|1</v>
      </c>
      <c r="Y17" s="31" t="str">
        <f>VLOOKUP($B17,sampleDataObjects,Y$1,false)</f>
        <v/>
      </c>
      <c r="Z17" s="31" t="str">
        <f>VLOOKUP($B17,sampleDataObjects,Z$1,false)</f>
        <v/>
      </c>
      <c r="AA17" s="30"/>
      <c r="AB17" s="31" t="str">
        <f>VLOOKUP($B17,sampleDataObjects,AB$1,false)</f>
        <v/>
      </c>
      <c r="AC17" s="32" t="str">
        <f t="shared" si="6"/>
        <v>&lt;metadataElement code='' datatype='1578|1577|1576|1575|1574|1573|1572|1571|1570|1569|1568|1567|1566|1564|1358|1583|1582|1581|1580|1579|1737|1739|1718|1719|1720|705|704|703|702|701|1451|1450|1449|446|477|475|474|473|472|471|1038|1034|1033|1031|1030|1029|1028|1027|1026|1025|1024|1023|1022|1021|1020|1357|1356|1355|1354|1353|1352|1351|1697|1698|1699|1700|1701|1702|1703|1704|1705|1706|1707|1708|1709|1710|1711|1712|1713|1714|1715|1716|1717|1656|1655|1654|1653|1350|1349|1348|1347|1346|1345|1344|1343|1342|1341|1340|1339|1481|1479|1480|1478|1477|1730|1338|1727|1729|1337|1731|1336|1732|1741|1335|1742|1743|1334|1333|1744|1332|1331|1330|1329|1328|1327|1326|1745|1746|1747|1749|1721|1733|1734|1735|1736|1688|1687|1686|1685|1684|1683|1682|1681|1680|1679|1678|1677|1676|1675|1674|1673|1672|1671|1670|1669|1668|1667|1665|1664|1663|1662|1661|1660|1659|1658|1657|1606|1605|1604|1603|1602|1601|1600|1599|1598|1597|1596|1595|1594|1593|1592|1591|1590|1589|1588|1587|1586|1585|1584|1722|1723|1724|1767|1768|1769|1539|1538|1537|1536|1535|1534|1533|1532|1531|1530|1751|1529|1'&gt;
  &lt;labels&gt;&lt;label locale='en_AU'&gt;&lt;name&gt;AccessionNumber&lt;/name&gt;&lt;/label&gt;&lt;/labels&gt;
  &lt;typeRestrictions&gt;
    &lt;restriction code='museum_'&gt;
       &lt;table&gt;&lt;/table&gt;
       &lt;type&gt;museum&lt;/type&gt;
       &lt;includeSubtypes&gt;true&lt;/includeSubtypes&gt;
    &lt;/restriction&gt;
  &lt;/typeRestrictions&gt;
&lt;/metadataElement&gt;
</v>
      </c>
    </row>
    <row r="18">
      <c r="A18" s="24" t="s">
        <v>61</v>
      </c>
      <c r="B18" s="25" t="s">
        <v>65</v>
      </c>
      <c r="C18" s="35"/>
      <c r="D18" s="33"/>
      <c r="E18" s="12"/>
      <c r="L18" s="28"/>
      <c r="M18" s="29" t="str">
        <f t="shared" si="1"/>
        <v>TRUE</v>
      </c>
      <c r="N18" s="30" t="str">
        <f>VLOOKUP($B18,sampleDataObjects,N$1,false)</f>
        <v>AccessionSeries</v>
      </c>
      <c r="O18" s="31" t="str">
        <f>VLOOKUP($B18,sampleDataObjects,O$1,false)</f>
        <v>137</v>
      </c>
      <c r="P18" s="31" t="str">
        <f>VLOOKUP($B18,sampleDataObjects,P$1,false)</f>
        <v>24762</v>
      </c>
      <c r="Q18" s="31" t="str">
        <f>VLOOKUP($B18,sampleDataObjects,Q$1,false)</f>
        <v>1</v>
      </c>
      <c r="R18" s="31" t="str">
        <f>VLOOKUP($B18,sampleDataObjects,R$1,false)</f>
        <v>3</v>
      </c>
      <c r="S18" s="31" t="str">
        <f>VLOOKUP($B18,sampleDataObjects,S$1,false)</f>
        <v>1.0273</v>
      </c>
      <c r="T18" s="31" t="str">
        <f t="shared" si="2"/>
        <v/>
      </c>
      <c r="U18" s="30" t="str">
        <f t="shared" si="3"/>
        <v/>
      </c>
      <c r="V18" s="30" t="str">
        <f t="shared" si="4"/>
        <v/>
      </c>
      <c r="W18" s="31" t="str">
        <f t="shared" si="5"/>
        <v>AccessionSeries</v>
      </c>
      <c r="X18" s="31" t="str">
        <f>VLOOKUP($B18,sampleDataObjects,X$1,false)</f>
        <v>0|28|27|26|25|24|23|22|21|20|19|18|17|16|14|13|12|11|10|9|8|7|6|5|4|3|2|140|64|63|62|61|60|59|58|57|56|55|54|53|52|51|50|48|47|46|45|44|43|42|41|40|39|38|37|36|35|34|33|32|31|30|29|15|1|49|139|138|137|136|135|134|133|132|131|130|129|128|127|126|125|124|123|122|121|120|119|118|115|114|113|112|111|110|109|108|106|105|104|103|102|101|100|99|98|97|96|95|94|92|91|90|89|88|87|86|85|84|83|82|81|80|79|78|77|76|75|74|73|72|71|70|69|68|67|66|65</v>
      </c>
      <c r="Y18" s="31" t="str">
        <f>VLOOKUP($B18,sampleDataObjects,Y$1,false)</f>
        <v/>
      </c>
      <c r="Z18" s="31" t="str">
        <f>VLOOKUP($B18,sampleDataObjects,Z$1,false)</f>
        <v/>
      </c>
      <c r="AA18" s="30"/>
      <c r="AB18" s="31" t="str">
        <f>VLOOKUP($B18,sampleDataObjects,AB$1,false)</f>
        <v/>
      </c>
      <c r="AC18" s="32" t="str">
        <f t="shared" si="6"/>
        <v>&lt;metadataElement code='' datatype='0|28|27|26|25|24|23|22|21|20|19|18|17|16|14|13|12|11|10|9|8|7|6|5|4|3|2|140|64|63|62|61|60|59|58|57|56|55|54|53|52|51|50|48|47|46|45|44|43|42|41|40|39|38|37|36|35|34|33|32|31|30|29|15|1|49|139|138|137|136|135|134|133|132|131|130|129|128|127|126|125|124|123|122|121|120|119|118|115|114|113|112|111|110|109|108|106|105|104|103|102|101|100|99|98|97|96|95|94|92|91|90|89|88|87|86|85|84|83|82|81|80|79|78|77|76|75|74|73|72|71|70|69|68|67|66|65'&gt;
  &lt;labels&gt;&lt;label locale='en_AU'&gt;&lt;name&gt;AccessionSeries&lt;/name&gt;&lt;/label&gt;&lt;/labels&gt;
  &lt;typeRestrictions&gt;
    &lt;restriction code='museum_'&gt;
       &lt;table&gt;&lt;/table&gt;
       &lt;type&gt;museum&lt;/type&gt;
       &lt;includeSubtypes&gt;true&lt;/includeSubtypes&gt;
    &lt;/restriction&gt;
  &lt;/typeRestrictions&gt;
&lt;/metadataElement&gt;
</v>
      </c>
    </row>
    <row r="19">
      <c r="A19" s="24" t="s">
        <v>61</v>
      </c>
      <c r="B19" s="25" t="s">
        <v>66</v>
      </c>
      <c r="C19" s="35"/>
      <c r="D19" s="33"/>
      <c r="E19" s="12"/>
      <c r="L19" s="28"/>
      <c r="M19" s="29" t="str">
        <f t="shared" si="1"/>
        <v>TRUE</v>
      </c>
      <c r="N19" s="30" t="str">
        <f>VLOOKUP($B19,sampleDataObjects,N$1,false)</f>
        <v>AccessionParts</v>
      </c>
      <c r="O19" s="31" t="str">
        <f>VLOOKUP($B19,sampleDataObjects,O$1,false)</f>
        <v>265</v>
      </c>
      <c r="P19" s="31" t="str">
        <f>VLOOKUP($B19,sampleDataObjects,P$1,false)</f>
        <v>6661</v>
      </c>
      <c r="Q19" s="31" t="str">
        <f>VLOOKUP($B19,sampleDataObjects,Q$1,false)</f>
        <v>1</v>
      </c>
      <c r="R19" s="31" t="str">
        <f>VLOOKUP($B19,sampleDataObjects,R$1,false)</f>
        <v>8</v>
      </c>
      <c r="S19" s="31" t="str">
        <f>VLOOKUP($B19,sampleDataObjects,S$1,false)</f>
        <v>4.1566</v>
      </c>
      <c r="T19" s="31" t="str">
        <f t="shared" si="2"/>
        <v/>
      </c>
      <c r="U19" s="30" t="str">
        <f t="shared" si="3"/>
        <v/>
      </c>
      <c r="V19" s="30" t="str">
        <f t="shared" si="4"/>
        <v/>
      </c>
      <c r="W19" s="31" t="str">
        <f t="shared" si="5"/>
        <v>AccessionParts</v>
      </c>
      <c r="X19" s="31" t="str">
        <f>VLOOKUP($B19,sampleDataObjects,X$1,false)</f>
        <v>c|b|a|copied|a-f|a-b|a-c|Copies|h|d|R|Q|P|E|a,b|a-d|a-e|FP|n|c-d|b-c|zz|z|y|xx|x|w|v|u|t|s|o|m|l|k|j|i|g|f|g, I|b-e|bb|ff|dd|cc|a-h|mm|ee|e-g|b-f|h-i|a, c|e-f|d-e|aa|A. FP|a-d FP|a-p|a-v|ab|a-g|kk|jj|hh|gg|coped|ii|ww|v v|uu|tt|ss|rr|qq|pp|oo|nn|ll|uncopied|a-k|a,b,c|unc|a-l|a-I|a-m|a-j|a, b|a-r|a-z|f-h|n-y|v-w|copiede|a-u|p-s|a-y|b1-b3|(I)|b-i, k|abcde|ij|cde|abcd|de|abc|a, c-f|j-k|a-b-c|a-n|a/b|d-g|c-e|C-K|g-j|a-kk|f-g|copy|aeu|ach|acf|acg|ace|acd|acc|copied(b|aet|aes|aer|aeq|aep|aeo|aen|aem|ael|aek|aej|aei|aeh|aeg|aef|aee|aed|aec|aeb|aea|adz|ady|adx|adw|adv|adu|adt|ads|adr|adq|adp|ado|and|adm|adl|adk|adj|adi|adh|adg|adf|ade|add|adc|ada|adb|acz|acy|acx|acw|acv|acu|act|acs|acr|acq|acp|aco|can|acm|acl|ack|acj|aci|d-f|acb|aca|abz|aby|abx|abw|abv|abu|abt|abs|abr|abq|abp|abo|abn|abm|abl|abk|abj|abi|abh|abg|abf|abe|abd|abb|aba|az|ay|ax|aw|av|au|at|as|ar|aq|ap|ao|an|am|al|ak|aj|ai|ah|ag|af|ae|ad|ac|pg1|pg2|pg7|a-jj|pg8|pg13|pg25|pg26|pg27|pg32|pg33|pg34|pg14|pg19|pg20|pg35|a&amp;b|b-i|copied(a|a-t|zzz|a-c unc|a-b unc|</v>
      </c>
      <c r="Y19" s="31" t="str">
        <f>VLOOKUP($B19,sampleDataObjects,Y$1,false)</f>
        <v/>
      </c>
      <c r="Z19" s="31" t="str">
        <f>VLOOKUP($B19,sampleDataObjects,Z$1,false)</f>
        <v/>
      </c>
      <c r="AA19" s="30"/>
      <c r="AB19" s="31" t="str">
        <f>VLOOKUP($B19,sampleDataObjects,AB$1,false)</f>
        <v/>
      </c>
      <c r="AC19" s="32" t="str">
        <f t="shared" si="6"/>
        <v>&lt;metadataElement code='' datatype='c|b|a|copied|a-f|a-b|a-c|Copies|h|d|R|Q|P|E|a,b|a-d|a-e|FP|n|c-d|b-c|zz|z|y|xx|x|w|v|u|t|s|o|m|l|k|j|i|g|f|g, I|b-e|bb|ff|dd|cc|a-h|mm|ee|e-g|b-f|h-i|a, c|e-f|d-e|aa|A. FP|a-d FP|a-p|a-v|ab|a-g|kk|jj|hh|gg|coped|ii|ww|v v|uu|tt|ss|rr|qq|pp|oo|nn|ll|uncopied|a-k|a,b,c|unc|a-l|a-I|a-m|a-j|a, b|a-r|a-z|f-h|n-y|v-w|copiede|a-u|p-s|a-y|b1-b3|(I)|b-i, k|abcde|ij|cde|abcd|de|abc|a, c-f|j-k|a-b-c|a-n|a/b|d-g|c-e|C-K|g-j|a-kk|f-g|copy|aeu|ach|acf|acg|ace|acd|acc|copied(b|aet|aes|aer|aeq|aep|aeo|aen|aem|ael|aek|aej|aei|aeh|aeg|aef|aee|aed|aec|aeb|aea|adz|ady|adx|adw|adv|adu|adt|ads|adr|adq|adp|ado|and|adm|adl|adk|adj|adi|adh|adg|adf|ade|add|adc|ada|adb|acz|acy|acx|acw|acv|acu|act|acs|acr|acq|acp|aco|can|acm|acl|ack|acj|aci|d-f|acb|aca|abz|aby|abx|abw|abv|abu|abt|abs|abr|abq|abp|abo|abn|abm|abl|abk|abj|abi|abh|abg|abf|abe|abd|abb|aba|az|ay|ax|aw|av|au|at|as|ar|aq|ap|ao|an|am|al|ak|aj|ai|ah|ag|af|ae|ad|ac|pg1|pg2|pg7|a-jj|pg8|pg13|pg25|pg26|pg27|pg32|pg33|pg34|pg14|pg19|pg20|pg35|a&amp;b|b-i|copied(a|a-t|zzz|a-c unc|a-b unc|'&gt;
  &lt;labels&gt;&lt;label locale='en_AU'&gt;&lt;name&gt;AccessionParts&lt;/name&gt;&lt;/label&gt;&lt;/labels&gt;
  &lt;typeRestrictions&gt;
    &lt;restriction code='museum_'&gt;
       &lt;table&gt;&lt;/table&gt;
       &lt;type&gt;museum&lt;/type&gt;
       &lt;includeSubtypes&gt;true&lt;/includeSubtypes&gt;
    &lt;/restriction&gt;
  &lt;/typeRestrictions&gt;
&lt;/metadataElement&gt;
</v>
      </c>
    </row>
    <row r="20">
      <c r="A20" s="24" t="s">
        <v>57</v>
      </c>
      <c r="B20" s="25" t="s">
        <v>67</v>
      </c>
      <c r="C20" s="12" t="s">
        <v>68</v>
      </c>
      <c r="D20" s="33"/>
      <c r="E20" s="12"/>
      <c r="L20" s="28"/>
      <c r="M20" s="29" t="str">
        <f t="shared" si="1"/>
        <v>TRUE</v>
      </c>
      <c r="N20" s="30" t="str">
        <f>VLOOKUP($B20,sampleDataObjects,N$1,false)</f>
        <v>Accession_Full_ID</v>
      </c>
      <c r="O20" s="31" t="str">
        <f>VLOOKUP($B20,sampleDataObjects,O$1,false)</f>
        <v>24762</v>
      </c>
      <c r="P20" s="31" t="str">
        <f>VLOOKUP($B20,sampleDataObjects,P$1,false)</f>
        <v>24762</v>
      </c>
      <c r="Q20" s="31" t="str">
        <f>VLOOKUP($B20,sampleDataObjects,Q$1,false)</f>
        <v>5</v>
      </c>
      <c r="R20" s="31" t="str">
        <f>VLOOKUP($B20,sampleDataObjects,R$1,false)</f>
        <v>20</v>
      </c>
      <c r="S20" s="31" t="str">
        <f>VLOOKUP($B20,sampleDataObjects,S$1,false)</f>
        <v>10.5423</v>
      </c>
      <c r="T20" s="31" t="str">
        <f t="shared" si="2"/>
        <v>ca_objects.idno</v>
      </c>
      <c r="U20" s="30" t="str">
        <f t="shared" si="3"/>
        <v>ca_objects</v>
      </c>
      <c r="V20" s="30" t="str">
        <f t="shared" si="4"/>
        <v>idno</v>
      </c>
      <c r="W20" s="31" t="str">
        <f t="shared" si="5"/>
        <v>Accession_Full_ID</v>
      </c>
      <c r="X20" s="31" t="str">
        <f>VLOOKUP($B20,sampleDataObjects,X$1,false)</f>
        <v>P2013.1578|P2013.1577|P2013.1576|P2013.1575|P2013.1574|P2013.1573|P2013.1572|P2013.1571|P2013.1570|P2013.1569|P2013.1568|P2013.1567|P2013.1566|P2013.1564|P2013.1358|P2013.1583|P2013.1582|P2013.1581|P2013.1580|P2013.1579|P2013.1737|P2013.1739|P2013.1718|P2013.1719|P2013.1720|P2013.705|P2013.704|P2013.703|P2013.702|P2013.701|P2013.1451|P2013.1450|P2013.1449|P2013.446|P2013.477|P2013.475|P2013.474|P2013.473|P2013.472|P2013.471|P2006.1038|P2006.1034|P2006.1033|P2006.1031|P2006.1030|P2006.1029|P2006.1028|P2006.1027|P2006.1026|P2006.1025|P2006.1024|P2006.1023|P2006.1022|P2006.1021|P2006.1020|P2013.1357|P2013.1356|P2013.1355|P2013.1354|P2013.1353|P2013.1352|P2013.1351|P2013.1697|P2013.1698|P2013.1699|P2013.1700|P2013.1701|P2013.1702|P2013.1703|P2013.1704|P2013.1705|P2013.1706|P2013.1707|P2013.1708|P2013.1709|P2013.1710|P2013.1711|P2013.1712|P2013.1713|P2013.1714|P2013.1715|P2013.1716|P2013.1717|P2013.1656|P2013.1655|P2013.1654|P2013.1653|P2013.1350|P2013.1349|P2013.1348|P2013.1347|P2013.1346|P2013.1345|P2013.1344|P2</v>
      </c>
      <c r="Y20" s="31" t="str">
        <f>VLOOKUP($B20,sampleDataObjects,Y$1,false)</f>
        <v/>
      </c>
      <c r="Z20" s="31" t="str">
        <f>VLOOKUP($B20,sampleDataObjects,Z$1,false)</f>
        <v/>
      </c>
      <c r="AA20" s="30"/>
      <c r="AB20" s="31" t="str">
        <f>VLOOKUP($B20,sampleDataObjects,AB$1,false)</f>
        <v/>
      </c>
      <c r="AC20" s="32" t="str">
        <f t="shared" si="6"/>
        <v>&lt;metadataElement code='idno' datatype='P2013.1578|P2013.1577|P2013.1576|P2013.1575|P2013.1574|P2013.1573|P2013.1572|P2013.1571|P2013.1570|P2013.1569|P2013.1568|P2013.1567|P2013.1566|P2013.1564|P2013.1358|P2013.1583|P2013.1582|P2013.1581|P2013.1580|P2013.1579|P2013.1737|P2013.1739|P2013.1718|P2013.1719|P2013.1720|P2013.705|P2013.704|P2013.703|P2013.702|P2013.701|P2013.1451|P2013.1450|P2013.1449|P2013.446|P2013.477|P2013.475|P2013.474|P2013.473|P2013.472|P2013.471|P2006.1038|P2006.1034|P2006.1033|P2006.1031|P2006.1030|P2006.1029|P2006.1028|P2006.1027|P2006.1026|P2006.1025|P2006.1024|P2006.1023|P2006.1022|P2006.1021|P2006.1020|P2013.1357|P2013.1356|P2013.1355|P2013.1354|P2013.1353|P2013.1352|P2013.1351|P2013.1697|P2013.1698|P2013.1699|P2013.1700|P2013.1701|P2013.1702|P2013.1703|P2013.1704|P2013.1705|P2013.1706|P2013.1707|P2013.1708|P2013.1709|P2013.1710|P2013.1711|P2013.1712|P2013.1713|P2013.1714|P2013.1715|P2013.1716|P2013.1717|P2013.1656|P2013.1655|P2013.1654|P2013.1653|P2013.1350|P2013.1349|P2013.1348|P2013.1347|P2013.1346|P2013.1345|P2013.1344|P2'&gt;
  &lt;labels&gt;&lt;label locale='en_AU'&gt;&lt;name&gt;Accession_Full_ID&lt;/name&gt;&lt;/label&gt;&lt;/labels&gt;
  &lt;typeRestrictions&gt;
    &lt;restriction code='museum_idno'&gt;
       &lt;table&gt;ca_objects&lt;/table&gt;
       &lt;type&gt;museum&lt;/type&gt;
       &lt;includeSubtypes&gt;true&lt;/includeSubtypes&gt;
    &lt;/restriction&gt;
  &lt;/typeRestrictions&gt;
&lt;/metadataElement&gt;
</v>
      </c>
    </row>
    <row r="21">
      <c r="A21" s="24"/>
      <c r="B21" s="25" t="s">
        <v>69</v>
      </c>
      <c r="C21" s="35"/>
      <c r="D21" s="33"/>
      <c r="E21" s="12"/>
      <c r="L21" s="28"/>
      <c r="M21" s="29" t="str">
        <f t="shared" si="1"/>
        <v>TRUE</v>
      </c>
      <c r="N21" s="30" t="str">
        <f>VLOOKUP($B21,sampleDataObjects,N$1,false)</f>
        <v>AccessionBy</v>
      </c>
      <c r="O21" s="31" t="str">
        <f>VLOOKUP($B21,sampleDataObjects,O$1,false)</f>
        <v>62</v>
      </c>
      <c r="P21" s="31" t="str">
        <f>VLOOKUP($B21,sampleDataObjects,P$1,false)</f>
        <v>23747</v>
      </c>
      <c r="Q21" s="31" t="str">
        <f>VLOOKUP($B21,sampleDataObjects,Q$1,false)</f>
        <v>2</v>
      </c>
      <c r="R21" s="31" t="str">
        <f>VLOOKUP($B21,sampleDataObjects,R$1,false)</f>
        <v>7</v>
      </c>
      <c r="S21" s="31" t="str">
        <f>VLOOKUP($B21,sampleDataObjects,S$1,false)</f>
        <v>4.2882</v>
      </c>
      <c r="T21" s="31" t="str">
        <f t="shared" si="2"/>
        <v/>
      </c>
      <c r="U21" s="30" t="str">
        <f t="shared" si="3"/>
        <v/>
      </c>
      <c r="V21" s="30" t="str">
        <f t="shared" si="4"/>
        <v/>
      </c>
      <c r="W21" s="31" t="str">
        <f t="shared" si="5"/>
        <v>AccessionBy</v>
      </c>
      <c r="X21" s="31" t="str">
        <f>VLOOKUP($B21,sampleDataObjects,X$1,false)</f>
        <v>CURRC|LesB|SMIL|KOLP|MICAS|BEAE|JenM|JILLM|HANNA|PENDS|ValH|BURNJ|VandB|SueP|LanK|BucM|PK|MCCJ|YokK|MARRIC|AngP|LB|MILLC|MCLOR|SuaG|AndI|GooC|CURATOR|CARMT|BRINM|WAGS|MELB|LIBRARY|Staff|TAYM|LIMM|BesE|LenJ|DodG|CulG|GleB|RosB|ShoJ|DaiC|URBAJ|MarR|MikeW|KAR|REB|CathD|HED|UEB|ValC|Jill|bjk|jm|jt|Unknown|lp|CURTS|THORP|CURR</v>
      </c>
      <c r="Y21" s="31" t="str">
        <f>VLOOKUP($B21,sampleDataObjects,Y$1,false)</f>
        <v/>
      </c>
      <c r="Z21" s="31" t="str">
        <f>VLOOKUP($B21,sampleDataObjects,Z$1,false)</f>
        <v/>
      </c>
      <c r="AA21" s="30"/>
      <c r="AB21" s="31" t="str">
        <f>VLOOKUP($B21,sampleDataObjects,AB$1,false)</f>
        <v/>
      </c>
      <c r="AC21" s="32" t="str">
        <f t="shared" si="6"/>
        <v>&lt;metadataElement code='' datatype='CURRC|LesB|SMIL|KOLP|MICAS|BEAE|JenM|JILLM|HANNA|PENDS|ValH|BURNJ|VandB|SueP|LanK|BucM|PK|MCCJ|YokK|MARRIC|AngP|LB|MILLC|MCLOR|SuaG|AndI|GooC|CURATOR|CARMT|BRINM|WAGS|MELB|LIBRARY|Staff|TAYM|LIMM|BesE|LenJ|DodG|CulG|GleB|RosB|ShoJ|DaiC|URBAJ|MarR|MikeW|KAR|REB|CathD|HED|UEB|ValC|Jill|bjk|jm|jt|Unknown|lp|CURTS|THORP|CURR'&gt;
  &lt;labels&gt;&lt;label locale='en_AU'&gt;&lt;name&gt;AccessionBy&lt;/name&gt;&lt;/label&gt;&lt;/labels&gt;
  &lt;typeRestrictions&gt;
    &lt;restriction code='museum_'&gt;
       &lt;table&gt;&lt;/table&gt;
       &lt;type&gt;museum&lt;/type&gt;
       &lt;includeSubtypes&gt;true&lt;/includeSubtypes&gt;
    &lt;/restriction&gt;
  &lt;/typeRestrictions&gt;
&lt;/metadataElement&gt;
</v>
      </c>
    </row>
    <row r="22">
      <c r="A22" s="24"/>
      <c r="B22" s="25" t="s">
        <v>70</v>
      </c>
      <c r="C22" s="34"/>
      <c r="D22" s="33"/>
      <c r="E22" s="12"/>
      <c r="L22" s="28"/>
      <c r="M22" s="29" t="str">
        <f t="shared" si="1"/>
        <v>TRUE</v>
      </c>
      <c r="N22" s="30" t="str">
        <f>VLOOKUP($B22,sampleDataObjects,N$1,false)</f>
        <v>AccessionDate</v>
      </c>
      <c r="O22" s="31" t="str">
        <f>VLOOKUP($B22,sampleDataObjects,O$1,false)</f>
        <v>1</v>
      </c>
      <c r="P22" s="31" t="str">
        <f>VLOOKUP($B22,sampleDataObjects,P$1,false)</f>
        <v>24762</v>
      </c>
      <c r="Q22" s="31" t="str">
        <f>VLOOKUP($B22,sampleDataObjects,Q$1,false)</f>
        <v>10</v>
      </c>
      <c r="R22" s="31" t="str">
        <f>VLOOKUP($B22,sampleDataObjects,R$1,false)</f>
        <v>10</v>
      </c>
      <c r="S22" s="31" t="str">
        <f>VLOOKUP($B22,sampleDataObjects,S$1,false)</f>
        <v>10</v>
      </c>
      <c r="T22" s="31" t="str">
        <f t="shared" si="2"/>
        <v/>
      </c>
      <c r="U22" s="30" t="str">
        <f t="shared" si="3"/>
        <v/>
      </c>
      <c r="V22" s="30" t="str">
        <f t="shared" si="4"/>
        <v/>
      </c>
      <c r="W22" s="31" t="str">
        <f t="shared" si="5"/>
        <v>AccessionDate</v>
      </c>
      <c r="X22" s="31" t="str">
        <f>VLOOKUP($B22,sampleDataObjects,X$1,false)</f>
        <v>0000-00-00</v>
      </c>
      <c r="Y22" s="31" t="str">
        <f>VLOOKUP($B22,sampleDataObjects,Y$1,false)</f>
        <v/>
      </c>
      <c r="AA22" s="36">
        <v>1.0</v>
      </c>
      <c r="AB22" s="31" t="str">
        <f>VLOOKUP($B22,sampleDataObjects,AB$1,false)</f>
        <v/>
      </c>
      <c r="AC22" s="32" t="str">
        <f t="shared" si="6"/>
        <v>&lt;metadataElement code='' datatype='0000-00-00'&gt;
  &lt;labels&gt;&lt;label locale='en_AU'&gt;&lt;name&gt;AccessionDate&lt;/name&gt;&lt;/label&gt;&lt;/labels&gt;
  &lt;typeRestrictions&gt;
    &lt;restriction code='museum_'&gt;
       &lt;table&gt;&lt;/table&gt;
       &lt;type&gt;museum&lt;/type&gt;
       &lt;includeSubtypes&gt;true&lt;/includeSubtypes&gt;
    &lt;/restriction&gt;
  &lt;/typeRestrictions&gt;
&lt;/metadataElement&gt;
</v>
      </c>
    </row>
    <row r="23">
      <c r="A23" s="24"/>
      <c r="B23" s="25" t="s">
        <v>71</v>
      </c>
      <c r="C23" s="35"/>
      <c r="D23" s="33"/>
      <c r="E23" s="12"/>
      <c r="L23" s="28"/>
      <c r="M23" s="29" t="str">
        <f t="shared" si="1"/>
        <v>TRUE</v>
      </c>
      <c r="N23" s="30" t="str">
        <f>VLOOKUP($B23,sampleDataObjects,N$1,false)</f>
        <v>AmountPaid</v>
      </c>
      <c r="O23" s="31" t="str">
        <f>VLOOKUP($B23,sampleDataObjects,O$1,false)</f>
        <v>8</v>
      </c>
      <c r="P23" s="31" t="str">
        <f>VLOOKUP($B23,sampleDataObjects,P$1,false)</f>
        <v>24762</v>
      </c>
      <c r="Q23" s="31" t="str">
        <f>VLOOKUP($B23,sampleDataObjects,Q$1,false)</f>
        <v>1</v>
      </c>
      <c r="R23" s="31" t="str">
        <f>VLOOKUP($B23,sampleDataObjects,R$1,false)</f>
        <v>2</v>
      </c>
      <c r="S23" s="31" t="str">
        <f>VLOOKUP($B23,sampleDataObjects,S$1,false)</f>
        <v>1.0004</v>
      </c>
      <c r="T23" s="31" t="str">
        <f t="shared" si="2"/>
        <v/>
      </c>
      <c r="U23" s="30" t="str">
        <f t="shared" si="3"/>
        <v/>
      </c>
      <c r="V23" s="30" t="str">
        <f t="shared" si="4"/>
        <v/>
      </c>
      <c r="W23" s="31" t="str">
        <f t="shared" si="5"/>
        <v>AmountPaid</v>
      </c>
      <c r="X23" s="31" t="str">
        <f>VLOOKUP($B23,sampleDataObjects,X$1,false)</f>
        <v>0|65|10|35|30|25|60|80</v>
      </c>
      <c r="Y23" s="31" t="str">
        <f>VLOOKUP($B23,sampleDataObjects,Y$1,false)</f>
        <v/>
      </c>
      <c r="AA23" s="36">
        <v>1.0</v>
      </c>
      <c r="AB23" s="31" t="str">
        <f>VLOOKUP($B23,sampleDataObjects,AB$1,false)</f>
        <v/>
      </c>
      <c r="AC23" s="32" t="str">
        <f t="shared" si="6"/>
        <v>&lt;metadataElement code='' datatype='0|65|10|35|30|25|60|80'&gt;
  &lt;labels&gt;&lt;label locale='en_AU'&gt;&lt;name&gt;AmountPaid&lt;/name&gt;&lt;/label&gt;&lt;/labels&gt;
  &lt;typeRestrictions&gt;
    &lt;restriction code='museum_'&gt;
       &lt;table&gt;&lt;/table&gt;
       &lt;type&gt;museum&lt;/type&gt;
       &lt;includeSubtypes&gt;true&lt;/includeSubtypes&gt;
    &lt;/restriction&gt;
  &lt;/typeRestrictions&gt;
&lt;/metadataElement&gt;
</v>
      </c>
    </row>
    <row r="24">
      <c r="A24" s="24"/>
      <c r="B24" s="25" t="s">
        <v>72</v>
      </c>
      <c r="C24" s="35"/>
      <c r="D24" s="33"/>
      <c r="E24" s="12"/>
      <c r="L24" s="28"/>
      <c r="M24" s="29" t="str">
        <f t="shared" si="1"/>
        <v>TRUE</v>
      </c>
      <c r="N24" s="30" t="str">
        <f>VLOOKUP($B24,sampleDataObjects,N$1,false)</f>
        <v>AuditID</v>
      </c>
      <c r="O24" s="31" t="str">
        <f>VLOOKUP($B24,sampleDataObjects,O$1,false)</f>
        <v>1</v>
      </c>
      <c r="P24" s="31" t="str">
        <f>VLOOKUP($B24,sampleDataObjects,P$1,false)</f>
        <v>24762</v>
      </c>
      <c r="Q24" s="31" t="str">
        <f>VLOOKUP($B24,sampleDataObjects,Q$1,false)</f>
        <v>1</v>
      </c>
      <c r="R24" s="31" t="str">
        <f>VLOOKUP($B24,sampleDataObjects,R$1,false)</f>
        <v>1</v>
      </c>
      <c r="S24" s="31" t="str">
        <f>VLOOKUP($B24,sampleDataObjects,S$1,false)</f>
        <v>1</v>
      </c>
      <c r="T24" s="31" t="str">
        <f t="shared" si="2"/>
        <v/>
      </c>
      <c r="U24" s="30" t="str">
        <f t="shared" si="3"/>
        <v/>
      </c>
      <c r="V24" s="30" t="str">
        <f t="shared" si="4"/>
        <v/>
      </c>
      <c r="W24" s="31" t="str">
        <f t="shared" si="5"/>
        <v>AuditID</v>
      </c>
      <c r="X24" s="31" t="str">
        <f>VLOOKUP($B24,sampleDataObjects,X$1,false)</f>
        <v>0</v>
      </c>
      <c r="Y24" s="31" t="str">
        <f>VLOOKUP($B24,sampleDataObjects,Y$1,false)</f>
        <v/>
      </c>
      <c r="AA24" s="36">
        <v>1.0</v>
      </c>
      <c r="AB24" s="31" t="str">
        <f>VLOOKUP($B24,sampleDataObjects,AB$1,false)</f>
        <v/>
      </c>
      <c r="AC24" s="32" t="str">
        <f t="shared" si="6"/>
        <v>&lt;metadataElement code='' datatype='0'&gt;
  &lt;labels&gt;&lt;label locale='en_AU'&gt;&lt;name&gt;AuditID&lt;/name&gt;&lt;/label&gt;&lt;/labels&gt;
  &lt;typeRestrictions&gt;
    &lt;restriction code='museum_'&gt;
       &lt;table&gt;&lt;/table&gt;
       &lt;type&gt;museum&lt;/type&gt;
       &lt;includeSubtypes&gt;true&lt;/includeSubtypes&gt;
    &lt;/restriction&gt;
  &lt;/typeRestrictions&gt;
&lt;/metadataElement&gt;
</v>
      </c>
    </row>
    <row r="25">
      <c r="A25" s="24"/>
      <c r="B25" s="25" t="s">
        <v>73</v>
      </c>
      <c r="C25" s="12"/>
      <c r="D25" s="33"/>
      <c r="E25" s="12"/>
      <c r="F25" s="12"/>
      <c r="G25" s="12"/>
      <c r="L25" s="28"/>
      <c r="M25" s="29" t="str">
        <f t="shared" si="1"/>
        <v>TRUE</v>
      </c>
      <c r="N25" s="30" t="str">
        <f>VLOOKUP($B25,sampleDataObjects,N$1,false)</f>
        <v>AuditSightedYesNo</v>
      </c>
      <c r="O25" s="31" t="str">
        <f>VLOOKUP($B25,sampleDataObjects,O$1,false)</f>
        <v>1</v>
      </c>
      <c r="P25" s="31" t="str">
        <f>VLOOKUP($B25,sampleDataObjects,P$1,false)</f>
        <v>24762</v>
      </c>
      <c r="Q25" s="31" t="str">
        <f>VLOOKUP($B25,sampleDataObjects,Q$1,false)</f>
        <v>1</v>
      </c>
      <c r="R25" s="31" t="str">
        <f>VLOOKUP($B25,sampleDataObjects,R$1,false)</f>
        <v>1</v>
      </c>
      <c r="S25" s="31" t="str">
        <f>VLOOKUP($B25,sampleDataObjects,S$1,false)</f>
        <v>1</v>
      </c>
      <c r="T25" s="31" t="str">
        <f t="shared" si="2"/>
        <v/>
      </c>
      <c r="U25" s="30" t="str">
        <f t="shared" si="3"/>
        <v/>
      </c>
      <c r="V25" s="30" t="str">
        <f t="shared" si="4"/>
        <v/>
      </c>
      <c r="W25" s="31" t="str">
        <f t="shared" si="5"/>
        <v>AuditSightedYesNo</v>
      </c>
      <c r="X25" s="31" t="str">
        <f>VLOOKUP($B25,sampleDataObjects,X$1,false)</f>
        <v>0</v>
      </c>
      <c r="Y25" s="31" t="str">
        <f>VLOOKUP($B25,sampleDataObjects,Y$1,false)</f>
        <v/>
      </c>
      <c r="Z25" s="31" t="str">
        <f>VLOOKUP($B25,sampleDataObjects,Z$1,false)</f>
        <v/>
      </c>
      <c r="AA25" s="36">
        <v>1.0</v>
      </c>
      <c r="AB25" s="31" t="str">
        <f>VLOOKUP($B25,sampleDataObjects,AB$1,false)</f>
        <v/>
      </c>
      <c r="AC25" s="32" t="str">
        <f t="shared" si="6"/>
        <v>&lt;metadataElement code='' datatype='0'&gt;
  &lt;labels&gt;&lt;label locale='en_AU'&gt;&lt;name&gt;AuditSightedYesNo&lt;/name&gt;&lt;/label&gt;&lt;/labels&gt;
  &lt;typeRestrictions&gt;
    &lt;restriction code='museum_'&gt;
       &lt;table&gt;&lt;/table&gt;
       &lt;type&gt;museum&lt;/type&gt;
       &lt;includeSubtypes&gt;true&lt;/includeSubtypes&gt;
    &lt;/restriction&gt;
  &lt;/typeRestrictions&gt;
&lt;/metadataElement&gt;
</v>
      </c>
    </row>
    <row r="26">
      <c r="A26" s="24"/>
      <c r="B26" s="35" t="s">
        <v>74</v>
      </c>
      <c r="C26" s="12"/>
      <c r="D26" s="33"/>
      <c r="L26" s="28"/>
      <c r="M26" s="29" t="str">
        <f t="shared" si="1"/>
        <v>TRUE</v>
      </c>
      <c r="N26" s="30" t="str">
        <f>VLOOKUP($B26,sampleDataObjects,N$1,false)</f>
        <v>AuthorizedBy</v>
      </c>
      <c r="O26" s="31" t="str">
        <f>VLOOKUP($B26,sampleDataObjects,O$1,false)</f>
        <v>68</v>
      </c>
      <c r="P26" s="31" t="str">
        <f>VLOOKUP($B26,sampleDataObjects,P$1,false)</f>
        <v>24484</v>
      </c>
      <c r="Q26" s="31" t="str">
        <f>VLOOKUP($B26,sampleDataObjects,Q$1,false)</f>
        <v>2</v>
      </c>
      <c r="R26" s="31" t="str">
        <f>VLOOKUP($B26,sampleDataObjects,R$1,false)</f>
        <v>25</v>
      </c>
      <c r="S26" s="31" t="str">
        <f>VLOOKUP($B26,sampleDataObjects,S$1,false)</f>
        <v>4.2997</v>
      </c>
      <c r="T26" s="31" t="str">
        <f t="shared" si="2"/>
        <v/>
      </c>
      <c r="U26" s="30" t="str">
        <f t="shared" si="3"/>
        <v/>
      </c>
      <c r="V26" s="30" t="str">
        <f t="shared" si="4"/>
        <v/>
      </c>
      <c r="W26" s="31" t="str">
        <f t="shared" si="5"/>
        <v>AuthorizedBy</v>
      </c>
      <c r="X26" s="36" t="s">
        <v>75</v>
      </c>
      <c r="Y26" s="30"/>
      <c r="Z26" s="30"/>
      <c r="AA26" s="30"/>
      <c r="AB26" s="31" t="str">
        <f>VLOOKUP($B26,sampleDataObjects,AB$1,false)</f>
        <v/>
      </c>
      <c r="AC26" s="32" t="str">
        <f t="shared" si="6"/>
        <v>&lt;metadataElement code='' datatype='Text'&gt;
  &lt;labels&gt;&lt;label locale='en_AU'&gt;&lt;name&gt;AuthorizedBy&lt;/name&gt;&lt;/label&gt;&lt;/labels&gt;
  &lt;typeRestrictions&gt;
    &lt;restriction code='museum_'&gt;
       &lt;table&gt;&lt;/table&gt;
       &lt;type&gt;museum&lt;/type&gt;
       &lt;includeSubtypes&gt;true&lt;/includeSubtypes&gt;
    &lt;/restriction&gt;
  &lt;/typeRestrictions&gt;
&lt;/metadataElement&gt;
</v>
      </c>
    </row>
    <row r="27">
      <c r="A27" s="24"/>
      <c r="B27" s="35" t="s">
        <v>76</v>
      </c>
      <c r="C27" s="12"/>
      <c r="D27" s="33"/>
      <c r="L27" s="28"/>
      <c r="M27" s="29"/>
      <c r="N27" s="30"/>
      <c r="O27" s="30"/>
      <c r="P27" s="30"/>
      <c r="Q27" s="30"/>
      <c r="R27" s="30"/>
      <c r="S27" s="30"/>
      <c r="T27" s="31" t="str">
        <f t="shared" si="2"/>
        <v/>
      </c>
      <c r="U27" s="30" t="str">
        <f t="shared" si="3"/>
        <v/>
      </c>
      <c r="V27" s="30" t="str">
        <f t="shared" si="4"/>
        <v/>
      </c>
      <c r="W27" s="31" t="str">
        <f t="shared" si="5"/>
        <v>BibliographReferences</v>
      </c>
      <c r="X27" s="30"/>
      <c r="Y27" s="30"/>
      <c r="Z27" s="30"/>
      <c r="AA27" s="36">
        <v>1.0</v>
      </c>
      <c r="AB27" s="30"/>
      <c r="AC27" s="32" t="str">
        <f t="shared" si="6"/>
        <v>&lt;metadataElement code='' datatype='Text'&gt;
  &lt;labels&gt;&lt;label locale='en_AU'&gt;&lt;name&gt;BibliographReferences&lt;/name&gt;&lt;/label&gt;&lt;/labels&gt;
  &lt;typeRestrictions&gt;
    &lt;restriction code='museum_'&gt;
       &lt;table&gt;&lt;/table&gt;
       &lt;type&gt;museum&lt;/type&gt;
       &lt;includeSubtypes&gt;true&lt;/includeSubtypes&gt;
    &lt;/restriction&gt;
  &lt;/typeRestrictions&gt;
&lt;/metadataElement&gt;
</v>
      </c>
    </row>
    <row r="28">
      <c r="A28" s="24"/>
      <c r="B28" s="35" t="s">
        <v>77</v>
      </c>
      <c r="C28" s="12"/>
      <c r="D28" s="33"/>
      <c r="L28" s="28"/>
      <c r="M28" s="29"/>
      <c r="N28" s="30"/>
      <c r="O28" s="30"/>
      <c r="P28" s="30"/>
      <c r="Q28" s="30"/>
      <c r="R28" s="30"/>
      <c r="S28" s="30"/>
      <c r="T28" s="31" t="str">
        <f t="shared" si="2"/>
        <v/>
      </c>
      <c r="U28" s="30" t="str">
        <f t="shared" si="3"/>
        <v/>
      </c>
      <c r="V28" s="30" t="str">
        <f t="shared" si="4"/>
        <v/>
      </c>
      <c r="W28" s="31" t="str">
        <f t="shared" si="5"/>
        <v>CompletedYesNo</v>
      </c>
      <c r="X28" s="30"/>
      <c r="Y28" s="30"/>
      <c r="Z28" s="30"/>
      <c r="AA28" s="36">
        <v>1.0</v>
      </c>
      <c r="AB28" s="30"/>
      <c r="AC28" s="32" t="str">
        <f t="shared" si="6"/>
        <v>&lt;metadataElement code='' datatype='Text'&gt;
  &lt;labels&gt;&lt;label locale='en_AU'&gt;&lt;name&gt;CompletedYesNo&lt;/name&gt;&lt;/label&gt;&lt;/labels&gt;
  &lt;typeRestrictions&gt;
    &lt;restriction code='museum_'&gt;
       &lt;table&gt;&lt;/table&gt;
       &lt;type&gt;museum&lt;/type&gt;
       &lt;includeSubtypes&gt;true&lt;/includeSubtypes&gt;
    &lt;/restriction&gt;
  &lt;/typeRestrictions&gt;
&lt;/metadataElement&gt;
</v>
      </c>
    </row>
    <row r="29">
      <c r="A29" s="24"/>
      <c r="B29" s="35" t="s">
        <v>78</v>
      </c>
      <c r="C29" s="12"/>
      <c r="D29" s="33"/>
      <c r="L29" s="28"/>
      <c r="M29" s="29"/>
      <c r="N29" s="30"/>
      <c r="O29" s="30"/>
      <c r="P29" s="30"/>
      <c r="Q29" s="30"/>
      <c r="R29" s="30"/>
      <c r="S29" s="30"/>
      <c r="T29" s="31" t="str">
        <f t="shared" si="2"/>
        <v/>
      </c>
      <c r="U29" s="30" t="str">
        <f t="shared" si="3"/>
        <v/>
      </c>
      <c r="V29" s="30" t="str">
        <f t="shared" si="4"/>
        <v/>
      </c>
      <c r="W29" s="31" t="str">
        <f t="shared" si="5"/>
        <v>ConditionOnReceipt</v>
      </c>
      <c r="X29" s="30"/>
      <c r="Y29" s="30"/>
      <c r="Z29" s="30"/>
      <c r="AA29" s="36">
        <v>1.0</v>
      </c>
      <c r="AB29" s="30"/>
      <c r="AC29" s="32" t="str">
        <f t="shared" si="6"/>
        <v>&lt;metadataElement code='' datatype='Text'&gt;
  &lt;labels&gt;&lt;label locale='en_AU'&gt;&lt;name&gt;ConditionOnReceipt&lt;/name&gt;&lt;/label&gt;&lt;/labels&gt;
  &lt;typeRestrictions&gt;
    &lt;restriction code='museum_'&gt;
       &lt;table&gt;&lt;/table&gt;
       &lt;type&gt;museum&lt;/type&gt;
       &lt;includeSubtypes&gt;true&lt;/includeSubtypes&gt;
    &lt;/restriction&gt;
  &lt;/typeRestrictions&gt;
&lt;/metadataElement&gt;
</v>
      </c>
    </row>
    <row r="30">
      <c r="A30" s="24"/>
      <c r="B30" s="35" t="s">
        <v>79</v>
      </c>
      <c r="C30" s="12"/>
      <c r="D30" s="33"/>
      <c r="L30" s="28"/>
      <c r="M30" s="29"/>
      <c r="N30" s="30"/>
      <c r="O30" s="30"/>
      <c r="P30" s="30"/>
      <c r="Q30" s="30"/>
      <c r="R30" s="30"/>
      <c r="S30" s="30"/>
      <c r="T30" s="31" t="str">
        <f t="shared" si="2"/>
        <v/>
      </c>
      <c r="U30" s="30" t="str">
        <f t="shared" si="3"/>
        <v/>
      </c>
      <c r="V30" s="30" t="str">
        <f t="shared" si="4"/>
        <v/>
      </c>
      <c r="W30" s="31" t="str">
        <f t="shared" si="5"/>
        <v>ConditionReport</v>
      </c>
      <c r="X30" s="30"/>
      <c r="Y30" s="30"/>
      <c r="Z30" s="30"/>
      <c r="AA30" s="36">
        <v>1.0</v>
      </c>
      <c r="AB30" s="30"/>
      <c r="AC30" s="32" t="str">
        <f t="shared" si="6"/>
        <v>&lt;metadataElement code='' datatype='Text'&gt;
  &lt;labels&gt;&lt;label locale='en_AU'&gt;&lt;name&gt;ConditionReport&lt;/name&gt;&lt;/label&gt;&lt;/labels&gt;
  &lt;typeRestrictions&gt;
    &lt;restriction code='museum_'&gt;
       &lt;table&gt;&lt;/table&gt;
       &lt;type&gt;museum&lt;/type&gt;
       &lt;includeSubtypes&gt;true&lt;/includeSubtypes&gt;
    &lt;/restriction&gt;
  &lt;/typeRestrictions&gt;
&lt;/metadataElement&gt;
</v>
      </c>
    </row>
    <row r="31">
      <c r="A31" s="24"/>
      <c r="B31" s="35" t="s">
        <v>80</v>
      </c>
      <c r="C31" s="12"/>
      <c r="D31" s="33"/>
      <c r="L31" s="28"/>
      <c r="M31" s="29"/>
      <c r="N31" s="30"/>
      <c r="O31" s="30"/>
      <c r="P31" s="30"/>
      <c r="Q31" s="30"/>
      <c r="R31" s="30"/>
      <c r="S31" s="30"/>
      <c r="T31" s="31" t="str">
        <f t="shared" si="2"/>
        <v/>
      </c>
      <c r="U31" s="30" t="str">
        <f t="shared" si="3"/>
        <v/>
      </c>
      <c r="V31" s="30" t="str">
        <f t="shared" si="4"/>
        <v/>
      </c>
      <c r="W31" s="31" t="str">
        <f t="shared" si="5"/>
        <v>ConditionSurveyedBy</v>
      </c>
      <c r="X31" s="30"/>
      <c r="Y31" s="30"/>
      <c r="Z31" s="30"/>
      <c r="AA31" s="36">
        <v>1.0</v>
      </c>
      <c r="AB31" s="30"/>
      <c r="AC31" s="32" t="str">
        <f t="shared" si="6"/>
        <v>&lt;metadataElement code='' datatype='Text'&gt;
  &lt;labels&gt;&lt;label locale='en_AU'&gt;&lt;name&gt;ConditionSurveyedBy&lt;/name&gt;&lt;/label&gt;&lt;/labels&gt;
  &lt;typeRestrictions&gt;
    &lt;restriction code='museum_'&gt;
       &lt;table&gt;&lt;/table&gt;
       &lt;type&gt;museum&lt;/type&gt;
       &lt;includeSubtypes&gt;true&lt;/includeSubtypes&gt;
    &lt;/restriction&gt;
  &lt;/typeRestrictions&gt;
&lt;/metadataElement&gt;
</v>
      </c>
    </row>
    <row r="32">
      <c r="A32" s="24"/>
      <c r="B32" s="35" t="s">
        <v>81</v>
      </c>
      <c r="C32" s="12"/>
      <c r="D32" s="33"/>
      <c r="L32" s="28"/>
      <c r="M32" s="29"/>
      <c r="N32" s="30"/>
      <c r="O32" s="30"/>
      <c r="P32" s="30"/>
      <c r="Q32" s="30"/>
      <c r="R32" s="30"/>
      <c r="S32" s="30"/>
      <c r="T32" s="31" t="str">
        <f t="shared" si="2"/>
        <v/>
      </c>
      <c r="U32" s="30" t="str">
        <f t="shared" si="3"/>
        <v/>
      </c>
      <c r="V32" s="30" t="str">
        <f t="shared" si="4"/>
        <v/>
      </c>
      <c r="W32" s="31" t="str">
        <f t="shared" si="5"/>
        <v>CopyrightDetails</v>
      </c>
      <c r="X32" s="30"/>
      <c r="Y32" s="30"/>
      <c r="Z32" s="30"/>
      <c r="AA32" s="36">
        <v>1.0</v>
      </c>
      <c r="AB32" s="30"/>
      <c r="AC32" s="32" t="str">
        <f t="shared" si="6"/>
        <v>&lt;metadataElement code='' datatype='Text'&gt;
  &lt;labels&gt;&lt;label locale='en_AU'&gt;&lt;name&gt;CopyrightDetails&lt;/name&gt;&lt;/label&gt;&lt;/labels&gt;
  &lt;typeRestrictions&gt;
    &lt;restriction code='museum_'&gt;
       &lt;table&gt;&lt;/table&gt;
       &lt;type&gt;museum&lt;/type&gt;
       &lt;includeSubtypes&gt;true&lt;/includeSubtypes&gt;
    &lt;/restriction&gt;
  &lt;/typeRestrictions&gt;
&lt;/metadataElement&gt;
</v>
      </c>
    </row>
    <row r="33">
      <c r="A33" s="24"/>
      <c r="B33" s="35" t="s">
        <v>82</v>
      </c>
      <c r="C33" s="12"/>
      <c r="D33" s="33"/>
      <c r="L33" s="28"/>
      <c r="M33" s="29"/>
      <c r="N33" s="30"/>
      <c r="O33" s="30"/>
      <c r="P33" s="30"/>
      <c r="Q33" s="30"/>
      <c r="R33" s="30"/>
      <c r="S33" s="30"/>
      <c r="T33" s="31" t="str">
        <f t="shared" si="2"/>
        <v/>
      </c>
      <c r="U33" s="30" t="str">
        <f t="shared" si="3"/>
        <v/>
      </c>
      <c r="V33" s="30" t="str">
        <f t="shared" si="4"/>
        <v/>
      </c>
      <c r="W33" s="31" t="str">
        <f t="shared" si="5"/>
        <v>CopyrightYesNo</v>
      </c>
      <c r="X33" s="30"/>
      <c r="Y33" s="30"/>
      <c r="Z33" s="30"/>
      <c r="AA33" s="36">
        <v>1.0</v>
      </c>
      <c r="AB33" s="30"/>
      <c r="AC33" s="32" t="str">
        <f t="shared" si="6"/>
        <v>&lt;metadataElement code='' datatype='Text'&gt;
  &lt;labels&gt;&lt;label locale='en_AU'&gt;&lt;name&gt;CopyrightYesNo&lt;/name&gt;&lt;/label&gt;&lt;/labels&gt;
  &lt;typeRestrictions&gt;
    &lt;restriction code='museum_'&gt;
       &lt;table&gt;&lt;/table&gt;
       &lt;type&gt;museum&lt;/type&gt;
       &lt;includeSubtypes&gt;true&lt;/includeSubtypes&gt;
    &lt;/restriction&gt;
  &lt;/typeRestrictions&gt;
&lt;/metadataElement&gt;
</v>
      </c>
    </row>
    <row r="34">
      <c r="A34" s="24"/>
      <c r="B34" s="35" t="s">
        <v>83</v>
      </c>
      <c r="C34" s="12"/>
      <c r="D34" s="33"/>
      <c r="L34" s="28"/>
      <c r="M34" s="29"/>
      <c r="N34" s="30"/>
      <c r="O34" s="30"/>
      <c r="P34" s="30"/>
      <c r="Q34" s="30"/>
      <c r="R34" s="30"/>
      <c r="S34" s="30"/>
      <c r="T34" s="31" t="str">
        <f t="shared" si="2"/>
        <v/>
      </c>
      <c r="U34" s="30" t="str">
        <f t="shared" si="3"/>
        <v/>
      </c>
      <c r="V34" s="30" t="str">
        <f t="shared" si="4"/>
        <v/>
      </c>
      <c r="W34" s="31" t="str">
        <f t="shared" si="5"/>
        <v>Correspondence</v>
      </c>
      <c r="X34" s="30"/>
      <c r="Y34" s="30"/>
      <c r="Z34" s="30"/>
      <c r="AA34" s="36">
        <v>1.0</v>
      </c>
      <c r="AB34" s="30"/>
      <c r="AC34" s="32" t="str">
        <f t="shared" si="6"/>
        <v>&lt;metadataElement code='' datatype='Text'&gt;
  &lt;labels&gt;&lt;label locale='en_AU'&gt;&lt;name&gt;Correspondence&lt;/name&gt;&lt;/label&gt;&lt;/labels&gt;
  &lt;typeRestrictions&gt;
    &lt;restriction code='museum_'&gt;
       &lt;table&gt;&lt;/table&gt;
       &lt;type&gt;museum&lt;/type&gt;
       &lt;includeSubtypes&gt;true&lt;/includeSubtypes&gt;
    &lt;/restriction&gt;
  &lt;/typeRestrictions&gt;
&lt;/metadataElement&gt;
</v>
      </c>
    </row>
    <row r="35">
      <c r="A35" s="24"/>
      <c r="B35" s="35" t="s">
        <v>84</v>
      </c>
      <c r="C35" s="12"/>
      <c r="D35" s="33"/>
      <c r="L35" s="28"/>
      <c r="M35" s="29"/>
      <c r="N35" s="30"/>
      <c r="O35" s="30"/>
      <c r="P35" s="30"/>
      <c r="Q35" s="30"/>
      <c r="R35" s="30"/>
      <c r="S35" s="30"/>
      <c r="T35" s="31" t="str">
        <f t="shared" si="2"/>
        <v/>
      </c>
      <c r="U35" s="30" t="str">
        <f t="shared" si="3"/>
        <v/>
      </c>
      <c r="V35" s="30" t="str">
        <f t="shared" si="4"/>
        <v/>
      </c>
      <c r="W35" s="31" t="str">
        <f t="shared" si="5"/>
        <v>DateReceived</v>
      </c>
      <c r="X35" s="30"/>
      <c r="Y35" s="30"/>
      <c r="Z35" s="30"/>
      <c r="AA35" s="36">
        <v>1.0</v>
      </c>
      <c r="AB35" s="30"/>
      <c r="AC35" s="32" t="str">
        <f t="shared" si="6"/>
        <v>&lt;metadataElement code='' datatype='Text'&gt;
  &lt;labels&gt;&lt;label locale='en_AU'&gt;&lt;name&gt;DateReceived&lt;/name&gt;&lt;/label&gt;&lt;/labels&gt;
  &lt;typeRestrictions&gt;
    &lt;restriction code='museum_'&gt;
       &lt;table&gt;&lt;/table&gt;
       &lt;type&gt;museum&lt;/type&gt;
       &lt;includeSubtypes&gt;true&lt;/includeSubtypes&gt;
    &lt;/restriction&gt;
  &lt;/typeRestrictions&gt;
&lt;/metadataElement&gt;
</v>
      </c>
    </row>
    <row r="36">
      <c r="A36" s="24"/>
      <c r="B36" s="35" t="s">
        <v>85</v>
      </c>
      <c r="C36" s="12"/>
      <c r="D36" s="33"/>
      <c r="L36" s="28"/>
      <c r="M36" s="29"/>
      <c r="N36" s="30"/>
      <c r="O36" s="30"/>
      <c r="P36" s="30"/>
      <c r="Q36" s="30"/>
      <c r="R36" s="30"/>
      <c r="S36" s="30"/>
      <c r="T36" s="31" t="str">
        <f t="shared" si="2"/>
        <v/>
      </c>
      <c r="U36" s="30" t="str">
        <f t="shared" si="3"/>
        <v/>
      </c>
      <c r="V36" s="30" t="str">
        <f t="shared" si="4"/>
        <v/>
      </c>
      <c r="W36" s="31" t="str">
        <f t="shared" si="5"/>
        <v>DeAccessionedYesNo</v>
      </c>
      <c r="X36" s="30"/>
      <c r="Y36" s="30"/>
      <c r="Z36" s="30"/>
      <c r="AA36" s="36">
        <v>1.0</v>
      </c>
      <c r="AB36" s="30"/>
      <c r="AC36" s="32" t="str">
        <f t="shared" si="6"/>
        <v>&lt;metadataElement code='' datatype='Text'&gt;
  &lt;labels&gt;&lt;label locale='en_AU'&gt;&lt;name&gt;DeAccessionedYesNo&lt;/name&gt;&lt;/label&gt;&lt;/labels&gt;
  &lt;typeRestrictions&gt;
    &lt;restriction code='museum_'&gt;
       &lt;table&gt;&lt;/table&gt;
       &lt;type&gt;museum&lt;/type&gt;
       &lt;includeSubtypes&gt;true&lt;/includeSubtypes&gt;
    &lt;/restriction&gt;
  &lt;/typeRestrictions&gt;
&lt;/metadataElement&gt;
</v>
      </c>
    </row>
    <row r="37">
      <c r="A37" s="24"/>
      <c r="B37" s="35" t="s">
        <v>16</v>
      </c>
      <c r="C37" s="12"/>
      <c r="D37" s="33"/>
      <c r="L37" s="28"/>
      <c r="M37" s="29"/>
      <c r="N37" s="30"/>
      <c r="O37" s="30"/>
      <c r="P37" s="30"/>
      <c r="Q37" s="30"/>
      <c r="R37" s="30"/>
      <c r="S37" s="30"/>
      <c r="T37" s="31" t="str">
        <f t="shared" si="2"/>
        <v/>
      </c>
      <c r="U37" s="30" t="str">
        <f t="shared" si="3"/>
        <v/>
      </c>
      <c r="V37" s="30" t="str">
        <f t="shared" si="4"/>
        <v/>
      </c>
      <c r="W37" s="31" t="str">
        <f t="shared" si="5"/>
        <v>Description</v>
      </c>
      <c r="X37" s="30"/>
      <c r="Y37" s="30"/>
      <c r="Z37" s="30"/>
      <c r="AA37" s="36">
        <v>1.0</v>
      </c>
      <c r="AB37" s="30"/>
      <c r="AC37" s="32" t="str">
        <f t="shared" si="6"/>
        <v>&lt;metadataElement code='' datatype='Text'&gt;
  &lt;labels&gt;&lt;label locale='en_AU'&gt;&lt;name&gt;Description&lt;/name&gt;&lt;/label&gt;&lt;/labels&gt;
  &lt;typeRestrictions&gt;
    &lt;restriction code='museum_'&gt;
       &lt;table&gt;&lt;/table&gt;
       &lt;type&gt;museum&lt;/type&gt;
       &lt;includeSubtypes&gt;true&lt;/includeSubtypes&gt;
    &lt;/restriction&gt;
  &lt;/typeRestrictions&gt;
&lt;/metadataElement&gt;
</v>
      </c>
    </row>
    <row r="38">
      <c r="A38" s="24"/>
      <c r="B38" s="35" t="s">
        <v>86</v>
      </c>
      <c r="C38" s="12"/>
      <c r="D38" s="33"/>
      <c r="L38" s="28"/>
      <c r="M38" s="29"/>
      <c r="N38" s="30"/>
      <c r="O38" s="30"/>
      <c r="P38" s="30"/>
      <c r="Q38" s="30"/>
      <c r="R38" s="30"/>
      <c r="S38" s="30"/>
      <c r="T38" s="31" t="str">
        <f t="shared" si="2"/>
        <v/>
      </c>
      <c r="U38" s="30" t="str">
        <f t="shared" si="3"/>
        <v/>
      </c>
      <c r="V38" s="30" t="str">
        <f t="shared" si="4"/>
        <v/>
      </c>
      <c r="W38" s="31" t="str">
        <f t="shared" si="5"/>
        <v>Dimensions</v>
      </c>
      <c r="X38" s="30"/>
      <c r="Y38" s="30"/>
      <c r="Z38" s="30"/>
      <c r="AA38" s="36">
        <v>1.0</v>
      </c>
      <c r="AB38" s="30"/>
      <c r="AC38" s="32" t="str">
        <f t="shared" si="6"/>
        <v>&lt;metadataElement code='' datatype='Text'&gt;
  &lt;labels&gt;&lt;label locale='en_AU'&gt;&lt;name&gt;Dimensions&lt;/name&gt;&lt;/label&gt;&lt;/labels&gt;
  &lt;typeRestrictions&gt;
    &lt;restriction code='museum_'&gt;
       &lt;table&gt;&lt;/table&gt;
       &lt;type&gt;museum&lt;/type&gt;
       &lt;includeSubtypes&gt;true&lt;/includeSubtypes&gt;
    &lt;/restriction&gt;
  &lt;/typeRestrictions&gt;
&lt;/metadataElement&gt;
</v>
      </c>
    </row>
    <row r="39">
      <c r="A39" s="24"/>
      <c r="B39" s="35" t="s">
        <v>87</v>
      </c>
      <c r="C39" s="12"/>
      <c r="D39" s="33"/>
      <c r="L39" s="28"/>
      <c r="M39" s="29"/>
      <c r="N39" s="30"/>
      <c r="O39" s="30"/>
      <c r="P39" s="30"/>
      <c r="Q39" s="30"/>
      <c r="R39" s="30"/>
      <c r="S39" s="30"/>
      <c r="T39" s="31" t="str">
        <f t="shared" si="2"/>
        <v/>
      </c>
      <c r="U39" s="30" t="str">
        <f t="shared" si="3"/>
        <v/>
      </c>
      <c r="V39" s="30" t="str">
        <f t="shared" si="4"/>
        <v/>
      </c>
      <c r="W39" s="31" t="str">
        <f t="shared" si="5"/>
        <v>EarliestYear</v>
      </c>
      <c r="X39" s="30"/>
      <c r="Y39" s="30"/>
      <c r="Z39" s="30"/>
      <c r="AA39" s="30"/>
      <c r="AB39" s="30"/>
      <c r="AC39" s="32" t="str">
        <f t="shared" si="6"/>
        <v>&lt;metadataElement code='' datatype='Text'&gt;
  &lt;labels&gt;&lt;label locale='en_AU'&gt;&lt;name&gt;EarliestYear&lt;/name&gt;&lt;/label&gt;&lt;/labels&gt;
  &lt;typeRestrictions&gt;
    &lt;restriction code='museum_'&gt;
       &lt;table&gt;&lt;/table&gt;
       &lt;type&gt;museum&lt;/type&gt;
       &lt;includeSubtypes&gt;true&lt;/includeSubtypes&gt;
    &lt;/restriction&gt;
  &lt;/typeRestrictions&gt;
&lt;/metadataElement&gt;
</v>
      </c>
    </row>
    <row r="40">
      <c r="A40" s="24"/>
      <c r="B40" s="35" t="s">
        <v>88</v>
      </c>
      <c r="C40" s="12"/>
      <c r="D40" s="33"/>
      <c r="L40" s="28"/>
      <c r="M40" s="29"/>
      <c r="N40" s="30"/>
      <c r="O40" s="30"/>
      <c r="P40" s="30"/>
      <c r="Q40" s="30"/>
      <c r="R40" s="30"/>
      <c r="S40" s="30"/>
      <c r="T40" s="31" t="str">
        <f t="shared" si="2"/>
        <v/>
      </c>
      <c r="U40" s="30" t="str">
        <f t="shared" si="3"/>
        <v/>
      </c>
      <c r="V40" s="30" t="str">
        <f t="shared" si="4"/>
        <v/>
      </c>
      <c r="W40" s="31" t="str">
        <f t="shared" si="5"/>
        <v>ExportYesNo</v>
      </c>
      <c r="X40" s="30"/>
      <c r="Y40" s="30"/>
      <c r="Z40" s="30"/>
      <c r="AA40" s="30"/>
      <c r="AB40" s="30"/>
      <c r="AC40" s="32" t="str">
        <f t="shared" si="6"/>
        <v>&lt;metadataElement code='' datatype='Text'&gt;
  &lt;labels&gt;&lt;label locale='en_AU'&gt;&lt;name&gt;ExportYesNo&lt;/name&gt;&lt;/label&gt;&lt;/labels&gt;
  &lt;typeRestrictions&gt;
    &lt;restriction code='museum_'&gt;
       &lt;table&gt;&lt;/table&gt;
       &lt;type&gt;museum&lt;/type&gt;
       &lt;includeSubtypes&gt;true&lt;/includeSubtypes&gt;
    &lt;/restriction&gt;
  &lt;/typeRestrictions&gt;
&lt;/metadataElement&gt;
</v>
      </c>
    </row>
    <row r="41">
      <c r="A41" s="24"/>
      <c r="B41" s="35" t="s">
        <v>89</v>
      </c>
      <c r="C41" s="12"/>
      <c r="D41" s="33"/>
      <c r="L41" s="28"/>
      <c r="M41" s="29"/>
      <c r="N41" s="30"/>
      <c r="O41" s="30"/>
      <c r="P41" s="30"/>
      <c r="Q41" s="30"/>
      <c r="R41" s="30"/>
      <c r="S41" s="30"/>
      <c r="T41" s="31" t="str">
        <f t="shared" si="2"/>
        <v/>
      </c>
      <c r="U41" s="30" t="str">
        <f t="shared" si="3"/>
        <v/>
      </c>
      <c r="V41" s="30" t="str">
        <f t="shared" si="4"/>
        <v/>
      </c>
      <c r="W41" s="31" t="str">
        <f t="shared" si="5"/>
        <v>FileNum</v>
      </c>
      <c r="X41" s="30"/>
      <c r="Y41" s="30"/>
      <c r="Z41" s="30"/>
      <c r="AA41" s="30"/>
      <c r="AB41" s="30"/>
      <c r="AC41" s="32" t="str">
        <f t="shared" si="6"/>
        <v>&lt;metadataElement code='' datatype='Text'&gt;
  &lt;labels&gt;&lt;label locale='en_AU'&gt;&lt;name&gt;FileNum&lt;/name&gt;&lt;/label&gt;&lt;/labels&gt;
  &lt;typeRestrictions&gt;
    &lt;restriction code='museum_'&gt;
       &lt;table&gt;&lt;/table&gt;
       &lt;type&gt;museum&lt;/type&gt;
       &lt;includeSubtypes&gt;true&lt;/includeSubtypes&gt;
    &lt;/restriction&gt;
  &lt;/typeRestrictions&gt;
&lt;/metadataElement&gt;
</v>
      </c>
    </row>
    <row r="42">
      <c r="A42" s="24"/>
      <c r="B42" s="35" t="s">
        <v>90</v>
      </c>
      <c r="C42" s="12"/>
      <c r="D42" s="33"/>
      <c r="L42" s="28"/>
      <c r="M42" s="29"/>
      <c r="N42" s="30"/>
      <c r="O42" s="30"/>
      <c r="P42" s="30"/>
      <c r="Q42" s="30"/>
      <c r="R42" s="30"/>
      <c r="S42" s="30"/>
      <c r="T42" s="31" t="str">
        <f t="shared" si="2"/>
        <v/>
      </c>
      <c r="U42" s="30" t="str">
        <f t="shared" si="3"/>
        <v/>
      </c>
      <c r="V42" s="30" t="str">
        <f t="shared" si="4"/>
        <v/>
      </c>
      <c r="W42" s="31" t="str">
        <f t="shared" si="5"/>
        <v>HistoricalDetails</v>
      </c>
      <c r="X42" s="30"/>
      <c r="Y42" s="30"/>
      <c r="Z42" s="30"/>
      <c r="AA42" s="30"/>
      <c r="AB42" s="30"/>
      <c r="AC42" s="32" t="str">
        <f t="shared" si="6"/>
        <v>&lt;metadataElement code='' datatype='Text'&gt;
  &lt;labels&gt;&lt;label locale='en_AU'&gt;&lt;name&gt;HistoricalDetails&lt;/name&gt;&lt;/label&gt;&lt;/labels&gt;
  &lt;typeRestrictions&gt;
    &lt;restriction code='museum_'&gt;
       &lt;table&gt;&lt;/table&gt;
       &lt;type&gt;museum&lt;/type&gt;
       &lt;includeSubtypes&gt;true&lt;/includeSubtypes&gt;
    &lt;/restriction&gt;
  &lt;/typeRestrictions&gt;
&lt;/metadataElement&gt;
</v>
      </c>
    </row>
    <row r="43">
      <c r="A43" s="24"/>
      <c r="B43" s="37" t="s">
        <v>91</v>
      </c>
      <c r="C43" s="37"/>
      <c r="D43" s="33"/>
      <c r="E43" s="12"/>
      <c r="F43" s="12"/>
      <c r="G43" s="12"/>
      <c r="L43" s="28"/>
      <c r="M43" s="29" t="str">
        <f t="shared" ref="M43:M64" si="7">validateJson(E43, G43)</f>
        <v>TRUE</v>
      </c>
      <c r="N43" s="30" t="str">
        <f>VLOOKUP($B43,sampleDataObjects,N$1,false)</f>
        <v>HistoryText1</v>
      </c>
      <c r="O43" s="31" t="str">
        <f>VLOOKUP($B43,sampleDataObjects,O$1,false)</f>
        <v>2</v>
      </c>
      <c r="P43" s="31" t="str">
        <f>VLOOKUP($B43,sampleDataObjects,P$1,false)</f>
        <v>2</v>
      </c>
      <c r="Q43" s="31" t="str">
        <f>VLOOKUP($B43,sampleDataObjects,Q$1,false)</f>
        <v>27</v>
      </c>
      <c r="R43" s="31" t="str">
        <f>VLOOKUP($B43,sampleDataObjects,R$1,false)</f>
        <v>31</v>
      </c>
      <c r="S43" s="31" t="str">
        <f>VLOOKUP($B43,sampleDataObjects,S$1,false)</f>
        <v>29</v>
      </c>
      <c r="T43" s="31" t="str">
        <f t="shared" si="2"/>
        <v/>
      </c>
      <c r="U43" s="30" t="str">
        <f t="shared" si="3"/>
        <v/>
      </c>
      <c r="V43" s="30" t="str">
        <f t="shared" si="4"/>
        <v/>
      </c>
      <c r="W43" s="31" t="str">
        <f t="shared" si="5"/>
        <v>HistoryText1</v>
      </c>
      <c r="X43" s="31" t="str">
        <f>VLOOKUP($B43,sampleDataObjects,X$1,false)</f>
        <v>Date estimated by cars in photo|19 Goldsmith Road Claremont</v>
      </c>
      <c r="Y43" s="31" t="str">
        <f>VLOOKUP($B43,sampleDataObjects,Y$1,false)</f>
        <v/>
      </c>
      <c r="Z43" s="31" t="str">
        <f>VLOOKUP($B43,sampleDataObjects,Z$1,false)</f>
        <v/>
      </c>
      <c r="AA43" s="36">
        <v>1.0</v>
      </c>
      <c r="AB43" s="31" t="str">
        <f>VLOOKUP($B43,sampleDataObjects,AB$1,false)</f>
        <v/>
      </c>
      <c r="AC43" s="32" t="str">
        <f t="shared" si="6"/>
        <v>&lt;metadataElement code='' datatype='Date estimated by cars in photo|19 Goldsmith Road Claremont'&gt;
  &lt;labels&gt;&lt;label locale='en_AU'&gt;&lt;name&gt;HistoryText1&lt;/name&gt;&lt;/label&gt;&lt;/labels&gt;
  &lt;typeRestrictions&gt;
    &lt;restriction code='museum_'&gt;
       &lt;table&gt;&lt;/table&gt;
       &lt;type&gt;museum&lt;/type&gt;
       &lt;includeSubtypes&gt;true&lt;/includeSubtypes&gt;
    &lt;/restriction&gt;
  &lt;/typeRestrictions&gt;
&lt;/metadataElement&gt;
</v>
      </c>
    </row>
    <row r="44">
      <c r="A44" s="24"/>
      <c r="B44" s="25" t="s">
        <v>92</v>
      </c>
      <c r="C44" s="12"/>
      <c r="D44" s="38"/>
      <c r="E44" s="12"/>
      <c r="L44" s="28"/>
      <c r="M44" s="29" t="str">
        <f t="shared" si="7"/>
        <v>TRUE</v>
      </c>
      <c r="N44" s="30" t="str">
        <f>VLOOKUP($B44,sampleDataObjects,N$1,false)</f>
        <v>Importance</v>
      </c>
      <c r="O44" s="31" t="str">
        <f>VLOOKUP($B44,sampleDataObjects,O$1,false)</f>
        <v>5</v>
      </c>
      <c r="P44" s="31" t="str">
        <f>VLOOKUP($B44,sampleDataObjects,P$1,false)</f>
        <v>6005</v>
      </c>
      <c r="Q44" s="31" t="str">
        <f>VLOOKUP($B44,sampleDataObjects,Q$1,false)</f>
        <v>5</v>
      </c>
      <c r="R44" s="31" t="str">
        <f>VLOOKUP($B44,sampleDataObjects,R$1,false)</f>
        <v>8</v>
      </c>
      <c r="S44" s="31" t="str">
        <f>VLOOKUP($B44,sampleDataObjects,S$1,false)</f>
        <v>5.6045</v>
      </c>
      <c r="T44" s="31" t="str">
        <f t="shared" si="2"/>
        <v/>
      </c>
      <c r="U44" s="30" t="str">
        <f t="shared" si="3"/>
        <v/>
      </c>
      <c r="V44" s="30" t="str">
        <f t="shared" si="4"/>
        <v/>
      </c>
      <c r="W44" s="31" t="str">
        <f t="shared" si="5"/>
        <v>Importance</v>
      </c>
      <c r="X44" s="31" t="str">
        <f>VLOOKUP($B44,sampleDataObjects,X$1,false)</f>
        <v>State|Regional|Local|National|World</v>
      </c>
      <c r="Y44" s="31" t="str">
        <f>VLOOKUP($B44,sampleDataObjects,Y$1,false)</f>
        <v/>
      </c>
      <c r="Z44" s="31" t="str">
        <f>VLOOKUP($B44,sampleDataObjects,Z$1,false)</f>
        <v/>
      </c>
      <c r="AA44" s="36"/>
      <c r="AB44" s="31" t="str">
        <f>VLOOKUP($B44,sampleDataObjects,AB$1,false)</f>
        <v/>
      </c>
      <c r="AC44" s="32" t="str">
        <f t="shared" si="6"/>
        <v>&lt;metadataElement code='' datatype='State|Regional|Local|National|World'&gt;
  &lt;labels&gt;&lt;label locale='en_AU'&gt;&lt;name&gt;Importance&lt;/name&gt;&lt;/label&gt;&lt;/labels&gt;
  &lt;typeRestrictions&gt;
    &lt;restriction code='museum_'&gt;
       &lt;table&gt;&lt;/table&gt;
       &lt;type&gt;museum&lt;/type&gt;
       &lt;includeSubtypes&gt;true&lt;/includeSubtypes&gt;
    &lt;/restriction&gt;
  &lt;/typeRestrictions&gt;
&lt;/metadataElement&gt;
</v>
      </c>
    </row>
    <row r="45">
      <c r="A45" s="24"/>
      <c r="B45" s="25" t="s">
        <v>93</v>
      </c>
      <c r="C45" s="25"/>
      <c r="D45" s="33"/>
      <c r="E45" s="12"/>
      <c r="F45" s="12"/>
      <c r="G45" s="12"/>
      <c r="L45" s="28"/>
      <c r="M45" s="29" t="str">
        <f t="shared" si="7"/>
        <v>TRUE</v>
      </c>
      <c r="N45" s="30" t="str">
        <f>VLOOKUP($B45,sampleDataObjects,N$1,false)</f>
        <v>InsuranceDate</v>
      </c>
      <c r="O45" s="31" t="str">
        <f>VLOOKUP($B45,sampleDataObjects,O$1,false)</f>
        <v>1</v>
      </c>
      <c r="P45" s="31" t="str">
        <f>VLOOKUP($B45,sampleDataObjects,P$1,false)</f>
        <v>24762</v>
      </c>
      <c r="Q45" s="31" t="str">
        <f>VLOOKUP($B45,sampleDataObjects,Q$1,false)</f>
        <v>10</v>
      </c>
      <c r="R45" s="31" t="str">
        <f>VLOOKUP($B45,sampleDataObjects,R$1,false)</f>
        <v>10</v>
      </c>
      <c r="S45" s="31" t="str">
        <f>VLOOKUP($B45,sampleDataObjects,S$1,false)</f>
        <v>10</v>
      </c>
      <c r="T45" s="31" t="str">
        <f t="shared" si="2"/>
        <v/>
      </c>
      <c r="U45" s="30" t="str">
        <f t="shared" si="3"/>
        <v/>
      </c>
      <c r="V45" s="30" t="str">
        <f t="shared" si="4"/>
        <v/>
      </c>
      <c r="W45" s="31" t="str">
        <f t="shared" si="5"/>
        <v>InsuranceDate</v>
      </c>
      <c r="X45" s="31" t="str">
        <f>VLOOKUP($B45,sampleDataObjects,X$1,false)</f>
        <v>0000-00-00</v>
      </c>
      <c r="Y45" s="31" t="str">
        <f>VLOOKUP($B45,sampleDataObjects,Y$1,false)</f>
        <v/>
      </c>
      <c r="Z45" s="31" t="str">
        <f>VLOOKUP($B45,sampleDataObjects,Z$1,false)</f>
        <v/>
      </c>
      <c r="AA45" s="30"/>
      <c r="AB45" s="31" t="str">
        <f>VLOOKUP($B45,sampleDataObjects,AB$1,false)</f>
        <v/>
      </c>
      <c r="AC45" s="32" t="str">
        <f t="shared" si="6"/>
        <v>&lt;metadataElement code='' datatype='0000-00-00'&gt;
  &lt;labels&gt;&lt;label locale='en_AU'&gt;&lt;name&gt;InsuranceDate&lt;/name&gt;&lt;/label&gt;&lt;/labels&gt;
  &lt;typeRestrictions&gt;
    &lt;restriction code='museum_'&gt;
       &lt;table&gt;&lt;/table&gt;
       &lt;type&gt;museum&lt;/type&gt;
       &lt;includeSubtypes&gt;true&lt;/includeSubtypes&gt;
    &lt;/restriction&gt;
  &lt;/typeRestrictions&gt;
&lt;/metadataElement&gt;
</v>
      </c>
    </row>
    <row r="46">
      <c r="A46" s="24"/>
      <c r="B46" s="25" t="s">
        <v>94</v>
      </c>
      <c r="C46" s="35"/>
      <c r="D46" s="33"/>
      <c r="E46" s="12"/>
      <c r="L46" s="28"/>
      <c r="M46" s="29" t="str">
        <f t="shared" si="7"/>
        <v>TRUE</v>
      </c>
      <c r="N46" s="30" t="str">
        <f>VLOOKUP($B46,sampleDataObjects,N$1,false)</f>
        <v>InsuranceValue</v>
      </c>
      <c r="O46" s="31" t="str">
        <f>VLOOKUP($B46,sampleDataObjects,O$1,false)</f>
        <v>1</v>
      </c>
      <c r="P46" s="31" t="str">
        <f>VLOOKUP($B46,sampleDataObjects,P$1,false)</f>
        <v>24762</v>
      </c>
      <c r="Q46" s="31" t="str">
        <f>VLOOKUP($B46,sampleDataObjects,Q$1,false)</f>
        <v>1</v>
      </c>
      <c r="R46" s="31" t="str">
        <f>VLOOKUP($B46,sampleDataObjects,R$1,false)</f>
        <v>1</v>
      </c>
      <c r="S46" s="31" t="str">
        <f>VLOOKUP($B46,sampleDataObjects,S$1,false)</f>
        <v>1</v>
      </c>
      <c r="T46" s="31" t="str">
        <f t="shared" si="2"/>
        <v/>
      </c>
      <c r="U46" s="30" t="str">
        <f t="shared" si="3"/>
        <v/>
      </c>
      <c r="V46" s="30" t="str">
        <f t="shared" si="4"/>
        <v/>
      </c>
      <c r="W46" s="31" t="str">
        <f t="shared" si="5"/>
        <v>InsuranceValue</v>
      </c>
      <c r="X46" s="31" t="str">
        <f>VLOOKUP($B46,sampleDataObjects,X$1,false)</f>
        <v>0</v>
      </c>
      <c r="Y46" s="31" t="str">
        <f>VLOOKUP($B46,sampleDataObjects,Y$1,false)</f>
        <v/>
      </c>
      <c r="Z46" s="31" t="str">
        <f>VLOOKUP($B46,sampleDataObjects,Z$1,false)</f>
        <v/>
      </c>
      <c r="AA46" s="30"/>
      <c r="AB46" s="31" t="str">
        <f>VLOOKUP($B46,sampleDataObjects,AB$1,false)</f>
        <v/>
      </c>
      <c r="AC46" s="32" t="str">
        <f t="shared" si="6"/>
        <v>&lt;metadataElement code='' datatype='0'&gt;
  &lt;labels&gt;&lt;label locale='en_AU'&gt;&lt;name&gt;InsuranceValue&lt;/name&gt;&lt;/label&gt;&lt;/labels&gt;
  &lt;typeRestrictions&gt;
    &lt;restriction code='museum_'&gt;
       &lt;table&gt;&lt;/table&gt;
       &lt;type&gt;museum&lt;/type&gt;
       &lt;includeSubtypes&gt;true&lt;/includeSubtypes&gt;
    &lt;/restriction&gt;
  &lt;/typeRestrictions&gt;
&lt;/metadataElement&gt;
</v>
      </c>
    </row>
    <row r="47">
      <c r="A47" s="24"/>
      <c r="B47" s="25" t="s">
        <v>95</v>
      </c>
      <c r="C47" s="39"/>
      <c r="D47" s="40"/>
      <c r="E47" s="12"/>
      <c r="F47" s="12"/>
      <c r="G47" s="12"/>
      <c r="L47" s="28"/>
      <c r="M47" s="29" t="str">
        <f t="shared" si="7"/>
        <v>TRUE</v>
      </c>
      <c r="N47" s="30" t="str">
        <f>VLOOKUP($B47,sampleDataObjects,N$1,false)</f>
        <v>ItemDates</v>
      </c>
      <c r="O47" s="31" t="str">
        <f>VLOOKUP($B47,sampleDataObjects,O$1,false)</f>
        <v>1364</v>
      </c>
      <c r="P47" s="31" t="str">
        <f>VLOOKUP($B47,sampleDataObjects,P$1,false)</f>
        <v>11512</v>
      </c>
      <c r="Q47" s="31" t="str">
        <f>VLOOKUP($B47,sampleDataObjects,Q$1,false)</f>
        <v>1</v>
      </c>
      <c r="R47" s="31" t="str">
        <f>VLOOKUP($B47,sampleDataObjects,R$1,false)</f>
        <v>25</v>
      </c>
      <c r="S47" s="31" t="str">
        <f>VLOOKUP($B47,sampleDataObjects,S$1,false)</f>
        <v>5.2066</v>
      </c>
      <c r="T47" s="31" t="str">
        <f t="shared" si="2"/>
        <v/>
      </c>
      <c r="U47" s="30" t="str">
        <f t="shared" si="3"/>
        <v/>
      </c>
      <c r="V47" s="30" t="str">
        <f t="shared" si="4"/>
        <v/>
      </c>
      <c r="W47" s="31" t="str">
        <f t="shared" si="5"/>
        <v>ItemDates</v>
      </c>
      <c r="X47" s="31" t="str">
        <f>VLOOKUP($B47,sampleDataObjects,X$1,false)</f>
        <v>1982|1981|1980|1986|1859|1865|1873|1870|24/11/81|8/4/80|13/9/85|9/5/82|28/10/80|29/1/82|2006|1907|1850s|1/6/80|3/10/81|15/5/85|1984|1983|1985|1858|c1870's|1886-87|1869|1897|1879|1864|1903|1863|1874|1892|1888|1970s|2012|1850|1838|1890|1898|1860|6/3/83|26/9/83|15/9/81|3/6/82|8/5/84|12/10/80|8/5/82|1871|1854|1942|1900|1893|1905|1840|18/5/86|19/5/86|7/5/84|21/9/83|16/9/81|24/7/85|3/4/83|9/9/80|1861|1914|1867|05/10/1981|18/05/1981|26/09/1983|09/05/1982|03/08/1982|05/05/1984|25/03/1980|11/10/1980|09/09/1980|11/04/1980|30/07/1981|10/04/1980|16/08/1980|05/09/1979|04/07/1981|04/09/1979|1908|1913|1979|15/05/1981|24/11/1981|Built 1898|1918|1912|1883|1975|1925|1902|27/1/82|19/3/85|17/3/85|5/8/81|1911|10/5/84|9/5/84|1896|1922|1899|1910|1880|1886|1895|1928|1841|1920|1990's|19/4/82|4/11/84|30/1/83|1941|18/5/85|7/11/84|3/11/84|12/4/80|10/9/83|17/2/82|1945|1929|1900-1929|1980s|1917-1922|1930|1969|3/10/82|27/10/80|1927|1915|1900?|1983?|1901|2000|2005|1921|1924|14/9/81|26/1/82|11/9/84|4/7/81|c1900|c1872|2004|2002|25/11/81|10/05</v>
      </c>
      <c r="Y47" s="31" t="str">
        <f>VLOOKUP($B47,sampleDataObjects,Y$1,false)</f>
        <v/>
      </c>
      <c r="Z47" s="31" t="str">
        <f>VLOOKUP($B47,sampleDataObjects,Z$1,false)</f>
        <v/>
      </c>
      <c r="AA47" s="30"/>
      <c r="AB47" s="31" t="str">
        <f>VLOOKUP($B47,sampleDataObjects,AB$1,false)</f>
        <v/>
      </c>
      <c r="AC47" s="32" t="str">
        <f t="shared" si="6"/>
        <v>&lt;metadataElement code='' datatype='1982|1981|1980|1986|1859|1865|1873|1870|24/11/81|8/4/80|13/9/85|9/5/82|28/10/80|29/1/82|2006|1907|1850s|1/6/80|3/10/81|15/5/85|1984|1983|1985|1858|c1870's|1886-87|1869|1897|1879|1864|1903|1863|1874|1892|1888|1970s|2012|1850|1838|1890|1898|1860|6/3/83|26/9/83|15/9/81|3/6/82|8/5/84|12/10/80|8/5/82|1871|1854|1942|1900|1893|1905|1840|18/5/86|19/5/86|7/5/84|21/9/83|16/9/81|24/7/85|3/4/83|9/9/80|1861|1914|1867|05/10/1981|18/05/1981|26/09/1983|09/05/1982|03/08/1982|05/05/1984|25/03/1980|11/10/1980|09/09/1980|11/04/1980|30/07/1981|10/04/1980|16/08/1980|05/09/1979|04/07/1981|04/09/1979|1908|1913|1979|15/05/1981|24/11/1981|Built 1898|1918|1912|1883|1975|1925|1902|27/1/82|19/3/85|17/3/85|5/8/81|1911|10/5/84|9/5/84|1896|1922|1899|1910|1880|1886|1895|1928|1841|1920|1990's|19/4/82|4/11/84|30/1/83|1941|18/5/85|7/11/84|3/11/84|12/4/80|10/9/83|17/2/82|1945|1929|1900-1929|1980s|1917-1922|1930|1969|3/10/82|27/10/80|1927|1915|1900?|1983?|1901|2000|2005|1921|1924|14/9/81|26/1/82|11/9/84|4/7/81|c1900|c1872|2004|2002|25/11/81|10/05'&gt;
  &lt;labels&gt;&lt;label locale='en_AU'&gt;&lt;name&gt;ItemDates&lt;/name&gt;&lt;/label&gt;&lt;/labels&gt;
  &lt;typeRestrictions&gt;
    &lt;restriction code='museum_'&gt;
       &lt;table&gt;&lt;/table&gt;
       &lt;type&gt;museum&lt;/type&gt;
       &lt;includeSubtypes&gt;true&lt;/includeSubtypes&gt;
    &lt;/restriction&gt;
  &lt;/typeRestrictions&gt;
&lt;/metadataElement&gt;
</v>
      </c>
    </row>
    <row r="48">
      <c r="A48" s="24"/>
      <c r="B48" s="25" t="s">
        <v>96</v>
      </c>
      <c r="C48" s="12"/>
      <c r="D48" s="40"/>
      <c r="E48" s="12"/>
      <c r="L48" s="28"/>
      <c r="M48" s="29" t="str">
        <f t="shared" si="7"/>
        <v>TRUE</v>
      </c>
      <c r="N48" s="30" t="str">
        <f>VLOOKUP($B48,sampleDataObjects,N$1,false)</f>
        <v>ItemName</v>
      </c>
      <c r="O48" s="31" t="str">
        <f>VLOOKUP($B48,sampleDataObjects,O$1,false)</f>
        <v>20157</v>
      </c>
      <c r="P48" s="31" t="str">
        <f>VLOOKUP($B48,sampleDataObjects,P$1,false)</f>
        <v>24762</v>
      </c>
      <c r="Q48" s="31" t="str">
        <f>VLOOKUP($B48,sampleDataObjects,Q$1,false)</f>
        <v>3</v>
      </c>
      <c r="R48" s="31" t="str">
        <f>VLOOKUP($B48,sampleDataObjects,R$1,false)</f>
        <v>100</v>
      </c>
      <c r="S48" s="31" t="str">
        <f>VLOOKUP($B48,sampleDataObjects,S$1,false)</f>
        <v>30.914</v>
      </c>
      <c r="T48" s="31" t="str">
        <f t="shared" si="2"/>
        <v/>
      </c>
      <c r="U48" s="30" t="str">
        <f t="shared" si="3"/>
        <v/>
      </c>
      <c r="V48" s="30" t="str">
        <f t="shared" si="4"/>
        <v/>
      </c>
      <c r="W48" s="31" t="str">
        <f t="shared" si="5"/>
        <v>ItemName</v>
      </c>
      <c r="X48" s="31" t="str">
        <f>VLOOKUP($B48,sampleDataObjects,X$1,false)</f>
        <v>TAMMIN HOTEL|TAMMIN, ST MARKS CHURCH|TOODYAY, FORMER BAKERY|ONGERUP HOTEL|PEMBERTON, KARRI TREES|PEMBERTON HOTEL|PERENJORI, ST JOSEPHS CHURCH|PERENJORI, TOWN HALL AND COUNCIL CHAMBERS|PERENJORI, ANGLICAN CHURCH|PICTON, ST MARKS CHURCH|PIESSEVILLE, OLD BUILDING|PINDAR, A FORMER HOTEL|PINGELLY, SAINTS LUKE AND PAUL CHURCH|ONSLOW, SIR ALEXANDER CAMPBELL, B 1842 D 1908|TOODYAY, VIEW TO NORTH|TOODYAY, STIRLING TCE SHOPS|COORINYA WINERY NEAR TOODYAY|WINDMILL HILL RAILWAY CUTTING NEAR TOODYAY|TARDUN, CHRISTIAN BROTHERS AGRICULTURAL HIGH SCHOOL|'KAIREY COTAGE' YORK|PRIVATE HOME PANMURE ROAD YORK|RAILWAY LODGE COOLGARDIE|YUNA TAVERN YUNA|FORMER 'EATON HOME' (POLICE STATION) YOUNDEGIN|CHURCH OF ST JAMES GREENOUGH|FMR WAINWRIGHT'S STORE GREENOUGH|FMR CENTRAL SCHOOL GREENOUGH|FMR COURTHOUSE &amp; GAOL GREENOUGH|CLINCH'S MILL GREENOUGH|OLD MANGOWINE INN SITTING ROOM NUNGARIN|VIEW FROM MT GREY NUNGARIN|WALKABOUT HOTEL NEWMAN|COOLGARDIE WARDEN FINNERTY'S HOUSE|COOKERNUP - LOGUE BROOK DAM|CLACKLINE FMR PRIMARY SCHOOL GREAT EASTE</v>
      </c>
      <c r="Y48" s="31" t="str">
        <f>VLOOKUP($B48,sampleDataObjects,Y$1,false)</f>
        <v/>
      </c>
      <c r="Z48" s="31" t="str">
        <f>VLOOKUP($B48,sampleDataObjects,Z$1,false)</f>
        <v/>
      </c>
      <c r="AA48" s="30"/>
      <c r="AB48" s="31" t="str">
        <f>VLOOKUP($B48,sampleDataObjects,AB$1,false)</f>
        <v/>
      </c>
      <c r="AC48" s="32" t="str">
        <f t="shared" si="6"/>
        <v>&lt;metadataElement code='' datatype='TAMMIN HOTEL|TAMMIN, ST MARKS CHURCH|TOODYAY, FORMER BAKERY|ONGERUP HOTEL|PEMBERTON, KARRI TREES|PEMBERTON HOTEL|PERENJORI, ST JOSEPHS CHURCH|PERENJORI, TOWN HALL AND COUNCIL CHAMBERS|PERENJORI, ANGLICAN CHURCH|PICTON, ST MARKS CHURCH|PIESSEVILLE, OLD BUILDING|PINDAR, A FORMER HOTEL|PINGELLY, SAINTS LUKE AND PAUL CHURCH|ONSLOW, SIR ALEXANDER CAMPBELL, B 1842 D 1908|TOODYAY, VIEW TO NORTH|TOODYAY, STIRLING TCE SHOPS|COORINYA WINERY NEAR TOODYAY|WINDMILL HILL RAILWAY CUTTING NEAR TOODYAY|TARDUN, CHRISTIAN BROTHERS AGRICULTURAL HIGH SCHOOL|'KAIREY COTAGE' YORK|PRIVATE HOME PANMURE ROAD YORK|RAILWAY LODGE COOLGARDIE|YUNA TAVERN YUNA|FORMER 'EATON HOME' (POLICE STATION) YOUNDEGIN|CHURCH OF ST JAMES GREENOUGH|FMR WAINWRIGHT'S STORE GREENOUGH|FMR CENTRAL SCHOOL GREENOUGH|FMR COURTHOUSE &amp; GAOL GREENOUGH|CLINCH'S MILL GREENOUGH|OLD MANGOWINE INN SITTING ROOM NUNGARIN|VIEW FROM MT GREY NUNGARIN|WALKABOUT HOTEL NEWMAN|COOLGARDIE WARDEN FINNERTY'S HOUSE|COOKERNUP - LOGUE BROOK DAM|CLACKLINE FMR PRIMARY SCHOOL GREAT EASTE'&gt;
  &lt;labels&gt;&lt;label locale='en_AU'&gt;&lt;name&gt;ItemName&lt;/name&gt;&lt;/label&gt;&lt;/labels&gt;
  &lt;typeRestrictions&gt;
    &lt;restriction code='museum_'&gt;
       &lt;table&gt;&lt;/table&gt;
       &lt;type&gt;museum&lt;/type&gt;
       &lt;includeSubtypes&gt;true&lt;/includeSubtypes&gt;
    &lt;/restriction&gt;
  &lt;/typeRestrictions&gt;
&lt;/metadataElement&gt;
</v>
      </c>
    </row>
    <row r="49">
      <c r="A49" s="24" t="s">
        <v>57</v>
      </c>
      <c r="B49" s="25" t="s">
        <v>97</v>
      </c>
      <c r="C49" s="39" t="s">
        <v>98</v>
      </c>
      <c r="D49" s="40"/>
      <c r="E49" s="24" t="s">
        <v>60</v>
      </c>
      <c r="F49" s="12" t="s">
        <v>99</v>
      </c>
      <c r="G49" s="12" t="s">
        <v>100</v>
      </c>
      <c r="H49" s="12"/>
      <c r="I49" s="12"/>
      <c r="L49" s="28"/>
      <c r="M49" s="29" t="str">
        <f t="shared" si="7"/>
        <v>TRUE</v>
      </c>
      <c r="N49" s="30" t="str">
        <f>VLOOKUP($B49,sampleDataObjects,N$1,false)</f>
        <v>ItemType</v>
      </c>
      <c r="O49" s="31" t="str">
        <f>VLOOKUP($B49,sampleDataObjects,O$1,false)</f>
        <v>13</v>
      </c>
      <c r="P49" s="31" t="str">
        <f>VLOOKUP($B49,sampleDataObjects,P$1,false)</f>
        <v>13</v>
      </c>
      <c r="Q49" s="31" t="str">
        <f>VLOOKUP($B49,sampleDataObjects,Q$1,false)</f>
        <v>3</v>
      </c>
      <c r="R49" s="31" t="str">
        <f>VLOOKUP($B49,sampleDataObjects,R$1,false)</f>
        <v>15</v>
      </c>
      <c r="S49" s="31" t="str">
        <f>VLOOKUP($B49,sampleDataObjects,S$1,false)</f>
        <v>8.5385</v>
      </c>
      <c r="T49" s="31" t="str">
        <f t="shared" si="2"/>
        <v>ca_objects.itemType</v>
      </c>
      <c r="U49" s="30" t="str">
        <f t="shared" si="3"/>
        <v>ca_objects</v>
      </c>
      <c r="V49" s="30" t="str">
        <f t="shared" si="4"/>
        <v>itemType</v>
      </c>
      <c r="W49" s="31" t="str">
        <f t="shared" si="5"/>
        <v>ItemType</v>
      </c>
      <c r="X49" s="31" t="str">
        <f>VLOOKUP($B49,sampleDataObjects,X$1,false)</f>
        <v>Archives|ArtWork|Book|Costume|Document|Map|Memorials|Museum Artefact|Natural History|Object|Photograph|Photographs|Textiles</v>
      </c>
      <c r="Y49" s="31" t="str">
        <f>VLOOKUP($B49,sampleDataObjects,Y$1,false)</f>
        <v/>
      </c>
      <c r="Z49" s="31" t="str">
        <f>VLOOKUP($B49,sampleDataObjects,Z$1,false)</f>
        <v/>
      </c>
      <c r="AA49" s="30"/>
      <c r="AB49" s="31" t="str">
        <f>VLOOKUP($B49,sampleDataObjects,AB$1,false)</f>
        <v/>
      </c>
      <c r="AC49" s="32" t="str">
        <f t="shared" si="6"/>
        <v>&lt;metadataElement code='itemType' datatype='Archives|ArtWork|Book|Costume|Document|Map|Memorials|Museum Artefact|Natural History|Object|Photograph|Photographs|Textiles'&gt;
  &lt;labels&gt;&lt;label locale='en_AU'&gt;&lt;name&gt;ItemType&lt;/name&gt;&lt;/label&gt;&lt;/labels&gt;
  &lt;typeRestrictions&gt;
    &lt;restriction code='museum_itemType'&gt;
       &lt;table&gt;ca_objects&lt;/table&gt;
       &lt;type&gt;museum&lt;/type&gt;
       &lt;includeSubtypes&gt;true&lt;/includeSubtypes&gt;
    &lt;/restriction&gt;
  &lt;/typeRestrictions&gt;
&lt;/metadataElement&gt;
</v>
      </c>
    </row>
    <row r="50">
      <c r="A50" s="24" t="s">
        <v>57</v>
      </c>
      <c r="B50" s="25" t="s">
        <v>97</v>
      </c>
      <c r="C50" s="39" t="s">
        <v>101</v>
      </c>
      <c r="D50" s="40"/>
      <c r="E50" s="24" t="s">
        <v>60</v>
      </c>
      <c r="F50" s="12" t="s">
        <v>99</v>
      </c>
      <c r="G50" s="12" t="s">
        <v>100</v>
      </c>
      <c r="H50" s="12"/>
      <c r="I50" s="12"/>
      <c r="L50" s="28"/>
      <c r="M50" s="29" t="str">
        <f t="shared" si="7"/>
        <v>TRUE</v>
      </c>
      <c r="N50" s="30" t="str">
        <f>VLOOKUP($B50,sampleDataObjects,N$1,false)</f>
        <v>ItemType</v>
      </c>
      <c r="O50" s="31" t="str">
        <f>VLOOKUP($B50,sampleDataObjects,O$1,false)</f>
        <v>13</v>
      </c>
      <c r="P50" s="31" t="str">
        <f>VLOOKUP($B50,sampleDataObjects,P$1,false)</f>
        <v>13</v>
      </c>
      <c r="Q50" s="31" t="str">
        <f>VLOOKUP($B50,sampleDataObjects,Q$1,false)</f>
        <v>3</v>
      </c>
      <c r="R50" s="31" t="str">
        <f>VLOOKUP($B50,sampleDataObjects,R$1,false)</f>
        <v>15</v>
      </c>
      <c r="S50" s="31" t="str">
        <f>VLOOKUP($B50,sampleDataObjects,S$1,false)</f>
        <v>8.5385</v>
      </c>
      <c r="T50" s="31" t="str">
        <f t="shared" si="2"/>
        <v>ca_objects.type_id</v>
      </c>
      <c r="U50" s="30" t="str">
        <f t="shared" si="3"/>
        <v>ca_objects</v>
      </c>
      <c r="V50" s="30" t="str">
        <f t="shared" si="4"/>
        <v>type_id</v>
      </c>
      <c r="W50" s="31" t="str">
        <f t="shared" si="5"/>
        <v>ItemType</v>
      </c>
      <c r="X50" s="31" t="str">
        <f>VLOOKUP($B50,sampleDataObjects,X$1,false)</f>
        <v>Archives|ArtWork|Book|Costume|Document|Map|Memorials|Museum Artefact|Natural History|Object|Photograph|Photographs|Textiles</v>
      </c>
      <c r="Y50" s="31" t="str">
        <f>VLOOKUP($B50,sampleDataObjects,Y$1,false)</f>
        <v/>
      </c>
      <c r="Z50" s="31" t="str">
        <f>VLOOKUP($B50,sampleDataObjects,Z$1,false)</f>
        <v/>
      </c>
      <c r="AA50" s="30"/>
      <c r="AB50" s="31" t="str">
        <f>VLOOKUP($B50,sampleDataObjects,AB$1,false)</f>
        <v/>
      </c>
      <c r="AC50" s="32" t="str">
        <f t="shared" si="6"/>
        <v>&lt;metadataElement code='type_id' datatype='Archives|ArtWork|Book|Costume|Document|Map|Memorials|Museum Artefact|Natural History|Object|Photograph|Photographs|Textiles'&gt;
  &lt;labels&gt;&lt;label locale='en_AU'&gt;&lt;name&gt;ItemType&lt;/name&gt;&lt;/label&gt;&lt;/labels&gt;
  &lt;typeRestrictions&gt;
    &lt;restriction code='museum_type_id'&gt;
       &lt;table&gt;ca_objects&lt;/table&gt;
       &lt;type&gt;museum&lt;/type&gt;
       &lt;includeSubtypes&gt;true&lt;/includeSubtypes&gt;
    &lt;/restriction&gt;
  &lt;/typeRestrictions&gt;
&lt;/metadataElement&gt;
</v>
      </c>
    </row>
    <row r="51">
      <c r="A51" s="24"/>
      <c r="B51" s="25" t="s">
        <v>102</v>
      </c>
      <c r="C51" s="12"/>
      <c r="D51" s="40"/>
      <c r="E51" s="12"/>
      <c r="L51" s="28"/>
      <c r="M51" s="29" t="str">
        <f t="shared" si="7"/>
        <v>TRUE</v>
      </c>
      <c r="N51" s="30" t="str">
        <f>VLOOKUP($B51,sampleDataObjects,N$1,false)</f>
        <v>LastEditDate</v>
      </c>
      <c r="O51" s="31" t="str">
        <f>VLOOKUP($B51,sampleDataObjects,O$1,false)</f>
        <v>1381</v>
      </c>
      <c r="P51" s="31" t="str">
        <f>VLOOKUP($B51,sampleDataObjects,P$1,false)</f>
        <v>24762</v>
      </c>
      <c r="Q51" s="31" t="str">
        <f>VLOOKUP($B51,sampleDataObjects,Q$1,false)</f>
        <v>19</v>
      </c>
      <c r="R51" s="31" t="str">
        <f>VLOOKUP($B51,sampleDataObjects,R$1,false)</f>
        <v>19</v>
      </c>
      <c r="S51" s="31" t="str">
        <f>VLOOKUP($B51,sampleDataObjects,S$1,false)</f>
        <v>19</v>
      </c>
      <c r="T51" s="31" t="str">
        <f t="shared" si="2"/>
        <v/>
      </c>
      <c r="U51" s="30" t="str">
        <f t="shared" si="3"/>
        <v/>
      </c>
      <c r="V51" s="30" t="str">
        <f t="shared" si="4"/>
        <v/>
      </c>
      <c r="W51" s="31" t="str">
        <f t="shared" si="5"/>
        <v>LastEditDate</v>
      </c>
      <c r="X51" s="31" t="str">
        <f>VLOOKUP($B51,sampleDataObjects,X$1,false)</f>
        <v>2013-08-26 00:00:00|2013-08-22 00:00:00|2013-08-14 00:00:00|2013-07-17 00:00:00|2013-08-21 00:00:00|2013-12-10 00:00:00|2013-06-27 00:00:00|2015-11-03 00:00:00|2014-02-17 00:00:00|2013-08-16 00:00:00|2014-12-16 00:00:00|2013-08-15 00:00:00|2014-07-15 00:00:00|2015-07-23 00:00:00|2015-03-17 00:00:00|2015-03-12 00:00:00|2013-09-05 00:00:00|2015-01-07 00:00:00|2013-09-02 00:00:00|2013-08-30 00:00:00|2013-08-28 00:00:00|2016-01-12 00:00:00|2013-08-12 00:00:00|2014-03-13 00:00:00|2016-01-08 00:00:00|2015-09-08 00:00:00|2014-11-13 00:00:00|2013-08-09 00:00:00|2013-08-08 00:00:00|2014-03-25 00:00:00|2015-05-26 00:00:00|2015-06-09 00:00:00|2015-06-08 00:00:00|2013-08-07 00:00:00|2014-07-02 00:00:00|2013-10-17 00:00:00|2015-01-20 00:00:00|2013-08-05 00:00:00|2015-12-08 00:00:00|2013-08-01 00:00:00|2014-01-29 00:00:00|2013-07-29 00:00:00|2013-12-05 00:00:00|2013-07-26 00:00:00|2014-06-23 00:00:00|2014-10-30 00:00:00|2013-07-25 00:00:00|2015-09-18 00:00:00|2014-11-06 00:00:00|2013-07-19 00:00:00|2014-02-04 00:00:00|2013</v>
      </c>
      <c r="Y51" s="31" t="str">
        <f>VLOOKUP($B51,sampleDataObjects,Y$1,false)</f>
        <v/>
      </c>
      <c r="Z51" s="31" t="str">
        <f>VLOOKUP($B51,sampleDataObjects,Z$1,false)</f>
        <v/>
      </c>
      <c r="AA51" s="30"/>
      <c r="AB51" s="31" t="str">
        <f>VLOOKUP($B51,sampleDataObjects,AB$1,false)</f>
        <v/>
      </c>
      <c r="AC51" s="32" t="str">
        <f t="shared" si="6"/>
        <v>&lt;metadataElement code='' datatype='2013-08-26 00:00:00|2013-08-22 00:00:00|2013-08-14 00:00:00|2013-07-17 00:00:00|2013-08-21 00:00:00|2013-12-10 00:00:00|2013-06-27 00:00:00|2015-11-03 00:00:00|2014-02-17 00:00:00|2013-08-16 00:00:00|2014-12-16 00:00:00|2013-08-15 00:00:00|2014-07-15 00:00:00|2015-07-23 00:00:00|2015-03-17 00:00:00|2015-03-12 00:00:00|2013-09-05 00:00:00|2015-01-07 00:00:00|2013-09-02 00:00:00|2013-08-30 00:00:00|2013-08-28 00:00:00|2016-01-12 00:00:00|2013-08-12 00:00:00|2014-03-13 00:00:00|2016-01-08 00:00:00|2015-09-08 00:00:00|2014-11-13 00:00:00|2013-08-09 00:00:00|2013-08-08 00:00:00|2014-03-25 00:00:00|2015-05-26 00:00:00|2015-06-09 00:00:00|2015-06-08 00:00:00|2013-08-07 00:00:00|2014-07-02 00:00:00|2013-10-17 00:00:00|2015-01-20 00:00:00|2013-08-05 00:00:00|2015-12-08 00:00:00|2013-08-01 00:00:00|2014-01-29 00:00:00|2013-07-29 00:00:00|2013-12-05 00:00:00|2013-07-26 00:00:00|2014-06-23 00:00:00|2014-10-30 00:00:00|2013-07-25 00:00:00|2015-09-18 00:00:00|2014-11-06 00:00:00|2013-07-19 00:00:00|2014-02-04 00:00:00|2013'&gt;
  &lt;labels&gt;&lt;label locale='en_AU'&gt;&lt;name&gt;LastEditDate&lt;/name&gt;&lt;/label&gt;&lt;/labels&gt;
  &lt;typeRestrictions&gt;
    &lt;restriction code='museum_'&gt;
       &lt;table&gt;&lt;/table&gt;
       &lt;type&gt;museum&lt;/type&gt;
       &lt;includeSubtypes&gt;true&lt;/includeSubtypes&gt;
    &lt;/restriction&gt;
  &lt;/typeRestrictions&gt;
&lt;/metadataElement&gt;
</v>
      </c>
    </row>
    <row r="52">
      <c r="A52" s="24"/>
      <c r="B52" s="25" t="s">
        <v>103</v>
      </c>
      <c r="C52" s="39"/>
      <c r="D52" s="40"/>
      <c r="E52" s="12"/>
      <c r="F52" s="12"/>
      <c r="G52" s="12"/>
      <c r="H52" s="12"/>
      <c r="I52" s="12"/>
      <c r="L52" s="28"/>
      <c r="M52" s="29" t="str">
        <f t="shared" si="7"/>
        <v>TRUE</v>
      </c>
      <c r="N52" s="30" t="str">
        <f>VLOOKUP($B52,sampleDataObjects,N$1,false)</f>
        <v>LastEditBy</v>
      </c>
      <c r="O52" s="31" t="str">
        <f>VLOOKUP($B52,sampleDataObjects,O$1,false)</f>
        <v>46</v>
      </c>
      <c r="P52" s="31" t="str">
        <f>VLOOKUP($B52,sampleDataObjects,P$1,false)</f>
        <v>24762</v>
      </c>
      <c r="Q52" s="31" t="str">
        <f>VLOOKUP($B52,sampleDataObjects,Q$1,false)</f>
        <v>3</v>
      </c>
      <c r="R52" s="31" t="str">
        <f>VLOOKUP($B52,sampleDataObjects,R$1,false)</f>
        <v>16</v>
      </c>
      <c r="S52" s="31" t="str">
        <f>VLOOKUP($B52,sampleDataObjects,S$1,false)</f>
        <v>4.3752</v>
      </c>
      <c r="T52" s="31" t="str">
        <f t="shared" si="2"/>
        <v/>
      </c>
      <c r="U52" s="30" t="str">
        <f t="shared" si="3"/>
        <v/>
      </c>
      <c r="V52" s="30" t="str">
        <f t="shared" si="4"/>
        <v/>
      </c>
      <c r="W52" s="31" t="str">
        <f t="shared" si="5"/>
        <v>LastEditBy</v>
      </c>
      <c r="X52" s="31" t="str">
        <f>VLOOKUP($B52,sampleDataObjects,X$1,false)</f>
        <v>CURRC|LesB|SMIL|KOLP|MICAS|HARRB|BEAE|LIBRARY|JILLM|MCCJ|TAYM|JenM|ValH|KRAV|HANNA|Curator|PENDS|THOL|MUSCO|BURNJ|THORP|urbaj|CURR|MILLC|MARRIC|HALWS|VandB|NATH|MCLOR|IST_Museum_Admin|ORTS|BRINM|GooC|PEARJ|LIMM|LanK|YokK|THOB|BesE|URBAJJ|AngP|BucM|AndI|SuaG|KAR|CURTS</v>
      </c>
      <c r="Y52" s="31" t="str">
        <f>VLOOKUP($B52,sampleDataObjects,Y$1,false)</f>
        <v/>
      </c>
      <c r="Z52" s="31" t="str">
        <f>VLOOKUP($B52,sampleDataObjects,Z$1,false)</f>
        <v/>
      </c>
      <c r="AA52" s="30"/>
      <c r="AB52" s="31" t="str">
        <f>VLOOKUP($B52,sampleDataObjects,AB$1,false)</f>
        <v/>
      </c>
      <c r="AC52" s="32" t="str">
        <f t="shared" si="6"/>
        <v>&lt;metadataElement code='' datatype='CURRC|LesB|SMIL|KOLP|MICAS|HARRB|BEAE|LIBRARY|JILLM|MCCJ|TAYM|JenM|ValH|KRAV|HANNA|Curator|PENDS|THOL|MUSCO|BURNJ|THORP|urbaj|CURR|MILLC|MARRIC|HALWS|VandB|NATH|MCLOR|IST_Museum_Admin|ORTS|BRINM|GooC|PEARJ|LIMM|LanK|YokK|THOB|BesE|URBAJJ|AngP|BucM|AndI|SuaG|KAR|CURTS'&gt;
  &lt;labels&gt;&lt;label locale='en_AU'&gt;&lt;name&gt;LastEditBy&lt;/name&gt;&lt;/label&gt;&lt;/labels&gt;
  &lt;typeRestrictions&gt;
    &lt;restriction code='museum_'&gt;
       &lt;table&gt;&lt;/table&gt;
       &lt;type&gt;museum&lt;/type&gt;
       &lt;includeSubtypes&gt;true&lt;/includeSubtypes&gt;
    &lt;/restriction&gt;
  &lt;/typeRestrictions&gt;
&lt;/metadataElement&gt;
</v>
      </c>
    </row>
    <row r="53">
      <c r="A53" s="24"/>
      <c r="B53" s="25" t="s">
        <v>104</v>
      </c>
      <c r="C53" s="12"/>
      <c r="D53" s="40"/>
      <c r="E53" s="12"/>
      <c r="L53" s="28"/>
      <c r="M53" s="29" t="str">
        <f t="shared" si="7"/>
        <v>TRUE</v>
      </c>
      <c r="N53" s="30" t="str">
        <f>VLOOKUP($B53,sampleDataObjects,N$1,false)</f>
        <v>LatestYear</v>
      </c>
      <c r="O53" s="31" t="str">
        <f>VLOOKUP($B53,sampleDataObjects,O$1,false)</f>
        <v>199</v>
      </c>
      <c r="P53" s="31" t="str">
        <f>VLOOKUP($B53,sampleDataObjects,P$1,false)</f>
        <v>24762</v>
      </c>
      <c r="Q53" s="31" t="str">
        <f>VLOOKUP($B53,sampleDataObjects,Q$1,false)</f>
        <v>1</v>
      </c>
      <c r="R53" s="31" t="str">
        <f>VLOOKUP($B53,sampleDataObjects,R$1,false)</f>
        <v>4</v>
      </c>
      <c r="S53" s="31" t="str">
        <f>VLOOKUP($B53,sampleDataObjects,S$1,false)</f>
        <v>1.6143</v>
      </c>
      <c r="T53" s="31" t="str">
        <f t="shared" si="2"/>
        <v/>
      </c>
      <c r="U53" s="30" t="str">
        <f t="shared" si="3"/>
        <v/>
      </c>
      <c r="V53" s="30" t="str">
        <f t="shared" si="4"/>
        <v/>
      </c>
      <c r="W53" s="31" t="str">
        <f t="shared" si="5"/>
        <v>LatestYear</v>
      </c>
      <c r="X53" s="31" t="str">
        <f>VLOOKUP($B53,sampleDataObjects,X$1,false)</f>
        <v>1982|1981|1980|0|1986|1859|1865|1873|1870|1985|2006|1907|1984|1983|1850|1888|1858|1869|1897|1879|1864|1903|1863|1874|1892|1979|2012|1838|1890|1898|1860|1871|1854|1942|1900|1893|1905|1840|1861|1914|1867|1908|1913|1918|1912|1883|1975|1925|1902|1911|1896|1922|1899|1910|1880|1886|1895|1928|1841|1920|1941|1945|1929|1989|1930|1969|1927|1915|1901|2000|2005|1921|1924|2004|2002|1916|1994|1995|1993|1866|1997|1996|1906|1926|1917|1952|1959|1988|1974|1964|1862|1909|2003|1885|1919|1939|1949|1971|1954|1937|1940|1958|1936|2011|1923|1950|1839|2949|1933|1961|1931|1956|1955|1932|1976|1872|1999|1944|2010|2008|1947|1934|1998|1848|1943|1829|1963|1894|1973|1953|1962|1957|1951|1970|1948|1992|1904|1889|1972|1990|1991|1881|1935|2009|1938|1849|1833|1857|1830|1026|1868|1878|1960|1851|1069|1968|1967|1875|2007|1801|1965|1884|1946|1966|1987|1882|1876|1891|1847|1877|1810|1855|1887|1856|1643|19|1038|2001|1770|103|1790|1835|1837|1852|1|1842|190|1836|1978|2013|1834|1779|2014|1828|2015|191|1061|1831|2105</v>
      </c>
      <c r="Y53" s="31" t="str">
        <f>VLOOKUP($B53,sampleDataObjects,Y$1,false)</f>
        <v/>
      </c>
      <c r="Z53" s="31" t="str">
        <f>VLOOKUP($B53,sampleDataObjects,Z$1,false)</f>
        <v/>
      </c>
      <c r="AA53" s="30"/>
      <c r="AB53" s="31" t="str">
        <f>VLOOKUP($B53,sampleDataObjects,AB$1,false)</f>
        <v/>
      </c>
      <c r="AC53" s="32" t="str">
        <f t="shared" si="6"/>
        <v>&lt;metadataElement code='' datatype='1982|1981|1980|0|1986|1859|1865|1873|1870|1985|2006|1907|1984|1983|1850|1888|1858|1869|1897|1879|1864|1903|1863|1874|1892|1979|2012|1838|1890|1898|1860|1871|1854|1942|1900|1893|1905|1840|1861|1914|1867|1908|1913|1918|1912|1883|1975|1925|1902|1911|1896|1922|1899|1910|1880|1886|1895|1928|1841|1920|1941|1945|1929|1989|1930|1969|1927|1915|1901|2000|2005|1921|1924|2004|2002|1916|1994|1995|1993|1866|1997|1996|1906|1926|1917|1952|1959|1988|1974|1964|1862|1909|2003|1885|1919|1939|1949|1971|1954|1937|1940|1958|1936|2011|1923|1950|1839|2949|1933|1961|1931|1956|1955|1932|1976|1872|1999|1944|2010|2008|1947|1934|1998|1848|1943|1829|1963|1894|1973|1953|1962|1957|1951|1970|1948|1992|1904|1889|1972|1990|1991|1881|1935|2009|1938|1849|1833|1857|1830|1026|1868|1878|1960|1851|1069|1968|1967|1875|2007|1801|1965|1884|1946|1966|1987|1882|1876|1891|1847|1877|1810|1855|1887|1856|1643|19|1038|2001|1770|103|1790|1835|1837|1852|1|1842|190|1836|1978|2013|1834|1779|2014|1828|2015|191|1061|1831|2105'&gt;
  &lt;labels&gt;&lt;label locale='en_AU'&gt;&lt;name&gt;LatestYear&lt;/name&gt;&lt;/label&gt;&lt;/labels&gt;
  &lt;typeRestrictions&gt;
    &lt;restriction code='museum_'&gt;
       &lt;table&gt;&lt;/table&gt;
       &lt;type&gt;museum&lt;/type&gt;
       &lt;includeSubtypes&gt;true&lt;/includeSubtypes&gt;
    &lt;/restriction&gt;
  &lt;/typeRestrictions&gt;
&lt;/metadataElement&gt;
</v>
      </c>
    </row>
    <row r="54">
      <c r="A54" s="24"/>
      <c r="B54" s="25" t="s">
        <v>105</v>
      </c>
      <c r="C54" s="12"/>
      <c r="D54" s="33"/>
      <c r="E54" s="37"/>
      <c r="F54" s="12"/>
      <c r="G54" s="12"/>
      <c r="L54" s="28"/>
      <c r="M54" s="29" t="str">
        <f t="shared" si="7"/>
        <v>TRUE</v>
      </c>
      <c r="N54" s="30" t="str">
        <f>VLOOKUP($B54,sampleDataObjects,N$1,false)</f>
        <v>LegalTitleYesNo</v>
      </c>
      <c r="O54" s="31" t="str">
        <f>VLOOKUP($B54,sampleDataObjects,O$1,false)</f>
        <v>2</v>
      </c>
      <c r="P54" s="31" t="str">
        <f>VLOOKUP($B54,sampleDataObjects,P$1,false)</f>
        <v>24762</v>
      </c>
      <c r="Q54" s="31" t="str">
        <f>VLOOKUP($B54,sampleDataObjects,Q$1,false)</f>
        <v>1</v>
      </c>
      <c r="R54" s="31" t="str">
        <f>VLOOKUP($B54,sampleDataObjects,R$1,false)</f>
        <v>1</v>
      </c>
      <c r="S54" s="31" t="str">
        <f>VLOOKUP($B54,sampleDataObjects,S$1,false)</f>
        <v>1</v>
      </c>
      <c r="T54" s="31" t="str">
        <f t="shared" si="2"/>
        <v/>
      </c>
      <c r="U54" s="30" t="str">
        <f t="shared" si="3"/>
        <v/>
      </c>
      <c r="V54" s="30" t="str">
        <f t="shared" si="4"/>
        <v/>
      </c>
      <c r="W54" s="31" t="str">
        <f t="shared" si="5"/>
        <v>LegalTitleYesNo</v>
      </c>
      <c r="X54" s="31" t="str">
        <f>VLOOKUP($B54,sampleDataObjects,X$1,false)</f>
        <v>1|0</v>
      </c>
      <c r="Y54" s="31" t="str">
        <f>VLOOKUP($B54,sampleDataObjects,Y$1,false)</f>
        <v/>
      </c>
      <c r="Z54" s="31" t="str">
        <f>VLOOKUP($B54,sampleDataObjects,Z$1,false)</f>
        <v/>
      </c>
      <c r="AA54" s="36">
        <v>1.0</v>
      </c>
      <c r="AB54" s="31" t="str">
        <f>VLOOKUP($B54,sampleDataObjects,AB$1,false)</f>
        <v/>
      </c>
      <c r="AC54" s="32" t="str">
        <f t="shared" si="6"/>
        <v>&lt;metadataElement code='' datatype='1|0'&gt;
  &lt;labels&gt;&lt;label locale='en_AU'&gt;&lt;name&gt;LegalTitleYesNo&lt;/name&gt;&lt;/label&gt;&lt;/labels&gt;
  &lt;typeRestrictions&gt;
    &lt;restriction code='museum_'&gt;
       &lt;table&gt;&lt;/table&gt;
       &lt;type&gt;museum&lt;/type&gt;
       &lt;includeSubtypes&gt;true&lt;/includeSubtypes&gt;
    &lt;/restriction&gt;
  &lt;/typeRestrictions&gt;
&lt;/metadataElement&gt;
</v>
      </c>
    </row>
    <row r="55">
      <c r="A55" s="24"/>
      <c r="B55" s="25" t="s">
        <v>106</v>
      </c>
      <c r="D55" s="38"/>
      <c r="E55" s="12"/>
      <c r="F55" s="12"/>
      <c r="G55" s="12"/>
      <c r="L55" s="28"/>
      <c r="M55" s="29" t="str">
        <f t="shared" si="7"/>
        <v>TRUE</v>
      </c>
      <c r="N55" s="30" t="str">
        <f>VLOOKUP($B55,sampleDataObjects,N$1,false)</f>
        <v>Location</v>
      </c>
      <c r="O55" s="31" t="str">
        <f>VLOOKUP($B55,sampleDataObjects,O$1,false)</f>
        <v>19818</v>
      </c>
      <c r="P55" s="31" t="str">
        <f>VLOOKUP($B55,sampleDataObjects,P$1,false)</f>
        <v>24407</v>
      </c>
      <c r="Q55" s="31" t="str">
        <f>VLOOKUP($B55,sampleDataObjects,Q$1,false)</f>
        <v>1</v>
      </c>
      <c r="R55" s="31" t="str">
        <f>VLOOKUP($B55,sampleDataObjects,R$1,false)</f>
        <v>100</v>
      </c>
      <c r="S55" s="31" t="str">
        <f>VLOOKUP($B55,sampleDataObjects,S$1,false)</f>
        <v>29.3118</v>
      </c>
      <c r="T55" s="31" t="str">
        <f t="shared" si="2"/>
        <v/>
      </c>
      <c r="U55" s="30" t="str">
        <f t="shared" si="3"/>
        <v/>
      </c>
      <c r="V55" s="30" t="str">
        <f t="shared" si="4"/>
        <v/>
      </c>
      <c r="W55" s="31" t="str">
        <f t="shared" si="5"/>
        <v>Location</v>
      </c>
      <c r="X55" s="31" t="str">
        <f>VLOOKUP($B55,sampleDataObjects,X$1,false)</f>
        <v>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2013.14</v>
      </c>
      <c r="Y55" s="31" t="str">
        <f>VLOOKUP($B55,sampleDataObjects,Y$1,false)</f>
        <v/>
      </c>
      <c r="Z55" s="31" t="str">
        <f>VLOOKUP($B55,sampleDataObjects,Z$1,false)</f>
        <v/>
      </c>
      <c r="AA55" s="30"/>
      <c r="AB55" s="31" t="str">
        <f>VLOOKUP($B55,sampleDataObjects,AB$1,false)</f>
        <v/>
      </c>
      <c r="AC55" s="32" t="str">
        <f t="shared" si="6"/>
        <v>&lt;metadataElement code='' datatype='Photographs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2013.14'&gt;
  &lt;labels&gt;&lt;label locale='en_AU'&gt;&lt;name&gt;Location&lt;/name&gt;&lt;/label&gt;&lt;/labels&gt;
  &lt;typeRestrictions&gt;
    &lt;restriction code='museum_'&gt;
       &lt;table&gt;&lt;/table&gt;
       &lt;type&gt;museum&lt;/type&gt;
       &lt;includeSubtypes&gt;true&lt;/includeSubtypes&gt;
    &lt;/restriction&gt;
  &lt;/typeRestrictions&gt;
&lt;/metadataElement&gt;
</v>
      </c>
    </row>
    <row r="56">
      <c r="A56" s="24"/>
      <c r="B56" s="25" t="s">
        <v>107</v>
      </c>
      <c r="D56" s="38"/>
      <c r="E56" s="12"/>
      <c r="L56" s="28"/>
      <c r="M56" s="29" t="str">
        <f t="shared" si="7"/>
        <v>TRUE</v>
      </c>
      <c r="N56" s="30" t="str">
        <f>VLOOKUP($B56,sampleDataObjects,N$1,false)</f>
        <v>LocationDate</v>
      </c>
      <c r="O56" s="31" t="str">
        <f>VLOOKUP($B56,sampleDataObjects,O$1,false)</f>
        <v>1643</v>
      </c>
      <c r="P56" s="31" t="str">
        <f>VLOOKUP($B56,sampleDataObjects,P$1,false)</f>
        <v>24762</v>
      </c>
      <c r="Q56" s="31" t="str">
        <f>VLOOKUP($B56,sampleDataObjects,Q$1,false)</f>
        <v>10</v>
      </c>
      <c r="R56" s="31" t="str">
        <f>VLOOKUP($B56,sampleDataObjects,R$1,false)</f>
        <v>10</v>
      </c>
      <c r="S56" s="31" t="str">
        <f>VLOOKUP($B56,sampleDataObjects,S$1,false)</f>
        <v>10</v>
      </c>
      <c r="T56" s="31" t="str">
        <f t="shared" si="2"/>
        <v/>
      </c>
      <c r="U56" s="30" t="str">
        <f t="shared" si="3"/>
        <v/>
      </c>
      <c r="V56" s="30" t="str">
        <f t="shared" si="4"/>
        <v/>
      </c>
      <c r="W56" s="31" t="str">
        <f t="shared" si="5"/>
        <v>LocationDate</v>
      </c>
      <c r="X56" s="31" t="str">
        <f>VLOOKUP($B56,sampleDataObjects,X$1,false)</f>
        <v>2013-08-26|2013-08-22|2013-08-14|2013-07-17|2013-07-10|2013-07-09|2013-06-27|2013-08-21|2013-08-20|2013-08-16|2013-08-15|2013-09-05|2013-09-02|2013-08-30|2013-08-28|2013-08-12|2013-08-08|2013-08-09|2009-03-23|2012-05-28|2013-08-07|2013-08-06|2013-08-05|2013-08-01|2013-07-31|2013-07-30|2013-07-29|2013-07-26|2013-07-25|2013-07-23|2013-07-19|2013-07-18|2013-07-15|2013-07-12|2013-07-11|2013-07-08|2013-07-05|2013-07-04|2013-07-03|2013-07-02|2013-06-17|2013-06-07|2013-05-29|2013-05-28|2013-06-26|2013-06-25|2013-06-21|2013-06-20|2013-06-13|2012-06-13|2013-06-06|2013-05-30|2013-05-20|2013-05-14|2013-05-06|2012-11-12|2013-02-14|2012-02-05|2013-02-05|2013-05-23|2013-05-21|2013-05-13|2013-05-09|2013-04-23|2013-05-07|2013-04-30|2013-04-29|2013-04-22|2015-09-03|2013-04-17|2013-04-12|2013-04-11|2013-04-04|2013-04-02|2013-03-26|2013-03-21|2013-02-06|2013-02-07|2013-03-19|2013-03-15|2013-03-18|2013-03-11|2013-03-14|2013-03-12|2013-03-07|2013-03-06|2013-03-05|2013-03-01|2013-02-28|2013-02-27|2013-02-26|2012-02-12|2013-02-25|2</v>
      </c>
      <c r="Y56" s="31" t="str">
        <f>VLOOKUP($B56,sampleDataObjects,Y$1,false)</f>
        <v/>
      </c>
      <c r="Z56" s="31" t="str">
        <f>VLOOKUP($B56,sampleDataObjects,Z$1,false)</f>
        <v/>
      </c>
      <c r="AA56" s="30"/>
      <c r="AB56" s="31" t="str">
        <f>VLOOKUP($B56,sampleDataObjects,AB$1,false)</f>
        <v/>
      </c>
      <c r="AC56" s="32" t="str">
        <f t="shared" si="6"/>
        <v>&lt;metadataElement code='' datatype='2013-08-26|2013-08-22|2013-08-14|2013-07-17|2013-07-10|2013-07-09|2013-06-27|2013-08-21|2013-08-20|2013-08-16|2013-08-15|2013-09-05|2013-09-02|2013-08-30|2013-08-28|2013-08-12|2013-08-08|2013-08-09|2009-03-23|2012-05-28|2013-08-07|2013-08-06|2013-08-05|2013-08-01|2013-07-31|2013-07-30|2013-07-29|2013-07-26|2013-07-25|2013-07-23|2013-07-19|2013-07-18|2013-07-15|2013-07-12|2013-07-11|2013-07-08|2013-07-05|2013-07-04|2013-07-03|2013-07-02|2013-06-17|2013-06-07|2013-05-29|2013-05-28|2013-06-26|2013-06-25|2013-06-21|2013-06-20|2013-06-13|2012-06-13|2013-06-06|2013-05-30|2013-05-20|2013-05-14|2013-05-06|2012-11-12|2013-02-14|2012-02-05|2013-02-05|2013-05-23|2013-05-21|2013-05-13|2013-05-09|2013-04-23|2013-05-07|2013-04-30|2013-04-29|2013-04-22|2015-09-03|2013-04-17|2013-04-12|2013-04-11|2013-04-04|2013-04-02|2013-03-26|2013-03-21|2013-02-06|2013-02-07|2013-03-19|2013-03-15|2013-03-18|2013-03-11|2013-03-14|2013-03-12|2013-03-07|2013-03-06|2013-03-05|2013-03-01|2013-02-28|2013-02-27|2013-02-26|2012-02-12|2013-02-25|2'&gt;
  &lt;labels&gt;&lt;label locale='en_AU'&gt;&lt;name&gt;LocationDate&lt;/name&gt;&lt;/label&gt;&lt;/labels&gt;
  &lt;typeRestrictions&gt;
    &lt;restriction code='museum_'&gt;
       &lt;table&gt;&lt;/table&gt;
       &lt;type&gt;museum&lt;/type&gt;
       &lt;includeSubtypes&gt;true&lt;/includeSubtypes&gt;
    &lt;/restriction&gt;
  &lt;/typeRestrictions&gt;
&lt;/metadataElement&gt;
</v>
      </c>
    </row>
    <row r="57">
      <c r="A57" s="24"/>
      <c r="B57" s="25" t="s">
        <v>108</v>
      </c>
      <c r="D57" s="38"/>
      <c r="E57" s="12"/>
      <c r="L57" s="28"/>
      <c r="M57" s="29" t="str">
        <f t="shared" si="7"/>
        <v>TRUE</v>
      </c>
      <c r="N57" s="30" t="str">
        <f>VLOOKUP($B57,sampleDataObjects,N$1,false)</f>
        <v>LocationStatus</v>
      </c>
      <c r="O57" s="31" t="str">
        <f>VLOOKUP($B57,sampleDataObjects,O$1,false)</f>
        <v>13</v>
      </c>
      <c r="P57" s="31" t="str">
        <f>VLOOKUP($B57,sampleDataObjects,P$1,false)</f>
        <v>24755</v>
      </c>
      <c r="Q57" s="31" t="str">
        <f>VLOOKUP($B57,sampleDataObjects,Q$1,false)</f>
        <v>1</v>
      </c>
      <c r="R57" s="31" t="str">
        <f>VLOOKUP($B57,sampleDataObjects,R$1,false)</f>
        <v>13</v>
      </c>
      <c r="S57" s="31" t="str">
        <f>VLOOKUP($B57,sampleDataObjects,S$1,false)</f>
        <v>6.039</v>
      </c>
      <c r="T57" s="31" t="str">
        <f t="shared" si="2"/>
        <v/>
      </c>
      <c r="U57" s="30" t="str">
        <f t="shared" si="3"/>
        <v/>
      </c>
      <c r="V57" s="30" t="str">
        <f t="shared" si="4"/>
        <v/>
      </c>
      <c r="W57" s="31" t="str">
        <f t="shared" si="5"/>
        <v>LocationStatus</v>
      </c>
      <c r="X57" s="31" t="str">
        <f>VLOOKUP($B57,sampleDataObjects,X$1,false)</f>
        <v>Stored|uilt 1870|Ohoebe Hymus,|Displayed|Co|C|N/A|Removed|Loaned|.|Boxed|Off-site|Show river</v>
      </c>
      <c r="Y57" s="31" t="str">
        <f>VLOOKUP($B57,sampleDataObjects,Y$1,false)</f>
        <v/>
      </c>
      <c r="Z57" s="31" t="str">
        <f>VLOOKUP($B57,sampleDataObjects,Z$1,false)</f>
        <v/>
      </c>
      <c r="AA57" s="30"/>
      <c r="AB57" s="31" t="str">
        <f>VLOOKUP($B57,sampleDataObjects,AB$1,false)</f>
        <v/>
      </c>
      <c r="AC57" s="32" t="str">
        <f t="shared" si="6"/>
        <v>&lt;metadataElement code='' datatype='Stored|uilt 1870|Ohoebe Hymus,|Displayed|Co|C|N/A|Removed|Loaned|.|Boxed|Off-site|Show river'&gt;
  &lt;labels&gt;&lt;label locale='en_AU'&gt;&lt;name&gt;LocationStatus&lt;/name&gt;&lt;/label&gt;&lt;/labels&gt;
  &lt;typeRestrictions&gt;
    &lt;restriction code='museum_'&gt;
       &lt;table&gt;&lt;/table&gt;
       &lt;type&gt;museum&lt;/type&gt;
       &lt;includeSubtypes&gt;true&lt;/includeSubtypes&gt;
    &lt;/restriction&gt;
  &lt;/typeRestrictions&gt;
&lt;/metadataElement&gt;
</v>
      </c>
    </row>
    <row r="58">
      <c r="A58" s="24"/>
      <c r="B58" s="25" t="s">
        <v>109</v>
      </c>
      <c r="C58" s="12"/>
      <c r="D58" s="33"/>
      <c r="E58" s="12"/>
      <c r="L58" s="28"/>
      <c r="M58" s="29" t="str">
        <f t="shared" si="7"/>
        <v>TRUE</v>
      </c>
      <c r="N58" s="30" t="str">
        <f>VLOOKUP($B58,sampleDataObjects,N$1,false)</f>
        <v>LoggedDate</v>
      </c>
      <c r="O58" s="31" t="str">
        <f>VLOOKUP($B58,sampleDataObjects,O$1,false)</f>
        <v>61</v>
      </c>
      <c r="P58" s="31" t="str">
        <f>VLOOKUP($B58,sampleDataObjects,P$1,false)</f>
        <v>24762</v>
      </c>
      <c r="Q58" s="31" t="str">
        <f>VLOOKUP($B58,sampleDataObjects,Q$1,false)</f>
        <v>10</v>
      </c>
      <c r="R58" s="31" t="str">
        <f>VLOOKUP($B58,sampleDataObjects,R$1,false)</f>
        <v>10</v>
      </c>
      <c r="S58" s="31" t="str">
        <f>VLOOKUP($B58,sampleDataObjects,S$1,false)</f>
        <v>10</v>
      </c>
      <c r="T58" s="31" t="str">
        <f t="shared" si="2"/>
        <v/>
      </c>
      <c r="U58" s="30" t="str">
        <f t="shared" si="3"/>
        <v/>
      </c>
      <c r="V58" s="30" t="str">
        <f t="shared" si="4"/>
        <v/>
      </c>
      <c r="W58" s="31" t="str">
        <f t="shared" si="5"/>
        <v>LoggedDate</v>
      </c>
      <c r="X58" s="31" t="str">
        <f>VLOOKUP($B58,sampleDataObjects,X$1,false)</f>
        <v>0000-00-00|2000-12-18|2000-12-13|2000-12-12|2000-12-11|2000-11-13|2000-05-29|2000-05-15|2000-02-21|2000-02-14|2000-12-04|2000-11-27|2000-11-22|2000-11-20|2000-11-15|2000-11-08|2000-11-07|2000-11-06|2000-10-30|2000-10-24|2000-10-23|2000-10-17|2000-10-03|2000-09-26|2000-09-19|2000-09-18|2000-09-04|2000-08-28|2000-08-22|2000-08-21|2000-08-14|2000-08-01|2000-07-20|2000-07-04|2000-07-03|2000-06-19|2000-05-08|2000-04-17|2000-04-10|2000-03-27|2000-03-20|2000-03-13|2000-03-08|2000-02-28|2000-02-07|1999-12-08|1999-11-24|1999-11-10|1999-10-27|1999-10-19|1999-10-18|1999-10-11|1999-10-04|1999-09-07|1999-06-29|1998-12-08|1998-11-13|1998-11-11|1998-11-10|1998-11-05|1998-11-04</v>
      </c>
      <c r="Y58" s="31" t="str">
        <f>VLOOKUP($B58,sampleDataObjects,Y$1,false)</f>
        <v/>
      </c>
      <c r="Z58" s="31" t="str">
        <f>VLOOKUP($B58,sampleDataObjects,Z$1,false)</f>
        <v/>
      </c>
      <c r="AA58" s="36">
        <v>1.0</v>
      </c>
      <c r="AB58" s="31" t="str">
        <f>VLOOKUP($B58,sampleDataObjects,AB$1,false)</f>
        <v/>
      </c>
      <c r="AC58" s="32" t="str">
        <f t="shared" si="6"/>
        <v>&lt;metadataElement code='' datatype='0000-00-00|2000-12-18|2000-12-13|2000-12-12|2000-12-11|2000-11-13|2000-05-29|2000-05-15|2000-02-21|2000-02-14|2000-12-04|2000-11-27|2000-11-22|2000-11-20|2000-11-15|2000-11-08|2000-11-07|2000-11-06|2000-10-30|2000-10-24|2000-10-23|2000-10-17|2000-10-03|2000-09-26|2000-09-19|2000-09-18|2000-09-04|2000-08-28|2000-08-22|2000-08-21|2000-08-14|2000-08-01|2000-07-20|2000-07-04|2000-07-03|2000-06-19|2000-05-08|2000-04-17|2000-04-10|2000-03-27|2000-03-20|2000-03-13|2000-03-08|2000-02-28|2000-02-07|1999-12-08|1999-11-24|1999-11-10|1999-10-27|1999-10-19|1999-10-18|1999-10-11|1999-10-04|1999-09-07|1999-06-29|1998-12-08|1998-11-13|1998-11-11|1998-11-10|1998-11-05|1998-11-04'&gt;
  &lt;labels&gt;&lt;label locale='en_AU'&gt;&lt;name&gt;LoggedDate&lt;/name&gt;&lt;/label&gt;&lt;/labels&gt;
  &lt;typeRestrictions&gt;
    &lt;restriction code='museum_'&gt;
       &lt;table&gt;&lt;/table&gt;
       &lt;type&gt;museum&lt;/type&gt;
       &lt;includeSubtypes&gt;true&lt;/includeSubtypes&gt;
    &lt;/restriction&gt;
  &lt;/typeRestrictions&gt;
&lt;/metadataElement&gt;
</v>
      </c>
    </row>
    <row r="59">
      <c r="A59" s="24"/>
      <c r="B59" s="25" t="s">
        <v>110</v>
      </c>
      <c r="D59" s="33"/>
      <c r="E59" s="12"/>
      <c r="L59" s="28"/>
      <c r="M59" s="29" t="str">
        <f t="shared" si="7"/>
        <v>TRUE</v>
      </c>
      <c r="N59" s="30" t="str">
        <f>VLOOKUP($B59,sampleDataObjects,N$1,false)</f>
        <v>MakersMarks</v>
      </c>
      <c r="O59" s="31" t="str">
        <f>VLOOKUP($B59,sampleDataObjects,O$1,false)</f>
        <v>3074</v>
      </c>
      <c r="P59" s="31" t="str">
        <f>VLOOKUP($B59,sampleDataObjects,P$1,false)</f>
        <v>11109</v>
      </c>
      <c r="Q59" s="31" t="str">
        <f>VLOOKUP($B59,sampleDataObjects,Q$1,false)</f>
        <v>1</v>
      </c>
      <c r="R59" s="31" t="str">
        <f>VLOOKUP($B59,sampleDataObjects,R$1,false)</f>
        <v>250</v>
      </c>
      <c r="S59" s="31" t="str">
        <f>VLOOKUP($B59,sampleDataObjects,S$1,false)</f>
        <v>22.4133</v>
      </c>
      <c r="T59" s="31" t="str">
        <f t="shared" si="2"/>
        <v/>
      </c>
      <c r="U59" s="30" t="str">
        <f t="shared" si="3"/>
        <v/>
      </c>
      <c r="V59" s="30" t="str">
        <f t="shared" si="4"/>
        <v/>
      </c>
      <c r="W59" s="31" t="str">
        <f t="shared" si="5"/>
        <v>MakersMarks</v>
      </c>
      <c r="X59" s="31" t="str">
        <f>VLOOKUP($B59,sampleDataObjects,X$1,false)</f>
        <v>G B Standring|Glynne Standring|Glynne Barnett Standring|Rob O'Connor|Peter Schoch|Entered at Stationer's Hall|Centenary committee|Glynne Barnett Strandring|Glynne Standruing|Glynne Standing|Glyne Standring|Geoff Bickford|Parnell : London|Mrs Scott-Memory|W. Australian Newspapers|G;ynne Standing|Glynne Barnett  Standring|Robert Frith|Geoffrey Bickford|StanwayTapp, Percy|Stanway Tapp, Percy|GlynneBarnett Standring|Glynee Standring|J Botterill, Melbourne|Elliott, Melbourne|T.E. Crowther, Echuga|?|Davies Melbourne|Groman &amp; Gobeli, London|Trezise|M Guttenberg Bristol|Webber &amp; Blizard Taunton|Barnicott Bookseller Taunton|J Blizard Taunton|Porral Gibraltar|Alfred Choppin|J Hubert Newman Photographer Hyde Park Sydney|J Manning West Australia Perth|J von Petz Hay Street Perth|Alfred Chopin Perth West Australia|Alfred Chopin Perth|Negretti and Lambra Sydenham|Hills &amp; Saunders Cambridge|Haes &amp; Vandyk London|G B Standridge|Johnstone O'Shannessy &amp; Co Melbourne|Alfred Choppin Perth West Australia|Manning &amp; Knight Perth W A</v>
      </c>
      <c r="Y59" s="31" t="str">
        <f>VLOOKUP($B59,sampleDataObjects,Y$1,false)</f>
        <v/>
      </c>
      <c r="Z59" s="31" t="str">
        <f>VLOOKUP($B59,sampleDataObjects,Z$1,false)</f>
        <v/>
      </c>
      <c r="AA59" s="30"/>
      <c r="AB59" s="31" t="str">
        <f>VLOOKUP($B59,sampleDataObjects,AB$1,false)</f>
        <v/>
      </c>
      <c r="AC59" s="32" t="str">
        <f t="shared" si="6"/>
        <v>&lt;metadataElement code='' datatype='G B Standring|Glynne Standring|Glynne Barnett Standring|Rob O'Connor|Peter Schoch|Entered at Stationer's Hall|Centenary committee|Glynne Barnett Strandring|Glynne Standruing|Glynne Standing|Glyne Standring|Geoff Bickford|Parnell : London|Mrs Scott-Memory|W. Australian Newspapers|G;ynne Standing|Glynne Barnett  Standring|Robert Frith|Geoffrey Bickford|StanwayTapp, Percy|Stanway Tapp, Percy|GlynneBarnett Standring|Glynee Standring|J Botterill, Melbourne|Elliott, Melbourne|T.E. Crowther, Echuga|?|Davies Melbourne|Groman &amp; Gobeli, London|Trezise|M Guttenberg Bristol|Webber &amp; Blizard Taunton|Barnicott Bookseller Taunton|J Blizard Taunton|Porral Gibraltar|Alfred Choppin|J Hubert Newman Photographer Hyde Park Sydney|J Manning West Australia Perth|J von Petz Hay Street Perth|Alfred Chopin Perth West Australia|Alfred Chopin Perth|Negretti and Lambra Sydenham|Hills &amp; Saunders Cambridge|Haes &amp; Vandyk London|G B Standridge|Johnstone O'Shannessy &amp; Co Melbourne|Alfred Choppin Perth West Australia|Manning &amp; Knight Perth W A'&gt;
  &lt;labels&gt;&lt;label locale='en_AU'&gt;&lt;name&gt;MakersMarks&lt;/name&gt;&lt;/label&gt;&lt;/labels&gt;
  &lt;typeRestrictions&gt;
    &lt;restriction code='museum_'&gt;
       &lt;table&gt;&lt;/table&gt;
       &lt;type&gt;museum&lt;/type&gt;
       &lt;includeSubtypes&gt;true&lt;/includeSubtypes&gt;
    &lt;/restriction&gt;
  &lt;/typeRestrictions&gt;
&lt;/metadataElement&gt;
</v>
      </c>
    </row>
    <row r="60">
      <c r="A60" s="24"/>
      <c r="B60" s="25" t="s">
        <v>111</v>
      </c>
      <c r="C60" s="25"/>
      <c r="D60" s="33"/>
      <c r="E60" s="12"/>
      <c r="F60" s="12"/>
      <c r="L60" s="28"/>
      <c r="M60" s="29" t="str">
        <f t="shared" si="7"/>
        <v>TRUE</v>
      </c>
      <c r="N60" s="30" t="str">
        <f>VLOOKUP($B60,sampleDataObjects,N$1,false)</f>
        <v>Materials</v>
      </c>
      <c r="O60" s="31" t="str">
        <f>VLOOKUP($B60,sampleDataObjects,O$1,false)</f>
        <v>2693</v>
      </c>
      <c r="P60" s="31" t="str">
        <f>VLOOKUP($B60,sampleDataObjects,P$1,false)</f>
        <v>11970</v>
      </c>
      <c r="Q60" s="31" t="str">
        <f>VLOOKUP($B60,sampleDataObjects,Q$1,false)</f>
        <v>1</v>
      </c>
      <c r="R60" s="31" t="str">
        <f>VLOOKUP($B60,sampleDataObjects,R$1,false)</f>
        <v>250</v>
      </c>
      <c r="S60" s="31" t="str">
        <f>VLOOKUP($B60,sampleDataObjects,S$1,false)</f>
        <v>15.0027</v>
      </c>
      <c r="T60" s="31" t="str">
        <f t="shared" si="2"/>
        <v/>
      </c>
      <c r="U60" s="30" t="str">
        <f t="shared" si="3"/>
        <v/>
      </c>
      <c r="V60" s="30" t="str">
        <f t="shared" si="4"/>
        <v/>
      </c>
      <c r="W60" s="31" t="str">
        <f t="shared" si="5"/>
        <v>Materials</v>
      </c>
      <c r="X60" s="31" t="str">
        <f>VLOOKUP($B60,sampleDataObjects,X$1,false)</f>
        <v>paper|Photographic paper|photographic paper and chemicals|Photograpbic paper|Photograpohic paper|Phtographic paper|photographic paper and ink|Phorographic paper|cloth, embroidery thread|ivory, brass, wood|Photogaphic paper|Phtogoraphic paper|Phtotographic paper|Photrographic paper|Album of blue card|photographic paper, chemicals|cotton|buttons, card, metal|wood|porcelain|A) black metal tin, water colour paints B) WD&amp;HO Wills cigarette tin, charcoals|organza, peplum|wool, canvas|fine wool, lace, silk overlay, bone buttons|photograpbic paper, chemicals|Leather, metal, class, cotton|(a) Metal, leather, glass,     (b)  leather, cotton, metal|Metal, glass, leather|photographic paper; chemicals|canvas, wool|Cardboard|silk|linen, wool|cotton, embroidery|wool, linen|Photograph Paper|Cardbord|satin, cotton|wool, silk|embroidered|embroidery, voile|embroidery, lined|embroidery|Photograph Card|Photgraph Paper|Card Board|Photographic slide|silk, velvet|card,braid|satin, silk, chenille|velvet|braid, studs|wool|canvas|satin</v>
      </c>
      <c r="Y60" s="31" t="str">
        <f>VLOOKUP($B60,sampleDataObjects,Y$1,false)</f>
        <v/>
      </c>
      <c r="Z60" s="31" t="str">
        <f>VLOOKUP($B60,sampleDataObjects,Z$1,false)</f>
        <v/>
      </c>
      <c r="AA60" s="30"/>
      <c r="AB60" s="31" t="str">
        <f>VLOOKUP($B60,sampleDataObjects,AB$1,false)</f>
        <v/>
      </c>
      <c r="AC60" s="32" t="str">
        <f t="shared" si="6"/>
        <v>&lt;metadataElement code='' datatype='paper|Photographic paper|photographic paper and chemicals|Photograpbic paper|Photograpohic paper|Phtographic paper|photographic paper and ink|Phorographic paper|cloth, embroidery thread|ivory, brass, wood|Photogaphic paper|Phtogoraphic paper|Phtotographic paper|Photrographic paper|Album of blue card|photographic paper, chemicals|cotton|buttons, card, metal|wood|porcelain|A) black metal tin, water colour paints B) WD&amp;HO Wills cigarette tin, charcoals|organza, peplum|wool, canvas|fine wool, lace, silk overlay, bone buttons|photograpbic paper, chemicals|Leather, metal, class, cotton|(a) Metal, leather, glass,     (b)  leather, cotton, metal|Metal, glass, leather|photographic paper; chemicals|canvas, wool|Cardboard|silk|linen, wool|cotton, embroidery|wool, linen|Photograph Paper|Cardbord|satin, cotton|wool, silk|embroidered|embroidery, voile|embroidery, lined|embroidery|Photograph Card|Photgraph Paper|Card Board|Photographic slide|silk, velvet|card,braid|satin, silk, chenille|velvet|braid, studs|wool|canvas|satin'&gt;
  &lt;labels&gt;&lt;label locale='en_AU'&gt;&lt;name&gt;Materials&lt;/name&gt;&lt;/label&gt;&lt;/labels&gt;
  &lt;typeRestrictions&gt;
    &lt;restriction code='museum_'&gt;
       &lt;table&gt;&lt;/table&gt;
       &lt;type&gt;museum&lt;/type&gt;
       &lt;includeSubtypes&gt;true&lt;/includeSubtypes&gt;
    &lt;/restriction&gt;
  &lt;/typeRestrictions&gt;
&lt;/metadataElement&gt;
</v>
      </c>
    </row>
    <row r="61">
      <c r="A61" s="24"/>
      <c r="B61" s="25" t="s">
        <v>112</v>
      </c>
      <c r="C61" s="25"/>
      <c r="D61" s="33"/>
      <c r="E61" s="12"/>
      <c r="L61" s="28"/>
      <c r="M61" s="29" t="str">
        <f t="shared" si="7"/>
        <v>TRUE</v>
      </c>
      <c r="N61" s="30" t="str">
        <f>VLOOKUP($B61,sampleDataObjects,N$1,false)</f>
        <v>Method</v>
      </c>
      <c r="O61" s="31" t="str">
        <f>VLOOKUP($B61,sampleDataObjects,O$1,false)</f>
        <v>11</v>
      </c>
      <c r="P61" s="31" t="str">
        <f>VLOOKUP($B61,sampleDataObjects,P$1,false)</f>
        <v>11</v>
      </c>
      <c r="Q61" s="31" t="str">
        <f>VLOOKUP($B61,sampleDataObjects,Q$1,false)</f>
        <v>1</v>
      </c>
      <c r="R61" s="31" t="str">
        <f>VLOOKUP($B61,sampleDataObjects,R$1,false)</f>
        <v>1</v>
      </c>
      <c r="S61" s="31" t="str">
        <f>VLOOKUP($B61,sampleDataObjects,S$1,false)</f>
        <v>1</v>
      </c>
      <c r="T61" s="31" t="str">
        <f t="shared" si="2"/>
        <v/>
      </c>
      <c r="U61" s="30" t="str">
        <f t="shared" si="3"/>
        <v/>
      </c>
      <c r="V61" s="30" t="str">
        <f t="shared" si="4"/>
        <v/>
      </c>
      <c r="W61" s="31" t="str">
        <f t="shared" si="5"/>
        <v>Method</v>
      </c>
      <c r="X61" s="31" t="str">
        <f>VLOOKUP($B61,sampleDataObjects,X$1,false)</f>
        <v>?|B|D|E|I|L|O|P|S|T|U</v>
      </c>
      <c r="Y61" s="31" t="str">
        <f>VLOOKUP($B61,sampleDataObjects,Y$1,false)</f>
        <v/>
      </c>
      <c r="Z61" s="31" t="str">
        <f>VLOOKUP($B61,sampleDataObjects,Z$1,false)</f>
        <v/>
      </c>
      <c r="AA61" s="30"/>
      <c r="AB61" s="31" t="str">
        <f>VLOOKUP($B61,sampleDataObjects,AB$1,false)</f>
        <v/>
      </c>
      <c r="AC61" s="32" t="str">
        <f t="shared" si="6"/>
        <v>&lt;metadataElement code='' datatype='?|B|D|E|I|L|O|P|S|T|U'&gt;
  &lt;labels&gt;&lt;label locale='en_AU'&gt;&lt;name&gt;Method&lt;/name&gt;&lt;/label&gt;&lt;/labels&gt;
  &lt;typeRestrictions&gt;
    &lt;restriction code='museum_'&gt;
       &lt;table&gt;&lt;/table&gt;
       &lt;type&gt;museum&lt;/type&gt;
       &lt;includeSubtypes&gt;true&lt;/includeSubtypes&gt;
    &lt;/restriction&gt;
  &lt;/typeRestrictions&gt;
&lt;/metadataElement&gt;
</v>
      </c>
    </row>
    <row r="62">
      <c r="A62" s="24"/>
      <c r="B62" s="25" t="s">
        <v>113</v>
      </c>
      <c r="C62" s="37"/>
      <c r="D62" s="33"/>
      <c r="E62" s="12"/>
      <c r="L62" s="28"/>
      <c r="M62" s="29" t="str">
        <f t="shared" si="7"/>
        <v>TRUE</v>
      </c>
      <c r="N62" s="30" t="str">
        <f>VLOOKUP($B62,sampleDataObjects,N$1,false)</f>
        <v>NegativeNum</v>
      </c>
      <c r="O62" s="31" t="str">
        <f>VLOOKUP($B62,sampleDataObjects,O$1,false)</f>
        <v>195</v>
      </c>
      <c r="P62" s="31" t="str">
        <f>VLOOKUP($B62,sampleDataObjects,P$1,false)</f>
        <v>217</v>
      </c>
      <c r="Q62" s="31" t="str">
        <f>VLOOKUP($B62,sampleDataObjects,Q$1,false)</f>
        <v>2</v>
      </c>
      <c r="R62" s="31" t="str">
        <f>VLOOKUP($B62,sampleDataObjects,R$1,false)</f>
        <v>10</v>
      </c>
      <c r="S62" s="31" t="str">
        <f>VLOOKUP($B62,sampleDataObjects,S$1,false)</f>
        <v>4.7143</v>
      </c>
      <c r="T62" s="31" t="str">
        <f t="shared" si="2"/>
        <v/>
      </c>
      <c r="U62" s="30" t="str">
        <f t="shared" si="3"/>
        <v/>
      </c>
      <c r="V62" s="30" t="str">
        <f t="shared" si="4"/>
        <v/>
      </c>
      <c r="W62" s="31" t="str">
        <f t="shared" si="5"/>
        <v>NegativeNum</v>
      </c>
      <c r="X62" s="31" t="str">
        <f>VLOOKUP($B62,sampleDataObjects,X$1,false)</f>
        <v>106|105|88|207|118|124|179|78|76|72|66|65|63|62|61|60|59|58|57|56|55|54|53|52|15960E|2011-356|2011-230|1999.1704|R1118|R1117|R1116|R1115|R1113|R1129|R1125|R1124|R1123|R1119|R1111|R1034|R1032|R1031|R1030|R1029|R1127|R1126|R1120|R1112|R1110|R1109|R1108|R1107|R1106|R1105|R1104|R1103|R1100|R1095|R1094|R1093|R1092|R1091|R1090|R1089|R1088|R1087|R1086|R1085|R1084|R1081|R1080|R1079|R1078|R1077|R1076|R1075|R1073|R1072|R1071|R1070b|R1053|R1069|R1068|R1067|R1066|R1065|R1064|R1063|R1062|R1061|R1060|R1059|R1058|R1057|R1056|R1055|R1054|R1051|R1049|R1048|R1047|R1046|R1045|R1044|R1043|R1042|R1041|R1040|R1039|R1038|R1037|R1027|R1026|R1024|R1023|R1022|R1021|R1020|R1019|R1018|R1017|R1016|R1015|R1014|R1013|R1012|R1011|R1010|R1009|R1008|R1006|R1004|R1003|R1002|ME2019/41|R1750|R1761|R1666|R1661|R1574|R1572|R1567|R1314|R1292|R1479|R1450|R2473|N:17/4|N:18/4|N:18/3|N18/4|N18/2|N:18/2|N18/3|n   ;18/1|N:18/1|N17/4|N12/1|N10/3|N10/1|N9/2|N9/3|N4/2|N6/2|N6/4|N7/1|N3/1|N3/4|N4/4|N4/1|N3/3|N5/2|N7/3|N11/1|N14/1|N14/2|N11/4|N7/2|N9/1|N6/3|N</v>
      </c>
      <c r="Y62" s="31" t="str">
        <f>VLOOKUP($B62,sampleDataObjects,Y$1,false)</f>
        <v/>
      </c>
      <c r="Z62" s="31" t="str">
        <f>VLOOKUP($B62,sampleDataObjects,Z$1,false)</f>
        <v/>
      </c>
      <c r="AA62" s="30"/>
      <c r="AB62" s="31" t="str">
        <f>VLOOKUP($B62,sampleDataObjects,AB$1,false)</f>
        <v/>
      </c>
      <c r="AC62" s="32" t="str">
        <f t="shared" si="6"/>
        <v>&lt;metadataElement code='' datatype='106|105|88|207|118|124|179|78|76|72|66|65|63|62|61|60|59|58|57|56|55|54|53|52|15960E|2011-356|2011-230|1999.1704|R1118|R1117|R1116|R1115|R1113|R1129|R1125|R1124|R1123|R1119|R1111|R1034|R1032|R1031|R1030|R1029|R1127|R1126|R1120|R1112|R1110|R1109|R1108|R1107|R1106|R1105|R1104|R1103|R1100|R1095|R1094|R1093|R1092|R1091|R1090|R1089|R1088|R1087|R1086|R1085|R1084|R1081|R1080|R1079|R1078|R1077|R1076|R1075|R1073|R1072|R1071|R1070b|R1053|R1069|R1068|R1067|R1066|R1065|R1064|R1063|R1062|R1061|R1060|R1059|R1058|R1057|R1056|R1055|R1054|R1051|R1049|R1048|R1047|R1046|R1045|R1044|R1043|R1042|R1041|R1040|R1039|R1038|R1037|R1027|R1026|R1024|R1023|R1022|R1021|R1020|R1019|R1018|R1017|R1016|R1015|R1014|R1013|R1012|R1011|R1010|R1009|R1008|R1006|R1004|R1003|R1002|ME2019/41|R1750|R1761|R1666|R1661|R1574|R1572|R1567|R1314|R1292|R1479|R1450|R2473|N:17/4|N:18/4|N:18/3|N18/4|N18/2|N:18/2|N18/3|n   ;18/1|N:18/1|N17/4|N12/1|N10/3|N10/1|N9/2|N9/3|N4/2|N6/2|N6/4|N7/1|N3/1|N3/4|N4/4|N4/1|N3/3|N5/2|N7/3|N11/1|N14/1|N14/2|N11/4|N7/2|N9/1|N6/3|N'&gt;
  &lt;labels&gt;&lt;label locale='en_AU'&gt;&lt;name&gt;NegativeNum&lt;/name&gt;&lt;/label&gt;&lt;/labels&gt;
  &lt;typeRestrictions&gt;
    &lt;restriction code='museum_'&gt;
       &lt;table&gt;&lt;/table&gt;
       &lt;type&gt;museum&lt;/type&gt;
       &lt;includeSubtypes&gt;true&lt;/includeSubtypes&gt;
    &lt;/restriction&gt;
  &lt;/typeRestrictions&gt;
&lt;/metadataElement&gt;
</v>
      </c>
    </row>
    <row r="63">
      <c r="A63" s="24"/>
      <c r="B63" s="25" t="s">
        <v>114</v>
      </c>
      <c r="C63" s="12"/>
      <c r="D63" s="33"/>
      <c r="E63" s="12"/>
      <c r="F63" s="12"/>
      <c r="K63" s="12"/>
      <c r="L63" s="28"/>
      <c r="M63" s="29" t="str">
        <f t="shared" si="7"/>
        <v>TRUE</v>
      </c>
      <c r="N63" s="30" t="str">
        <f>VLOOKUP($B63,sampleDataObjects,N$1,false)</f>
        <v>ObjectImageYesNo</v>
      </c>
      <c r="O63" s="31" t="str">
        <f>VLOOKUP($B63,sampleDataObjects,O$1,false)</f>
        <v>1</v>
      </c>
      <c r="P63" s="31" t="str">
        <f>VLOOKUP($B63,sampleDataObjects,P$1,false)</f>
        <v>24762</v>
      </c>
      <c r="Q63" s="31" t="str">
        <f>VLOOKUP($B63,sampleDataObjects,Q$1,false)</f>
        <v>1</v>
      </c>
      <c r="R63" s="31" t="str">
        <f>VLOOKUP($B63,sampleDataObjects,R$1,false)</f>
        <v>1</v>
      </c>
      <c r="S63" s="31" t="str">
        <f>VLOOKUP($B63,sampleDataObjects,S$1,false)</f>
        <v>1</v>
      </c>
      <c r="T63" s="31" t="str">
        <f t="shared" si="2"/>
        <v/>
      </c>
      <c r="U63" s="30" t="str">
        <f t="shared" si="3"/>
        <v/>
      </c>
      <c r="V63" s="30" t="str">
        <f t="shared" si="4"/>
        <v/>
      </c>
      <c r="W63" s="31" t="str">
        <f t="shared" si="5"/>
        <v>ObjectImageYesNo</v>
      </c>
      <c r="X63" s="31" t="str">
        <f>VLOOKUP($B63,sampleDataObjects,X$1,false)</f>
        <v>0</v>
      </c>
      <c r="Y63" s="31" t="str">
        <f>VLOOKUP($B63,sampleDataObjects,Y$1,false)</f>
        <v/>
      </c>
      <c r="Z63" s="31" t="str">
        <f>VLOOKUP($B63,sampleDataObjects,Z$1,false)</f>
        <v/>
      </c>
      <c r="AA63" s="30"/>
      <c r="AB63" s="31" t="str">
        <f>VLOOKUP($B63,sampleDataObjects,AB$1,false)</f>
        <v/>
      </c>
      <c r="AC63" s="32" t="str">
        <f t="shared" si="6"/>
        <v>&lt;metadataElement code='' datatype='0'&gt;
  &lt;labels&gt;&lt;label locale='en_AU'&gt;&lt;name&gt;ObjectImageYesNo&lt;/name&gt;&lt;/label&gt;&lt;/labels&gt;
  &lt;typeRestrictions&gt;
    &lt;restriction code='museum_'&gt;
       &lt;table&gt;&lt;/table&gt;
       &lt;type&gt;museum&lt;/type&gt;
       &lt;includeSubtypes&gt;true&lt;/includeSubtypes&gt;
    &lt;/restriction&gt;
  &lt;/typeRestrictions&gt;
&lt;/metadataElement&gt;
</v>
      </c>
    </row>
    <row r="64">
      <c r="A64" s="34"/>
      <c r="B64" s="37" t="s">
        <v>115</v>
      </c>
      <c r="C64" s="37"/>
      <c r="D64" s="25"/>
      <c r="E64" s="37"/>
      <c r="F64" s="37"/>
      <c r="G64" s="25"/>
      <c r="H64" s="25"/>
      <c r="I64" s="25"/>
      <c r="J64" s="25"/>
      <c r="K64" s="25"/>
      <c r="L64" s="41"/>
      <c r="M64" s="42" t="str">
        <f t="shared" si="7"/>
        <v>TRUE</v>
      </c>
      <c r="N64" s="43" t="str">
        <f>VLOOKUP($B64,sampleDataObjects,N$1,false)</f>
        <v>OtherNum</v>
      </c>
      <c r="O64" s="44" t="str">
        <f>VLOOKUP($B64,sampleDataObjects,O$1,false)</f>
        <v>184</v>
      </c>
      <c r="P64" s="44" t="str">
        <f>VLOOKUP($B64,sampleDataObjects,P$1,false)</f>
        <v>213</v>
      </c>
      <c r="Q64" s="44" t="str">
        <f>VLOOKUP($B64,sampleDataObjects,Q$1,false)</f>
        <v>2</v>
      </c>
      <c r="R64" s="44" t="str">
        <f>VLOOKUP($B64,sampleDataObjects,R$1,false)</f>
        <v>35</v>
      </c>
      <c r="S64" s="44" t="str">
        <f>VLOOKUP($B64,sampleDataObjects,S$1,false)</f>
        <v>8.338</v>
      </c>
      <c r="T64" s="45" t="str">
        <f t="shared" si="2"/>
        <v/>
      </c>
      <c r="U64" s="25" t="str">
        <f t="shared" si="3"/>
        <v/>
      </c>
      <c r="V64" s="25" t="str">
        <f t="shared" si="4"/>
        <v/>
      </c>
      <c r="W64" s="45" t="str">
        <f t="shared" si="5"/>
        <v>OtherNum</v>
      </c>
      <c r="X64" s="45" t="str">
        <f>VLOOKUP($B64,sampleDataObjects,X$1,false)</f>
        <v>B327|P1984.393|P1937/72|N13|P141|10a, 62B|16|58|P1235|3571|A9026|B0271|83/231|83/237|P1943.2490|P1943.2489|P1943.2488|P1943.2487|P1943.2486|P1943.2485|P1943.2484|P1943.2482|P1943.2483|P1943.2481|P1943.2480|P1943.2479|P1943.2478|P1943.2477|P1943.2476|P1943.2475|S.Book 29/1947|82/29|25/64 (a)|PR1856|5792/4|3/16(a)|664|80/58|2010.7|1964.58|1999.1215|P1984/317|1999.448|83/69,  1222|TR32,100|P23|1997.43|R5309|1989.97b|1985/114c|1985.114b|84/50m|1984/50k|84/50j|1984/50|84/50e, FP81|84/50Â©|1984.50a|p129 78-33|78/32|30/1941|FP20|348|FP 27|138 , 1997-43 Mrs Creech|74/13|79/238|1935.49|1967.7|1964.13|Old book number 34/1949|84.241|(Acc No. P257)|R6494|R6493|R6492, 86.80c|R6491, 86.80b|86.88a|86.88b|R6475|A147|R6466|R6454|R6453, A137|R6452, A147|R6429|A141|(Acc No. A147)|(Acc No. A140, 54/107)|(Acc No. A140)|P1983/15g|P1983/15c|P1983/15d|P1983/15f|P1983/15a|P1980/3d|A149|R6391|A166|R3547|P1944/32|A152|P1951/6|P1984/130|P1984/7B|P1984/7A|P1981/155|P1982/28|P1984/50d|P1951.1706|P1951.1705|P1951/14|p1944.1663|P1984/49c|P1</v>
      </c>
      <c r="Y64" s="37" t="str">
        <f>VLOOKUP($B64,sampleDataObjects,Y$1,false)</f>
        <v/>
      </c>
      <c r="Z64" s="37" t="str">
        <f>VLOOKUP($B64,sampleDataObjects,Z$1,false)</f>
        <v/>
      </c>
      <c r="AA64" s="39">
        <v>1.0</v>
      </c>
      <c r="AB64" s="37" t="str">
        <f>VLOOKUP($B64,sampleDataObjects,AB$1,false)</f>
        <v/>
      </c>
      <c r="AC64" s="32" t="str">
        <f t="shared" si="6"/>
        <v>&lt;metadataElement code='' datatype='B327|P1984.393|P1937/72|N13|P141|10a, 62B|16|58|P1235|3571|A9026|B0271|83/231|83/237|P1943.2490|P1943.2489|P1943.2488|P1943.2487|P1943.2486|P1943.2485|P1943.2484|P1943.2482|P1943.2483|P1943.2481|P1943.2480|P1943.2479|P1943.2478|P1943.2477|P1943.2476|P1943.2475|S.Book 29/1947|82/29|25/64 (a)|PR1856|5792/4|3/16(a)|664|80/58|2010.7|1964.58|1999.1215|P1984/317|1999.448|83/69,  1222|TR32,100|P23|1997.43|R5309|1989.97b|1985/114c|1985.114b|84/50m|1984/50k|84/50j|1984/50|84/50e, FP81|84/50Â©|1984.50a|p129 78-33|78/32|30/1941|FP20|348|FP 27|138 , 1997-43 Mrs Creech|74/13|79/238|1935.49|1967.7|1964.13|Old book number 34/1949|84.241|(Acc No. P257)|R6494|R6493|R6492, 86.80c|R6491, 86.80b|86.88a|86.88b|R6475|A147|R6466|R6454|R6453, A137|R6452, A147|R6429|A141|(Acc No. A147)|(Acc No. A140, 54/107)|(Acc No. A140)|P1983/15g|P1983/15c|P1983/15d|P1983/15f|P1983/15a|P1980/3d|A149|R6391|A166|R3547|P1944/32|A152|P1951/6|P1984/130|P1984/7B|P1984/7A|P1981/155|P1982/28|P1984/50d|P1951.1706|P1951.1705|P1951/14|p1944.1663|P1984/49c|P1'&gt;
  &lt;labels&gt;&lt;label locale='en_AU'&gt;&lt;name&gt;OtherNum&lt;/name&gt;&lt;/label&gt;&lt;/labels&gt;
  &lt;typeRestrictions&gt;
    &lt;restriction code='museum_'&gt;
       &lt;table&gt;&lt;/table&gt;
       &lt;type&gt;museum&lt;/type&gt;
       &lt;includeSubtypes&gt;true&lt;/includeSubtypes&gt;
    &lt;/restriction&gt;
  &lt;/typeRestrictions&gt;
&lt;/metadataElement&gt;
</v>
      </c>
    </row>
    <row r="65">
      <c r="A65" s="24"/>
      <c r="B65" s="37" t="s">
        <v>116</v>
      </c>
      <c r="C65" s="39"/>
      <c r="D65" s="25"/>
      <c r="E65" s="39"/>
      <c r="F65" s="37"/>
      <c r="G65" s="25"/>
      <c r="H65" s="25"/>
      <c r="I65" s="25"/>
      <c r="J65" s="25"/>
      <c r="K65" s="25"/>
      <c r="L65" s="41"/>
      <c r="M65" s="42"/>
      <c r="N65" s="43"/>
      <c r="O65" s="44"/>
      <c r="P65" s="44"/>
      <c r="Q65" s="44"/>
      <c r="R65" s="44"/>
      <c r="S65" s="44"/>
      <c r="T65" s="45"/>
      <c r="U65" s="25"/>
      <c r="V65" s="25"/>
      <c r="W65" s="45"/>
      <c r="X65" s="45"/>
      <c r="Y65" s="37"/>
      <c r="Z65" s="37"/>
      <c r="AA65" s="37"/>
      <c r="AB65" s="37"/>
      <c r="AC65"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66">
      <c r="A66" s="24"/>
      <c r="B66" s="25" t="s">
        <v>117</v>
      </c>
      <c r="D66" s="33"/>
      <c r="E66" s="37"/>
      <c r="F66" s="12"/>
      <c r="G66" s="12"/>
      <c r="L66" s="28"/>
      <c r="M66" s="29" t="str">
        <f t="shared" ref="M66:M67" si="8">validateJson(E66, G66)</f>
        <v>TRUE</v>
      </c>
      <c r="N66" s="30" t="str">
        <f>VLOOKUP($B66,sampleDataObjects,N$1,false)</f>
        <v>PhysicalCondition</v>
      </c>
      <c r="O66" s="31" t="str">
        <f>VLOOKUP($B66,sampleDataObjects,O$1,false)</f>
        <v>6</v>
      </c>
      <c r="P66" s="31" t="str">
        <f>VLOOKUP($B66,sampleDataObjects,P$1,false)</f>
        <v>24762</v>
      </c>
      <c r="Q66" s="31" t="str">
        <f>VLOOKUP($B66,sampleDataObjects,Q$1,false)</f>
        <v>1</v>
      </c>
      <c r="R66" s="31" t="str">
        <f>VLOOKUP($B66,sampleDataObjects,R$1,false)</f>
        <v>1</v>
      </c>
      <c r="S66" s="31" t="str">
        <f>VLOOKUP($B66,sampleDataObjects,S$1,false)</f>
        <v>1</v>
      </c>
      <c r="T66" s="31" t="str">
        <f t="shared" ref="T66:T120" si="9">C66</f>
        <v/>
      </c>
      <c r="U66" s="30" t="str">
        <f t="shared" ref="U66:U120" si="10">iferror(left(T66, find(".", T66) -1),"")</f>
        <v/>
      </c>
      <c r="V66" s="30" t="str">
        <f t="shared" ref="V66:V120" si="11">if(len(U66) &gt; 0,iferror(right(T66, len(T66) - len(U66) -1),""),"")</f>
        <v/>
      </c>
      <c r="W66" s="31" t="str">
        <f t="shared" ref="W66:W120" si="12">B66</f>
        <v>PhysicalCondition</v>
      </c>
      <c r="X66" s="31" t="str">
        <f>VLOOKUP($B66,sampleDataObjects,X$1,false)</f>
        <v>0|3|2|1|5|4</v>
      </c>
      <c r="Y66" s="31" t="str">
        <f>VLOOKUP($B66,sampleDataObjects,Y$1,false)</f>
        <v/>
      </c>
      <c r="Z66" s="31" t="str">
        <f>VLOOKUP($B66,sampleDataObjects,Z$1,false)</f>
        <v/>
      </c>
      <c r="AA66" s="30"/>
      <c r="AB66" s="31" t="str">
        <f>VLOOKUP($B66,sampleDataObjects,AB$1,false)</f>
        <v/>
      </c>
      <c r="AC66" s="32" t="str">
        <f t="shared" si="6"/>
        <v>&lt;metadataElement code='' datatype='0|3|2|1|5|4'&gt;
  &lt;labels&gt;&lt;label locale='en_AU'&gt;&lt;name&gt;PhysicalCondition&lt;/name&gt;&lt;/label&gt;&lt;/labels&gt;
  &lt;typeRestrictions&gt;
    &lt;restriction code='museum_'&gt;
       &lt;table&gt;&lt;/table&gt;
       &lt;type&gt;museum&lt;/type&gt;
       &lt;includeSubtypes&gt;true&lt;/includeSubtypes&gt;
    &lt;/restriction&gt;
  &lt;/typeRestrictions&gt;
&lt;/metadataElement&gt;
</v>
      </c>
    </row>
    <row r="67">
      <c r="A67" s="24"/>
      <c r="B67" s="25" t="s">
        <v>118</v>
      </c>
      <c r="C67" s="12"/>
      <c r="D67" s="40"/>
      <c r="E67" s="37"/>
      <c r="F67" s="12"/>
      <c r="L67" s="28"/>
      <c r="M67" s="29" t="str">
        <f t="shared" si="8"/>
        <v>TRUE</v>
      </c>
      <c r="N67" s="30" t="str">
        <f>VLOOKUP($B67,sampleDataObjects,N$1,false)</f>
        <v>PrimaryClass</v>
      </c>
      <c r="O67" s="31" t="str">
        <f>VLOOKUP($B67,sampleDataObjects,O$1,false)</f>
        <v>123</v>
      </c>
      <c r="P67" s="31" t="str">
        <f>VLOOKUP($B67,sampleDataObjects,P$1,false)</f>
        <v>24493</v>
      </c>
      <c r="Q67" s="31" t="str">
        <f>VLOOKUP($B67,sampleDataObjects,Q$1,false)</f>
        <v>3</v>
      </c>
      <c r="R67" s="31" t="str">
        <f>VLOOKUP($B67,sampleDataObjects,R$1,false)</f>
        <v>23</v>
      </c>
      <c r="S67" s="31" t="str">
        <f>VLOOKUP($B67,sampleDataObjects,S$1,false)</f>
        <v>7.939</v>
      </c>
      <c r="T67" s="31" t="str">
        <f t="shared" si="9"/>
        <v/>
      </c>
      <c r="U67" s="30" t="str">
        <f t="shared" si="10"/>
        <v/>
      </c>
      <c r="V67" s="30" t="str">
        <f t="shared" si="11"/>
        <v/>
      </c>
      <c r="W67" s="31" t="str">
        <f t="shared" si="12"/>
        <v>PrimaryClass</v>
      </c>
      <c r="X67" s="31" t="str">
        <f>VLOOKUP($B67,sampleDataObjects,X$1,false)</f>
        <v>BUILDINGS|CHURCH|BUILDING|LANDSCAPE|PERSON|TRANSPORT|PLACE|EVENT|ENTERPRISES|MINING|STREET|CIVIL ENGINEERING|MARITIME TECHNOLOGY|INDUSTRIES|RURAL INDUSTRY|MEMORIALS|MEMORIAL|HANDCRAFTS|PORTRAIT|FLAGS|TOWN|FLORA|ARTWORKS|OBJECT|STREET FURNITURE|CLUBS|FAUNA|GROUP|PAINTING|DOCUMENTS|MACHINERY|GOVERNMENT|BRIDGE|COMMUNICATION|SPORT|FARMING|PLACES|RAILWAY|TIMBER|JETTY|HOMES|COSTUME|COSTUME ACCESSORIES|DOMESTIC EQUIPMENT|CIVIC MEMENTOES|ILLUSTRATIONS|MANCHESTER|RELIGIONS|SCHOOL|RECREATIONS|SHIP|LIVESTOCK|OBJECTS|PHOTOGRAPHY|TOYS|ORGANIZATION|COMMERCE|SURVEYING|TRADES|HISTORIC HOMES|COACH|MILITARY|PHOTO|MILITARY HISTORY|FASHION|BOOKS|ESSENTIAL SERVICES|ORNAMENTS|AUDIO-VISUAL TECHNOLOGY|PERSONAL EFFECTS|FURNITURE|PRIMARY PRODUCE|FREMANTLE HARBOUR|SCULPTURE|CARVING|AGRICULTURE|DRAWING|ABORIGINAL CONTACT|FOOD TECHNOLOGY|EXPLORATION|TROPHIES &amp; AWARDS|ALBANY|MEDICINE|TEXTILE MACHINERY|LIGHTING|PERTH|MAP|MUSICAL INSTRUMENTS|AIRCRAFT|DOCUMENT|REGION|POSTAL SERVICES|FREMANTLE|FOOTBALL CLUB|UNIFORMS|ARMS|MATHEMATICS|ALBUM|SCI</v>
      </c>
      <c r="Y67" s="31" t="str">
        <f>VLOOKUP($B67,sampleDataObjects,Y$1,false)</f>
        <v/>
      </c>
      <c r="Z67" s="31" t="str">
        <f>VLOOKUP($B67,sampleDataObjects,Z$1,false)</f>
        <v/>
      </c>
      <c r="AA67" s="30"/>
      <c r="AB67" s="31" t="str">
        <f>VLOOKUP($B67,sampleDataObjects,AB$1,false)</f>
        <v/>
      </c>
      <c r="AC67" s="32" t="str">
        <f t="shared" si="6"/>
        <v>&lt;metadataElement code='' datatype='BUILDINGS|CHURCH|BUILDING|LANDSCAPE|PERSON|TRANSPORT|PLACE|EVENT|ENTERPRISES|MINING|STREET|CIVIL ENGINEERING|MARITIME TECHNOLOGY|INDUSTRIES|RURAL INDUSTRY|MEMORIALS|MEMORIAL|HANDCRAFTS|PORTRAIT|FLAGS|TOWN|FLORA|ARTWORKS|OBJECT|STREET FURNITURE|CLUBS|FAUNA|GROUP|PAINTING|DOCUMENTS|MACHINERY|GOVERNMENT|BRIDGE|COMMUNICATION|SPORT|FARMING|PLACES|RAILWAY|TIMBER|JETTY|HOMES|COSTUME|COSTUME ACCESSORIES|DOMESTIC EQUIPMENT|CIVIC MEMENTOES|ILLUSTRATIONS|MANCHESTER|RELIGIONS|SCHOOL|RECREATIONS|SHIP|LIVESTOCK|OBJECTS|PHOTOGRAPHY|TOYS|ORGANIZATION|COMMERCE|SURVEYING|TRADES|HISTORIC HOMES|COACH|MILITARY|PHOTO|MILITARY HISTORY|FASHION|BOOKS|ESSENTIAL SERVICES|ORNAMENTS|AUDIO-VISUAL TECHNOLOGY|PERSONAL EFFECTS|FURNITURE|PRIMARY PRODUCE|FREMANTLE HARBOUR|SCULPTURE|CARVING|AGRICULTURE|DRAWING|ABORIGINAL CONTACT|FOOD TECHNOLOGY|EXPLORATION|TROPHIES &amp; AWARDS|ALBANY|MEDICINE|TEXTILE MACHINERY|LIGHTING|PERTH|MAP|MUSICAL INSTRUMENTS|AIRCRAFT|DOCUMENT|REGION|POSTAL SERVICES|FREMANTLE|FOOTBALL CLUB|UNIFORMS|ARMS|MATHEMATICS|ALBUM|SCI'&gt;
  &lt;labels&gt;&lt;label locale='en_AU'&gt;&lt;name&gt;PrimaryClass&lt;/name&gt;&lt;/label&gt;&lt;/labels&gt;
  &lt;typeRestrictions&gt;
    &lt;restriction code='museum_'&gt;
       &lt;table&gt;&lt;/table&gt;
       &lt;type&gt;museum&lt;/type&gt;
       &lt;includeSubtypes&gt;true&lt;/includeSubtypes&gt;
    &lt;/restriction&gt;
  &lt;/typeRestrictions&gt;
&lt;/metadataElement&gt;
</v>
      </c>
    </row>
    <row r="68">
      <c r="A68" s="24"/>
      <c r="B68" s="37" t="s">
        <v>119</v>
      </c>
      <c r="C68" s="39"/>
      <c r="D68" s="40"/>
      <c r="E68" s="37"/>
      <c r="F68" s="12"/>
      <c r="L68" s="28"/>
      <c r="M68" s="29"/>
      <c r="N68" s="30"/>
      <c r="O68" s="30"/>
      <c r="P68" s="30"/>
      <c r="Q68" s="30"/>
      <c r="R68" s="30"/>
      <c r="S68" s="30"/>
      <c r="T68" s="31" t="str">
        <f t="shared" si="9"/>
        <v/>
      </c>
      <c r="U68" s="30" t="str">
        <f t="shared" si="10"/>
        <v/>
      </c>
      <c r="V68" s="30" t="str">
        <f t="shared" si="11"/>
        <v/>
      </c>
      <c r="W68" s="31" t="str">
        <f t="shared" si="12"/>
        <v>QualityFailsYesNo</v>
      </c>
      <c r="X68" s="30"/>
      <c r="Y68" s="30"/>
      <c r="Z68" s="30"/>
      <c r="AA68" s="30"/>
      <c r="AB68" s="30"/>
      <c r="AC68" s="32" t="str">
        <f t="shared" si="6"/>
        <v>&lt;metadataElement code='' datatype='Text'&gt;
  &lt;labels&gt;&lt;label locale='en_AU'&gt;&lt;name&gt;QualityFailsYesNo&lt;/name&gt;&lt;/label&gt;&lt;/labels&gt;
  &lt;typeRestrictions&gt;
    &lt;restriction code='museum_'&gt;
       &lt;table&gt;&lt;/table&gt;
       &lt;type&gt;museum&lt;/type&gt;
       &lt;includeSubtypes&gt;true&lt;/includeSubtypes&gt;
    &lt;/restriction&gt;
  &lt;/typeRestrictions&gt;
&lt;/metadataElement&gt;
</v>
      </c>
    </row>
    <row r="69">
      <c r="A69" s="24"/>
      <c r="B69" s="37" t="s">
        <v>120</v>
      </c>
      <c r="C69" s="39"/>
      <c r="D69" s="40"/>
      <c r="E69" s="37"/>
      <c r="L69" s="28"/>
      <c r="M69" s="29"/>
      <c r="N69" s="30"/>
      <c r="O69" s="30"/>
      <c r="P69" s="30"/>
      <c r="Q69" s="30"/>
      <c r="R69" s="30"/>
      <c r="S69" s="30"/>
      <c r="T69" s="31" t="str">
        <f t="shared" si="9"/>
        <v/>
      </c>
      <c r="U69" s="30" t="str">
        <f t="shared" si="10"/>
        <v/>
      </c>
      <c r="V69" s="30" t="str">
        <f t="shared" si="11"/>
        <v/>
      </c>
      <c r="W69" s="31" t="str">
        <f t="shared" si="12"/>
        <v>ReceiptNum</v>
      </c>
      <c r="X69" s="30"/>
      <c r="Y69" s="30"/>
      <c r="Z69" s="30"/>
      <c r="AA69" s="30"/>
      <c r="AB69" s="30"/>
      <c r="AC69" s="32" t="str">
        <f t="shared" si="6"/>
        <v>&lt;metadataElement code='' datatype='Text'&gt;
  &lt;labels&gt;&lt;label locale='en_AU'&gt;&lt;name&gt;ReceiptNum&lt;/name&gt;&lt;/label&gt;&lt;/labels&gt;
  &lt;typeRestrictions&gt;
    &lt;restriction code='museum_'&gt;
       &lt;table&gt;&lt;/table&gt;
       &lt;type&gt;museum&lt;/type&gt;
       &lt;includeSubtypes&gt;true&lt;/includeSubtypes&gt;
    &lt;/restriction&gt;
  &lt;/typeRestrictions&gt;
&lt;/metadataElement&gt;
</v>
      </c>
    </row>
    <row r="70">
      <c r="A70" s="24"/>
      <c r="B70" s="25" t="s">
        <v>121</v>
      </c>
      <c r="C70" s="25"/>
      <c r="D70" s="33"/>
      <c r="E70" s="37"/>
      <c r="L70" s="28"/>
      <c r="M70" s="29" t="str">
        <f t="shared" ref="M70:M83" si="13">validateJson(E70, G70)</f>
        <v>TRUE</v>
      </c>
      <c r="N70" s="30" t="str">
        <f>VLOOKUP($B70,sampleDataObjects,N$1,false)</f>
        <v>ReceivedBy</v>
      </c>
      <c r="O70" s="31" t="str">
        <f>VLOOKUP($B70,sampleDataObjects,O$1,false)</f>
        <v>59</v>
      </c>
      <c r="P70" s="31" t="str">
        <f>VLOOKUP($B70,sampleDataObjects,P$1,false)</f>
        <v>21909</v>
      </c>
      <c r="Q70" s="31" t="str">
        <f>VLOOKUP($B70,sampleDataObjects,Q$1,false)</f>
        <v>2</v>
      </c>
      <c r="R70" s="31" t="str">
        <f>VLOOKUP($B70,sampleDataObjects,R$1,false)</f>
        <v>10</v>
      </c>
      <c r="S70" s="31" t="str">
        <f>VLOOKUP($B70,sampleDataObjects,S$1,false)</f>
        <v>4.3049</v>
      </c>
      <c r="T70" s="31" t="str">
        <f t="shared" si="9"/>
        <v/>
      </c>
      <c r="U70" s="30" t="str">
        <f t="shared" si="10"/>
        <v/>
      </c>
      <c r="V70" s="30" t="str">
        <f t="shared" si="11"/>
        <v/>
      </c>
      <c r="W70" s="31" t="str">
        <f t="shared" si="12"/>
        <v>ReceivedBy</v>
      </c>
      <c r="X70" s="31" t="str">
        <f>VLOOKUP($B70,sampleDataObjects,X$1,false)</f>
        <v>CURRC|LesB|SMIL|MICAS|JenM|JILLM|BEAE|HANNA|GooC|PENDS|ValH|BURNJ|VandB|SueP|LanK|Curator|BucM|29/12/2010|MCCJ|SuaG|YokK|MARRIC|AngP|LB|MILLC|MCLOR|AndI|CARMT|BRINM|WAGS|MELB|LIBRARY|Staff|TAYM|LIMM|K.W.|E Braid|C Macklin|BesE|LenJ|DodG|CulG|GleB|RosB|1/1/99|ShoJ|DaiC|URBAJ|MarR|MikeW|KAR|REB|CathD|HED|KOLP|CURTS|5/5/2013|THORP|CURR</v>
      </c>
      <c r="Y70" s="31" t="str">
        <f>VLOOKUP($B70,sampleDataObjects,Y$1,false)</f>
        <v/>
      </c>
      <c r="Z70" s="31" t="str">
        <f>VLOOKUP($B70,sampleDataObjects,Z$1,false)</f>
        <v/>
      </c>
      <c r="AA70" s="30"/>
      <c r="AB70" s="31" t="str">
        <f>VLOOKUP($B70,sampleDataObjects,AB$1,false)</f>
        <v/>
      </c>
      <c r="AC70" s="32" t="str">
        <f t="shared" si="6"/>
        <v>&lt;metadataElement code='' datatype='CURRC|LesB|SMIL|MICAS|JenM|JILLM|BEAE|HANNA|GooC|PENDS|ValH|BURNJ|VandB|SueP|LanK|Curator|BucM|29/12/2010|MCCJ|SuaG|YokK|MARRIC|AngP|LB|MILLC|MCLOR|AndI|CARMT|BRINM|WAGS|MELB|LIBRARY|Staff|TAYM|LIMM|K.W.|E Braid|C Macklin|BesE|LenJ|DodG|CulG|GleB|RosB|1/1/99|ShoJ|DaiC|URBAJ|MarR|MikeW|KAR|REB|CathD|HED|KOLP|CURTS|5/5/2013|THORP|CURR'&gt;
  &lt;labels&gt;&lt;label locale='en_AU'&gt;&lt;name&gt;ReceivedBy&lt;/name&gt;&lt;/label&gt;&lt;/labels&gt;
  &lt;typeRestrictions&gt;
    &lt;restriction code='museum_'&gt;
       &lt;table&gt;&lt;/table&gt;
       &lt;type&gt;museum&lt;/type&gt;
       &lt;includeSubtypes&gt;true&lt;/includeSubtypes&gt;
    &lt;/restriction&gt;
  &lt;/typeRestrictions&gt;
&lt;/metadataElement&gt;
</v>
      </c>
    </row>
    <row r="71">
      <c r="A71" s="24"/>
      <c r="B71" s="25" t="s">
        <v>122</v>
      </c>
      <c r="D71" s="33"/>
      <c r="E71" s="37"/>
      <c r="L71" s="28"/>
      <c r="M71" s="29" t="str">
        <f t="shared" si="13"/>
        <v>TRUE</v>
      </c>
      <c r="N71" s="30" t="str">
        <f>VLOOKUP($B71,sampleDataObjects,N$1,false)</f>
        <v>Recommendations</v>
      </c>
      <c r="O71" s="31" t="str">
        <f>VLOOKUP($B71,sampleDataObjects,O$1,false)</f>
        <v>43</v>
      </c>
      <c r="P71" s="31" t="str">
        <f>VLOOKUP($B71,sampleDataObjects,P$1,false)</f>
        <v>44</v>
      </c>
      <c r="Q71" s="31" t="str">
        <f>VLOOKUP($B71,sampleDataObjects,Q$1,false)</f>
        <v>8</v>
      </c>
      <c r="R71" s="31" t="str">
        <f>VLOOKUP($B71,sampleDataObjects,R$1,false)</f>
        <v>262</v>
      </c>
      <c r="S71" s="31" t="str">
        <f>VLOOKUP($B71,sampleDataObjects,S$1,false)</f>
        <v>55.6818</v>
      </c>
      <c r="T71" s="31" t="str">
        <f t="shared" si="9"/>
        <v/>
      </c>
      <c r="U71" s="30" t="str">
        <f t="shared" si="10"/>
        <v/>
      </c>
      <c r="V71" s="30" t="str">
        <f t="shared" si="11"/>
        <v/>
      </c>
      <c r="W71" s="31" t="str">
        <f t="shared" si="12"/>
        <v>Recommendations</v>
      </c>
      <c r="X71" s="31" t="str">
        <f>VLOOKUP($B71,sampleDataObjects,X$1,false)</f>
        <v>needs cleaning and removal of debris from under glass to avoid potential damage to photograph|Urgent repairs required|Clean and re string|needs restringing and conservation|needs restringing|It could be considered stripping the modern incorrect paint off the horn and repaint it with a translucent lacquer like the original.|Clean with cleaning products.|Clean with coin cleaning products.|23/24 November 2001 Christine Sharkey recommended needs extensive conservation, restoration &amp; reframing before suitable for exhibition.|Clean and restore, reframe|Treatment.  Support buckle, re-design , image support and framing.  Checked by Gordon Hudson (WA Art Gallery, 17/8/1984|pants to be drycleaned, to prevent attracting insects.|Needs cleaning|Lace at back needs stitching on to bonnet.|Needs some repairs, the lace re-attached to the bag.|Cover is to be backed with calico to strengthen it for hanging.|Bodice needs to be restitched to skirt.|Reframing urgent|To be done as soon as possible, so it can be stored correctly.|S</v>
      </c>
      <c r="Y71" s="31" t="str">
        <f>VLOOKUP($B71,sampleDataObjects,Y$1,false)</f>
        <v/>
      </c>
      <c r="Z71" s="31" t="str">
        <f>VLOOKUP($B71,sampleDataObjects,Z$1,false)</f>
        <v/>
      </c>
      <c r="AA71" s="30"/>
      <c r="AB71" s="31" t="str">
        <f>VLOOKUP($B71,sampleDataObjects,AB$1,false)</f>
        <v/>
      </c>
      <c r="AC71" s="32" t="str">
        <f t="shared" si="6"/>
        <v>&lt;metadataElement code='' datatype='needs cleaning and removal of debris from under glass to avoid potential damage to photograph|Urgent repairs required|Clean and re string|needs restringing and conservation|needs restringing|It could be considered stripping the modern incorrect paint off the horn and repaint it with a translucent lacquer like the original.|Clean with cleaning products.|Clean with coin cleaning products.|23/24 November 2001 Christine Sharkey recommended needs extensive conservation, restoration &amp; reframing before suitable for exhibition.|Clean and restore, reframe|Treatment.  Support buckle, re-design , image support and framing.  Checked by Gordon Hudson (WA Art Gallery, 17/8/1984|pants to be drycleaned, to prevent attracting insects.|Needs cleaning|Lace at back needs stitching on to bonnet.|Needs some repairs, the lace re-attached to the bag.|Cover is to be backed with calico to strengthen it for hanging.|Bodice needs to be restitched to skirt.|Reframing urgent|To be done as soon as possible, so it can be stored correctly.|S'&gt;
  &lt;labels&gt;&lt;label locale='en_AU'&gt;&lt;name&gt;Recommendations&lt;/name&gt;&lt;/label&gt;&lt;/labels&gt;
  &lt;typeRestrictions&gt;
    &lt;restriction code='museum_'&gt;
       &lt;table&gt;&lt;/table&gt;
       &lt;type&gt;museum&lt;/type&gt;
       &lt;includeSubtypes&gt;true&lt;/includeSubtypes&gt;
    &lt;/restriction&gt;
  &lt;/typeRestrictions&gt;
&lt;/metadataElement&gt;
</v>
      </c>
    </row>
    <row r="72">
      <c r="A72" s="24"/>
      <c r="B72" s="25" t="s">
        <v>123</v>
      </c>
      <c r="C72" s="12"/>
      <c r="D72" s="33"/>
      <c r="E72" s="37"/>
      <c r="L72" s="28"/>
      <c r="M72" s="29" t="str">
        <f t="shared" si="13"/>
        <v>TRUE</v>
      </c>
      <c r="N72" s="30" t="str">
        <f>VLOOKUP($B72,sampleDataObjects,N$1,false)</f>
        <v>ReminderDate</v>
      </c>
      <c r="O72" s="31" t="str">
        <f>VLOOKUP($B72,sampleDataObjects,O$1,false)</f>
        <v>3</v>
      </c>
      <c r="P72" s="31" t="str">
        <f>VLOOKUP($B72,sampleDataObjects,P$1,false)</f>
        <v>24762</v>
      </c>
      <c r="Q72" s="31" t="str">
        <f>VLOOKUP($B72,sampleDataObjects,Q$1,false)</f>
        <v>10</v>
      </c>
      <c r="R72" s="31" t="str">
        <f>VLOOKUP($B72,sampleDataObjects,R$1,false)</f>
        <v>10</v>
      </c>
      <c r="S72" s="31" t="str">
        <f>VLOOKUP($B72,sampleDataObjects,S$1,false)</f>
        <v>10</v>
      </c>
      <c r="T72" s="31" t="str">
        <f t="shared" si="9"/>
        <v/>
      </c>
      <c r="U72" s="30" t="str">
        <f t="shared" si="10"/>
        <v/>
      </c>
      <c r="V72" s="30" t="str">
        <f t="shared" si="11"/>
        <v/>
      </c>
      <c r="W72" s="31" t="str">
        <f t="shared" si="12"/>
        <v>ReminderDate</v>
      </c>
      <c r="X72" s="31" t="str">
        <f>VLOOKUP($B72,sampleDataObjects,X$1,false)</f>
        <v>0000-00-00|2006-11-01|2005-01-01</v>
      </c>
      <c r="Y72" s="31" t="str">
        <f>VLOOKUP($B72,sampleDataObjects,Y$1,false)</f>
        <v/>
      </c>
      <c r="Z72" s="31" t="str">
        <f>VLOOKUP($B72,sampleDataObjects,Z$1,false)</f>
        <v/>
      </c>
      <c r="AA72" s="30"/>
      <c r="AB72" s="31" t="str">
        <f>VLOOKUP($B72,sampleDataObjects,AB$1,false)</f>
        <v/>
      </c>
      <c r="AC72" s="32" t="str">
        <f t="shared" si="6"/>
        <v>&lt;metadataElement code='' datatype='0000-00-00|2006-11-01|2005-01-01'&gt;
  &lt;labels&gt;&lt;label locale='en_AU'&gt;&lt;name&gt;ReminderDate&lt;/name&gt;&lt;/label&gt;&lt;/labels&gt;
  &lt;typeRestrictions&gt;
    &lt;restriction code='museum_'&gt;
       &lt;table&gt;&lt;/table&gt;
       &lt;type&gt;museum&lt;/type&gt;
       &lt;includeSubtypes&gt;true&lt;/includeSubtypes&gt;
    &lt;/restriction&gt;
  &lt;/typeRestrictions&gt;
&lt;/metadataElement&gt;
</v>
      </c>
    </row>
    <row r="73">
      <c r="A73" s="24"/>
      <c r="B73" s="25" t="s">
        <v>124</v>
      </c>
      <c r="C73" s="12"/>
      <c r="D73" s="33"/>
      <c r="E73" s="37"/>
      <c r="L73" s="28"/>
      <c r="M73" s="29" t="str">
        <f t="shared" si="13"/>
        <v>TRUE</v>
      </c>
      <c r="N73" s="30" t="str">
        <f>VLOOKUP($B73,sampleDataObjects,N$1,false)</f>
        <v>ResearchBy</v>
      </c>
      <c r="O73" s="31" t="str">
        <f>VLOOKUP($B73,sampleDataObjects,O$1,false)</f>
        <v>4</v>
      </c>
      <c r="P73" s="31" t="str">
        <f>VLOOKUP($B73,sampleDataObjects,P$1,false)</f>
        <v>4</v>
      </c>
      <c r="Q73" s="31" t="str">
        <f>VLOOKUP($B73,sampleDataObjects,Q$1,false)</f>
        <v>1</v>
      </c>
      <c r="R73" s="31" t="str">
        <f>VLOOKUP($B73,sampleDataObjects,R$1,false)</f>
        <v>28</v>
      </c>
      <c r="S73" s="31" t="str">
        <f>VLOOKUP($B73,sampleDataObjects,S$1,false)</f>
        <v>8</v>
      </c>
      <c r="T73" s="31" t="str">
        <f t="shared" si="9"/>
        <v/>
      </c>
      <c r="U73" s="30" t="str">
        <f t="shared" si="10"/>
        <v/>
      </c>
      <c r="V73" s="30" t="str">
        <f t="shared" si="11"/>
        <v/>
      </c>
      <c r="W73" s="31" t="str">
        <f t="shared" si="12"/>
        <v>ResearchBy</v>
      </c>
      <c r="X73" s="31" t="str">
        <f>VLOOKUP($B73,sampleDataObjects,X$1,false)</f>
        <v>Anderson Marlene  27/02/2009|`|t|po</v>
      </c>
      <c r="Y73" s="31" t="str">
        <f>VLOOKUP($B73,sampleDataObjects,Y$1,false)</f>
        <v/>
      </c>
      <c r="Z73" s="31" t="str">
        <f>VLOOKUP($B73,sampleDataObjects,Z$1,false)</f>
        <v/>
      </c>
      <c r="AA73" s="30"/>
      <c r="AB73" s="31" t="str">
        <f>VLOOKUP($B73,sampleDataObjects,AB$1,false)</f>
        <v/>
      </c>
      <c r="AC73" s="32" t="str">
        <f t="shared" si="6"/>
        <v>&lt;metadataElement code='' datatype='Anderson Marlene  27/02/2009|`|t|po'&gt;
  &lt;labels&gt;&lt;label locale='en_AU'&gt;&lt;name&gt;ResearchBy&lt;/name&gt;&lt;/label&gt;&lt;/labels&gt;
  &lt;typeRestrictions&gt;
    &lt;restriction code='museum_'&gt;
       &lt;table&gt;&lt;/table&gt;
       &lt;type&gt;museum&lt;/type&gt;
       &lt;includeSubtypes&gt;true&lt;/includeSubtypes&gt;
    &lt;/restriction&gt;
  &lt;/typeRestrictions&gt;
&lt;/metadataElement&gt;
</v>
      </c>
    </row>
    <row r="74">
      <c r="A74" s="24"/>
      <c r="B74" s="25" t="s">
        <v>125</v>
      </c>
      <c r="D74" s="33"/>
      <c r="L74" s="28"/>
      <c r="M74" s="29" t="str">
        <f t="shared" si="13"/>
        <v>TRUE</v>
      </c>
      <c r="N74" s="30" t="str">
        <f>VLOOKUP($B74,sampleDataObjects,N$1,false)</f>
        <v>ResearchYesNo</v>
      </c>
      <c r="O74" s="31" t="str">
        <f>VLOOKUP($B74,sampleDataObjects,O$1,false)</f>
        <v>1</v>
      </c>
      <c r="P74" s="31" t="str">
        <f>VLOOKUP($B74,sampleDataObjects,P$1,false)</f>
        <v>24762</v>
      </c>
      <c r="Q74" s="31" t="str">
        <f>VLOOKUP($B74,sampleDataObjects,Q$1,false)</f>
        <v>1</v>
      </c>
      <c r="R74" s="31" t="str">
        <f>VLOOKUP($B74,sampleDataObjects,R$1,false)</f>
        <v>1</v>
      </c>
      <c r="S74" s="31" t="str">
        <f>VLOOKUP($B74,sampleDataObjects,S$1,false)</f>
        <v>1</v>
      </c>
      <c r="T74" s="31" t="str">
        <f t="shared" si="9"/>
        <v/>
      </c>
      <c r="U74" s="30" t="str">
        <f t="shared" si="10"/>
        <v/>
      </c>
      <c r="V74" s="30" t="str">
        <f t="shared" si="11"/>
        <v/>
      </c>
      <c r="W74" s="31" t="str">
        <f t="shared" si="12"/>
        <v>ResearchYesNo</v>
      </c>
      <c r="X74" s="31" t="str">
        <f>VLOOKUP($B74,sampleDataObjects,X$1,false)</f>
        <v>0</v>
      </c>
      <c r="Y74" s="31" t="str">
        <f>VLOOKUP($B74,sampleDataObjects,Y$1,false)</f>
        <v/>
      </c>
      <c r="Z74" s="31" t="str">
        <f>VLOOKUP($B74,sampleDataObjects,Z$1,false)</f>
        <v/>
      </c>
      <c r="AA74" s="30"/>
      <c r="AB74" s="31" t="str">
        <f>VLOOKUP($B74,sampleDataObjects,AB$1,false)</f>
        <v/>
      </c>
      <c r="AC74" s="32" t="str">
        <f t="shared" si="6"/>
        <v>&lt;metadataElement code='' datatype='0'&gt;
  &lt;labels&gt;&lt;label locale='en_AU'&gt;&lt;name&gt;ResearchYesNo&lt;/name&gt;&lt;/label&gt;&lt;/labels&gt;
  &lt;typeRestrictions&gt;
    &lt;restriction code='museum_'&gt;
       &lt;table&gt;&lt;/table&gt;
       &lt;type&gt;museum&lt;/type&gt;
       &lt;includeSubtypes&gt;true&lt;/includeSubtypes&gt;
    &lt;/restriction&gt;
  &lt;/typeRestrictions&gt;
&lt;/metadataElement&gt;
</v>
      </c>
    </row>
    <row r="75">
      <c r="A75" s="24"/>
      <c r="B75" s="25" t="s">
        <v>126</v>
      </c>
      <c r="D75" s="33"/>
      <c r="L75" s="28"/>
      <c r="M75" s="29" t="str">
        <f t="shared" si="13"/>
        <v>TRUE</v>
      </c>
      <c r="N75" s="30" t="str">
        <f>VLOOKUP($B75,sampleDataObjects,N$1,false)</f>
        <v>Restrictions</v>
      </c>
      <c r="O75" s="31" t="str">
        <f>VLOOKUP($B75,sampleDataObjects,O$1,false)</f>
        <v>3</v>
      </c>
      <c r="P75" s="31" t="str">
        <f>VLOOKUP($B75,sampleDataObjects,P$1,false)</f>
        <v>10528</v>
      </c>
      <c r="Q75" s="31" t="str">
        <f>VLOOKUP($B75,sampleDataObjects,Q$1,false)</f>
        <v>4</v>
      </c>
      <c r="R75" s="31" t="str">
        <f>VLOOKUP($B75,sampleDataObjects,R$1,false)</f>
        <v>20</v>
      </c>
      <c r="S75" s="31" t="str">
        <f>VLOOKUP($B75,sampleDataObjects,S$1,false)</f>
        <v>4.0093</v>
      </c>
      <c r="T75" s="31" t="str">
        <f t="shared" si="9"/>
        <v/>
      </c>
      <c r="U75" s="30" t="str">
        <f t="shared" si="10"/>
        <v/>
      </c>
      <c r="V75" s="30" t="str">
        <f t="shared" si="11"/>
        <v/>
      </c>
      <c r="W75" s="31" t="str">
        <f t="shared" si="12"/>
        <v>Restrictions</v>
      </c>
      <c r="X75" s="31" t="str">
        <f>VLOOKUP($B75,sampleDataObjects,X$1,false)</f>
        <v>None|Staff Only|Handle only with whi</v>
      </c>
      <c r="Y75" s="31" t="str">
        <f>VLOOKUP($B75,sampleDataObjects,Y$1,false)</f>
        <v/>
      </c>
      <c r="Z75" s="31" t="str">
        <f>VLOOKUP($B75,sampleDataObjects,Z$1,false)</f>
        <v/>
      </c>
      <c r="AA75" s="30"/>
      <c r="AB75" s="31" t="str">
        <f>VLOOKUP($B75,sampleDataObjects,AB$1,false)</f>
        <v/>
      </c>
      <c r="AC75" s="32" t="str">
        <f t="shared" si="6"/>
        <v>&lt;metadataElement code='' datatype='None|Staff Only|Handle only with whi'&gt;
  &lt;labels&gt;&lt;label locale='en_AU'&gt;&lt;name&gt;Restrictions&lt;/name&gt;&lt;/label&gt;&lt;/labels&gt;
  &lt;typeRestrictions&gt;
    &lt;restriction code='museum_'&gt;
       &lt;table&gt;&lt;/table&gt;
       &lt;type&gt;museum&lt;/type&gt;
       &lt;includeSubtypes&gt;true&lt;/includeSubtypes&gt;
    &lt;/restriction&gt;
  &lt;/typeRestrictions&gt;
&lt;/metadataElement&gt;
</v>
      </c>
    </row>
    <row r="76">
      <c r="A76" s="24"/>
      <c r="B76" s="25" t="s">
        <v>127</v>
      </c>
      <c r="D76" s="33"/>
      <c r="L76" s="28"/>
      <c r="M76" s="29" t="str">
        <f t="shared" si="13"/>
        <v>TRUE</v>
      </c>
      <c r="N76" s="30" t="str">
        <f>VLOOKUP($B76,sampleDataObjects,N$1,false)</f>
        <v>RestrictionsDetails</v>
      </c>
      <c r="O76" s="31" t="str">
        <f>VLOOKUP($B76,sampleDataObjects,O$1,false)</f>
        <v>2</v>
      </c>
      <c r="P76" s="31" t="str">
        <f>VLOOKUP($B76,sampleDataObjects,P$1,false)</f>
        <v>9132</v>
      </c>
      <c r="Q76" s="31" t="str">
        <f>VLOOKUP($B76,sampleDataObjects,Q$1,false)</f>
        <v>1</v>
      </c>
      <c r="R76" s="31" t="str">
        <f>VLOOKUP($B76,sampleDataObjects,R$1,false)</f>
        <v>4</v>
      </c>
      <c r="S76" s="31" t="str">
        <f>VLOOKUP($B76,sampleDataObjects,S$1,false)</f>
        <v>3.9997</v>
      </c>
      <c r="T76" s="31" t="str">
        <f t="shared" si="9"/>
        <v/>
      </c>
      <c r="U76" s="30" t="str">
        <f t="shared" si="10"/>
        <v/>
      </c>
      <c r="V76" s="30" t="str">
        <f t="shared" si="11"/>
        <v/>
      </c>
      <c r="W76" s="31" t="str">
        <f t="shared" si="12"/>
        <v>RestrictionsDetails</v>
      </c>
      <c r="X76" s="31" t="str">
        <f>VLOOKUP($B76,sampleDataObjects,X$1,false)</f>
        <v>None|`</v>
      </c>
      <c r="Y76" s="31" t="str">
        <f>VLOOKUP($B76,sampleDataObjects,Y$1,false)</f>
        <v/>
      </c>
      <c r="Z76" s="31" t="str">
        <f>VLOOKUP($B76,sampleDataObjects,Z$1,false)</f>
        <v/>
      </c>
      <c r="AA76" s="30"/>
      <c r="AB76" s="31" t="str">
        <f>VLOOKUP($B76,sampleDataObjects,AB$1,false)</f>
        <v/>
      </c>
      <c r="AC76" s="32" t="str">
        <f t="shared" si="6"/>
        <v>&lt;metadataElement code='' datatype='None|`'&gt;
  &lt;labels&gt;&lt;label locale='en_AU'&gt;&lt;name&gt;RestrictionsDetails&lt;/name&gt;&lt;/label&gt;&lt;/labels&gt;
  &lt;typeRestrictions&gt;
    &lt;restriction code='museum_'&gt;
       &lt;table&gt;&lt;/table&gt;
       &lt;type&gt;museum&lt;/type&gt;
       &lt;includeSubtypes&gt;true&lt;/includeSubtypes&gt;
    &lt;/restriction&gt;
  &lt;/typeRestrictions&gt;
&lt;/metadataElement&gt;
</v>
      </c>
    </row>
    <row r="77">
      <c r="A77" s="24"/>
      <c r="B77" s="25" t="s">
        <v>128</v>
      </c>
      <c r="C77" s="12"/>
      <c r="D77" s="33"/>
      <c r="E77" s="37"/>
      <c r="L77" s="28"/>
      <c r="M77" s="29" t="str">
        <f t="shared" si="13"/>
        <v>TRUE</v>
      </c>
      <c r="N77" s="30" t="str">
        <f>VLOOKUP($B77,sampleDataObjects,N$1,false)</f>
        <v>ReturnedYesNo</v>
      </c>
      <c r="O77" s="31" t="str">
        <f>VLOOKUP($B77,sampleDataObjects,O$1,false)</f>
        <v>1</v>
      </c>
      <c r="P77" s="31" t="str">
        <f>VLOOKUP($B77,sampleDataObjects,P$1,false)</f>
        <v>24762</v>
      </c>
      <c r="Q77" s="31" t="str">
        <f>VLOOKUP($B77,sampleDataObjects,Q$1,false)</f>
        <v>1</v>
      </c>
      <c r="R77" s="31" t="str">
        <f>VLOOKUP($B77,sampleDataObjects,R$1,false)</f>
        <v>1</v>
      </c>
      <c r="S77" s="31" t="str">
        <f>VLOOKUP($B77,sampleDataObjects,S$1,false)</f>
        <v>1</v>
      </c>
      <c r="T77" s="31" t="str">
        <f t="shared" si="9"/>
        <v/>
      </c>
      <c r="U77" s="30" t="str">
        <f t="shared" si="10"/>
        <v/>
      </c>
      <c r="V77" s="30" t="str">
        <f t="shared" si="11"/>
        <v/>
      </c>
      <c r="W77" s="31" t="str">
        <f t="shared" si="12"/>
        <v>ReturnedYesNo</v>
      </c>
      <c r="X77" s="31" t="str">
        <f>VLOOKUP($B77,sampleDataObjects,X$1,false)</f>
        <v>0</v>
      </c>
      <c r="Y77" s="31" t="str">
        <f>VLOOKUP($B77,sampleDataObjects,Y$1,false)</f>
        <v/>
      </c>
      <c r="Z77" s="31" t="str">
        <f>VLOOKUP($B77,sampleDataObjects,Z$1,false)</f>
        <v/>
      </c>
      <c r="AA77" s="30"/>
      <c r="AB77" s="31" t="str">
        <f>VLOOKUP($B77,sampleDataObjects,AB$1,false)</f>
        <v/>
      </c>
      <c r="AC77" s="32" t="str">
        <f t="shared" si="6"/>
        <v>&lt;metadataElement code='' datatype='0'&gt;
  &lt;labels&gt;&lt;label locale='en_AU'&gt;&lt;name&gt;ReturnedYesNo&lt;/name&gt;&lt;/label&gt;&lt;/labels&gt;
  &lt;typeRestrictions&gt;
    &lt;restriction code='museum_'&gt;
       &lt;table&gt;&lt;/table&gt;
       &lt;type&gt;museum&lt;/type&gt;
       &lt;includeSubtypes&gt;true&lt;/includeSubtypes&gt;
    &lt;/restriction&gt;
  &lt;/typeRestrictions&gt;
&lt;/metadataElement&gt;
</v>
      </c>
    </row>
    <row r="78">
      <c r="A78" s="24"/>
      <c r="B78" s="25" t="s">
        <v>129</v>
      </c>
      <c r="C78" s="12"/>
      <c r="D78" s="33"/>
      <c r="E78" s="37"/>
      <c r="L78" s="28"/>
      <c r="M78" s="29" t="str">
        <f t="shared" si="13"/>
        <v>TRUE</v>
      </c>
      <c r="N78" s="30" t="str">
        <f>VLOOKUP($B78,sampleDataObjects,N$1,false)</f>
        <v>SecondaryClass</v>
      </c>
      <c r="O78" s="31" t="str">
        <f>VLOOKUP($B78,sampleDataObjects,O$1,false)</f>
        <v>952</v>
      </c>
      <c r="P78" s="31" t="str">
        <f>VLOOKUP($B78,sampleDataObjects,P$1,false)</f>
        <v>24342</v>
      </c>
      <c r="Q78" s="31" t="str">
        <f>VLOOKUP($B78,sampleDataObjects,Q$1,false)</f>
        <v>3</v>
      </c>
      <c r="R78" s="31" t="str">
        <f>VLOOKUP($B78,sampleDataObjects,R$1,false)</f>
        <v>35</v>
      </c>
      <c r="S78" s="31" t="str">
        <f>VLOOKUP($B78,sampleDataObjects,S$1,false)</f>
        <v>8.6882</v>
      </c>
      <c r="T78" s="31" t="str">
        <f t="shared" si="9"/>
        <v/>
      </c>
      <c r="U78" s="30" t="str">
        <f t="shared" si="10"/>
        <v/>
      </c>
      <c r="V78" s="30" t="str">
        <f t="shared" si="11"/>
        <v/>
      </c>
      <c r="W78" s="31" t="str">
        <f t="shared" si="12"/>
        <v>SecondaryClass</v>
      </c>
      <c r="X78" s="31" t="str">
        <f>VLOOKUP($B78,sampleDataObjects,X$1,false)</f>
        <v>Hotels|Anglican|Historical|Nature|Catholic|Government|Individual|Town|Store|Historic homes|Railways|Schools|Homes|Police stations|Churches|Education|Courthouses|Mills|View|Coolgardie|Water|Memorials|Official|Jetty|Coast line|Civic Centres|Machinery|Extraction|Town hall|Commercial|Council|York|Perth|Museum|Railway|Water supply|Public|Navigation|Gaol|Sheds|Building|Farm|Post offices|Surface equipment|Mining|Museums|Mountain|Agriculture - cultivation|Post &amp; telegraph|Theatres|Tombstones|Ferries|Kimberleys|War|Fountain|Ruins|Norseman|Aviation|Bush scene|Agriculture - harvesting|Needlework|Navigational instruments|Hospital|Grave|Kalgoorlie|Trees|Church|National|Banks|River|Northam|University|Statues|Governor|Native|House|Perth streets|Illustrations|Memorial Service|Trailer|Seating|Roads|Rocks|Car|Signs|Lighthouse|Harbour|Cathedrals|Fonty's pool|Sports|Bowling club|Plaque|Geraldton|Beach|Moore river|Dongara|Colleges|Power houses|Government house|Family|Bridge|Ships|Office|Reproduction|Horse harness|Merchants|Police</v>
      </c>
      <c r="Y78" s="31" t="str">
        <f>VLOOKUP($B78,sampleDataObjects,Y$1,false)</f>
        <v/>
      </c>
      <c r="Z78" s="31" t="str">
        <f>VLOOKUP($B78,sampleDataObjects,Z$1,false)</f>
        <v/>
      </c>
      <c r="AA78" s="30"/>
      <c r="AB78" s="31" t="str">
        <f>VLOOKUP($B78,sampleDataObjects,AB$1,false)</f>
        <v/>
      </c>
      <c r="AC78" s="32" t="str">
        <f t="shared" si="6"/>
        <v>&lt;metadataElement code='' datatype='Hotels|Anglican|Historical|Nature|Catholic|Government|Individual|Town|Store|Historic homes|Railways|Schools|Homes|Police stations|Churches|Education|Courthouses|Mills|View|Coolgardie|Water|Memorials|Official|Jetty|Coast line|Civic Centres|Machinery|Extraction|Town hall|Commercial|Council|York|Perth|Museum|Railway|Water supply|Public|Navigation|Gaol|Sheds|Building|Farm|Post offices|Surface equipment|Mining|Museums|Mountain|Agriculture - cultivation|Post &amp; telegraph|Theatres|Tombstones|Ferries|Kimberleys|War|Fountain|Ruins|Norseman|Aviation|Bush scene|Agriculture - harvesting|Needlework|Navigational instruments|Hospital|Grave|Kalgoorlie|Trees|Church|National|Banks|River|Northam|University|Statues|Governor|Native|House|Perth streets|Illustrations|Memorial Service|Trailer|Seating|Roads|Rocks|Car|Signs|Lighthouse|Harbour|Cathedrals|Fonty's pool|Sports|Bowling club|Plaque|Geraldton|Beach|Moore river|Dongara|Colleges|Power houses|Government house|Family|Bridge|Ships|Office|Reproduction|Horse harness|Merchants|Police'&gt;
  &lt;labels&gt;&lt;label locale='en_AU'&gt;&lt;name&gt;SecondaryClass&lt;/name&gt;&lt;/label&gt;&lt;/labels&gt;
  &lt;typeRestrictions&gt;
    &lt;restriction code='museum_'&gt;
       &lt;table&gt;&lt;/table&gt;
       &lt;type&gt;museum&lt;/type&gt;
       &lt;includeSubtypes&gt;true&lt;/includeSubtypes&gt;
    &lt;/restriction&gt;
  &lt;/typeRestrictions&gt;
&lt;/metadataElement&gt;
</v>
      </c>
    </row>
    <row r="79">
      <c r="A79" s="24"/>
      <c r="B79" s="25" t="s">
        <v>130</v>
      </c>
      <c r="C79" s="12"/>
      <c r="D79" s="33"/>
      <c r="E79" s="37"/>
      <c r="L79" s="28"/>
      <c r="M79" s="29" t="str">
        <f t="shared" si="13"/>
        <v>TRUE</v>
      </c>
      <c r="N79" s="30" t="str">
        <f>VLOOKUP($B79,sampleDataObjects,N$1,false)</f>
        <v>Significance_Aesthetic</v>
      </c>
      <c r="O79" s="31" t="str">
        <f>VLOOKUP($B79,sampleDataObjects,O$1,false)</f>
        <v>2</v>
      </c>
      <c r="P79" s="31" t="str">
        <f>VLOOKUP($B79,sampleDataObjects,P$1,false)</f>
        <v>24762</v>
      </c>
      <c r="Q79" s="31" t="str">
        <f>VLOOKUP($B79,sampleDataObjects,Q$1,false)</f>
        <v>1</v>
      </c>
      <c r="R79" s="31" t="str">
        <f>VLOOKUP($B79,sampleDataObjects,R$1,false)</f>
        <v>1</v>
      </c>
      <c r="S79" s="31" t="str">
        <f>VLOOKUP($B79,sampleDataObjects,S$1,false)</f>
        <v>1</v>
      </c>
      <c r="T79" s="31" t="str">
        <f t="shared" si="9"/>
        <v/>
      </c>
      <c r="U79" s="30" t="str">
        <f t="shared" si="10"/>
        <v/>
      </c>
      <c r="V79" s="30" t="str">
        <f t="shared" si="11"/>
        <v/>
      </c>
      <c r="W79" s="31" t="str">
        <f t="shared" si="12"/>
        <v>Significance_Aesthetic</v>
      </c>
      <c r="X79" s="31" t="str">
        <f>VLOOKUP($B79,sampleDataObjects,X$1,false)</f>
        <v>0|1</v>
      </c>
      <c r="Y79" s="31" t="str">
        <f>VLOOKUP($B79,sampleDataObjects,Y$1,false)</f>
        <v/>
      </c>
      <c r="Z79" s="31" t="str">
        <f>VLOOKUP($B79,sampleDataObjects,Z$1,false)</f>
        <v/>
      </c>
      <c r="AA79" s="30"/>
      <c r="AB79" s="31" t="str">
        <f>VLOOKUP($B79,sampleDataObjects,AB$1,false)</f>
        <v/>
      </c>
      <c r="AC79" s="32" t="str">
        <f t="shared" si="6"/>
        <v>&lt;metadataElement code='' datatype='0|1'&gt;
  &lt;labels&gt;&lt;label locale='en_AU'&gt;&lt;name&gt;Significance_Aesthetic&lt;/name&gt;&lt;/label&gt;&lt;/labels&gt;
  &lt;typeRestrictions&gt;
    &lt;restriction code='museum_'&gt;
       &lt;table&gt;&lt;/table&gt;
       &lt;type&gt;museum&lt;/type&gt;
       &lt;includeSubtypes&gt;true&lt;/includeSubtypes&gt;
    &lt;/restriction&gt;
  &lt;/typeRestrictions&gt;
&lt;/metadataElement&gt;
</v>
      </c>
    </row>
    <row r="80">
      <c r="A80" s="24"/>
      <c r="B80" s="25" t="s">
        <v>131</v>
      </c>
      <c r="C80" s="39"/>
      <c r="D80" s="33"/>
      <c r="E80" s="12"/>
      <c r="G80" s="12"/>
      <c r="L80" s="28"/>
      <c r="M80" s="29" t="str">
        <f t="shared" si="13"/>
        <v>TRUE</v>
      </c>
      <c r="N80" s="30" t="str">
        <f>VLOOKUP($B80,sampleDataObjects,N$1,false)</f>
        <v>Significance_Historic</v>
      </c>
      <c r="O80" s="31" t="str">
        <f>VLOOKUP($B80,sampleDataObjects,O$1,false)</f>
        <v>2</v>
      </c>
      <c r="P80" s="31" t="str">
        <f>VLOOKUP($B80,sampleDataObjects,P$1,false)</f>
        <v>24762</v>
      </c>
      <c r="Q80" s="31" t="str">
        <f>VLOOKUP($B80,sampleDataObjects,Q$1,false)</f>
        <v>1</v>
      </c>
      <c r="R80" s="31" t="str">
        <f>VLOOKUP($B80,sampleDataObjects,R$1,false)</f>
        <v>1</v>
      </c>
      <c r="S80" s="31" t="str">
        <f>VLOOKUP($B80,sampleDataObjects,S$1,false)</f>
        <v>1</v>
      </c>
      <c r="T80" s="31" t="str">
        <f t="shared" si="9"/>
        <v/>
      </c>
      <c r="U80" s="30" t="str">
        <f t="shared" si="10"/>
        <v/>
      </c>
      <c r="V80" s="30" t="str">
        <f t="shared" si="11"/>
        <v/>
      </c>
      <c r="W80" s="31" t="str">
        <f t="shared" si="12"/>
        <v>Significance_Historic</v>
      </c>
      <c r="X80" s="31" t="str">
        <f>VLOOKUP($B80,sampleDataObjects,X$1,false)</f>
        <v>1|0</v>
      </c>
      <c r="Y80" s="31" t="str">
        <f>VLOOKUP($B80,sampleDataObjects,Y$1,false)</f>
        <v/>
      </c>
      <c r="Z80" s="31" t="str">
        <f>VLOOKUP($B80,sampleDataObjects,Z$1,false)</f>
        <v/>
      </c>
      <c r="AA80" s="30"/>
      <c r="AB80" s="31" t="str">
        <f>VLOOKUP($B80,sampleDataObjects,AB$1,false)</f>
        <v/>
      </c>
      <c r="AC80" s="32" t="str">
        <f t="shared" si="6"/>
        <v>&lt;metadataElement code='' datatype='1|0'&gt;
  &lt;labels&gt;&lt;label locale='en_AU'&gt;&lt;name&gt;Significance_Historic&lt;/name&gt;&lt;/label&gt;&lt;/labels&gt;
  &lt;typeRestrictions&gt;
    &lt;restriction code='museum_'&gt;
       &lt;table&gt;&lt;/table&gt;
       &lt;type&gt;museum&lt;/type&gt;
       &lt;includeSubtypes&gt;true&lt;/includeSubtypes&gt;
    &lt;/restriction&gt;
  &lt;/typeRestrictions&gt;
&lt;/metadataElement&gt;
</v>
      </c>
    </row>
    <row r="81">
      <c r="A81" s="24"/>
      <c r="B81" s="25" t="s">
        <v>132</v>
      </c>
      <c r="C81" s="39"/>
      <c r="D81" s="33"/>
      <c r="E81" s="12"/>
      <c r="F81" s="12"/>
      <c r="G81" s="12"/>
      <c r="H81" s="12"/>
      <c r="I81" s="12"/>
      <c r="L81" s="28"/>
      <c r="M81" s="29" t="str">
        <f t="shared" si="13"/>
        <v>TRUE</v>
      </c>
      <c r="N81" s="30" t="str">
        <f>VLOOKUP($B81,sampleDataObjects,N$1,false)</f>
        <v>Significance_Scientific</v>
      </c>
      <c r="O81" s="31" t="str">
        <f>VLOOKUP($B81,sampleDataObjects,O$1,false)</f>
        <v>2</v>
      </c>
      <c r="P81" s="31" t="str">
        <f>VLOOKUP($B81,sampleDataObjects,P$1,false)</f>
        <v>24762</v>
      </c>
      <c r="Q81" s="31" t="str">
        <f>VLOOKUP($B81,sampleDataObjects,Q$1,false)</f>
        <v>1</v>
      </c>
      <c r="R81" s="31" t="str">
        <f>VLOOKUP($B81,sampleDataObjects,R$1,false)</f>
        <v>1</v>
      </c>
      <c r="S81" s="31" t="str">
        <f>VLOOKUP($B81,sampleDataObjects,S$1,false)</f>
        <v>1</v>
      </c>
      <c r="T81" s="31" t="str">
        <f t="shared" si="9"/>
        <v/>
      </c>
      <c r="U81" s="30" t="str">
        <f t="shared" si="10"/>
        <v/>
      </c>
      <c r="V81" s="30" t="str">
        <f t="shared" si="11"/>
        <v/>
      </c>
      <c r="W81" s="31" t="str">
        <f t="shared" si="12"/>
        <v>Significance_Scientific</v>
      </c>
      <c r="X81" s="31" t="str">
        <f>VLOOKUP($B81,sampleDataObjects,X$1,false)</f>
        <v>0|1</v>
      </c>
      <c r="Y81" s="31" t="str">
        <f>VLOOKUP($B81,sampleDataObjects,Y$1,false)</f>
        <v/>
      </c>
      <c r="Z81" s="31" t="str">
        <f>VLOOKUP($B81,sampleDataObjects,Z$1,false)</f>
        <v/>
      </c>
      <c r="AA81" s="30"/>
      <c r="AB81" s="31" t="str">
        <f>VLOOKUP($B81,sampleDataObjects,AB$1,false)</f>
        <v/>
      </c>
      <c r="AC81" s="32" t="str">
        <f t="shared" si="6"/>
        <v>&lt;metadataElement code='' datatype='0|1'&gt;
  &lt;labels&gt;&lt;label locale='en_AU'&gt;&lt;name&gt;Significance_Scientific&lt;/name&gt;&lt;/label&gt;&lt;/labels&gt;
  &lt;typeRestrictions&gt;
    &lt;restriction code='museum_'&gt;
       &lt;table&gt;&lt;/table&gt;
       &lt;type&gt;museum&lt;/type&gt;
       &lt;includeSubtypes&gt;true&lt;/includeSubtypes&gt;
    &lt;/restriction&gt;
  &lt;/typeRestrictions&gt;
&lt;/metadataElement&gt;
</v>
      </c>
    </row>
    <row r="82">
      <c r="A82" s="24"/>
      <c r="B82" s="25" t="s">
        <v>133</v>
      </c>
      <c r="C82" s="39"/>
      <c r="D82" s="33"/>
      <c r="E82" s="12"/>
      <c r="F82" s="12"/>
      <c r="G82" s="12"/>
      <c r="H82" s="12"/>
      <c r="I82" s="12"/>
      <c r="L82" s="28"/>
      <c r="M82" s="29" t="str">
        <f t="shared" si="13"/>
        <v>TRUE</v>
      </c>
      <c r="N82" s="30" t="str">
        <f>VLOOKUP($B82,sampleDataObjects,N$1,false)</f>
        <v>Significance_Social</v>
      </c>
      <c r="O82" s="31" t="str">
        <f>VLOOKUP($B82,sampleDataObjects,O$1,false)</f>
        <v>2</v>
      </c>
      <c r="P82" s="31" t="str">
        <f>VLOOKUP($B82,sampleDataObjects,P$1,false)</f>
        <v>24762</v>
      </c>
      <c r="Q82" s="31" t="str">
        <f>VLOOKUP($B82,sampleDataObjects,Q$1,false)</f>
        <v>1</v>
      </c>
      <c r="R82" s="31" t="str">
        <f>VLOOKUP($B82,sampleDataObjects,R$1,false)</f>
        <v>1</v>
      </c>
      <c r="S82" s="31" t="str">
        <f>VLOOKUP($B82,sampleDataObjects,S$1,false)</f>
        <v>1</v>
      </c>
      <c r="T82" s="31" t="str">
        <f t="shared" si="9"/>
        <v/>
      </c>
      <c r="U82" s="30" t="str">
        <f t="shared" si="10"/>
        <v/>
      </c>
      <c r="V82" s="30" t="str">
        <f t="shared" si="11"/>
        <v/>
      </c>
      <c r="W82" s="31" t="str">
        <f t="shared" si="12"/>
        <v>Significance_Social</v>
      </c>
      <c r="X82" s="31" t="str">
        <f>VLOOKUP($B82,sampleDataObjects,X$1,false)</f>
        <v>0|1</v>
      </c>
      <c r="Y82" s="31" t="str">
        <f>VLOOKUP($B82,sampleDataObjects,Y$1,false)</f>
        <v/>
      </c>
      <c r="Z82" s="31" t="str">
        <f>VLOOKUP($B82,sampleDataObjects,Z$1,false)</f>
        <v/>
      </c>
      <c r="AA82" s="30"/>
      <c r="AB82" s="31" t="str">
        <f>VLOOKUP($B82,sampleDataObjects,AB$1,false)</f>
        <v/>
      </c>
      <c r="AC82" s="32" t="str">
        <f t="shared" si="6"/>
        <v>&lt;metadataElement code='' datatype='0|1'&gt;
  &lt;labels&gt;&lt;label locale='en_AU'&gt;&lt;name&gt;Significance_Social&lt;/name&gt;&lt;/label&gt;&lt;/labels&gt;
  &lt;typeRestrictions&gt;
    &lt;restriction code='museum_'&gt;
       &lt;table&gt;&lt;/table&gt;
       &lt;type&gt;museum&lt;/type&gt;
       &lt;includeSubtypes&gt;true&lt;/includeSubtypes&gt;
    &lt;/restriction&gt;
  &lt;/typeRestrictions&gt;
&lt;/metadataElement&gt;
</v>
      </c>
    </row>
    <row r="83">
      <c r="A83" s="24"/>
      <c r="B83" s="25" t="s">
        <v>134</v>
      </c>
      <c r="D83" s="33"/>
      <c r="E83" s="37"/>
      <c r="L83" s="28"/>
      <c r="M83" s="29" t="str">
        <f t="shared" si="13"/>
        <v>TRUE</v>
      </c>
      <c r="N83" s="30" t="str">
        <f>VLOOKUP($B83,sampleDataObjects,N$1,false)</f>
        <v>Significance_Condition</v>
      </c>
      <c r="O83" s="31" t="str">
        <f>VLOOKUP($B83,sampleDataObjects,O$1,false)</f>
        <v>2</v>
      </c>
      <c r="P83" s="31" t="str">
        <f>VLOOKUP($B83,sampleDataObjects,P$1,false)</f>
        <v>24762</v>
      </c>
      <c r="Q83" s="31" t="str">
        <f>VLOOKUP($B83,sampleDataObjects,Q$1,false)</f>
        <v>1</v>
      </c>
      <c r="R83" s="31" t="str">
        <f>VLOOKUP($B83,sampleDataObjects,R$1,false)</f>
        <v>1</v>
      </c>
      <c r="S83" s="31" t="str">
        <f>VLOOKUP($B83,sampleDataObjects,S$1,false)</f>
        <v>1</v>
      </c>
      <c r="T83" s="31" t="str">
        <f t="shared" si="9"/>
        <v/>
      </c>
      <c r="U83" s="30" t="str">
        <f t="shared" si="10"/>
        <v/>
      </c>
      <c r="V83" s="30" t="str">
        <f t="shared" si="11"/>
        <v/>
      </c>
      <c r="W83" s="31" t="str">
        <f t="shared" si="12"/>
        <v>Significance_Condition</v>
      </c>
      <c r="X83" s="31" t="str">
        <f>VLOOKUP($B83,sampleDataObjects,X$1,false)</f>
        <v>0|1</v>
      </c>
      <c r="Y83" s="31" t="str">
        <f>VLOOKUP($B83,sampleDataObjects,Y$1,false)</f>
        <v/>
      </c>
      <c r="Z83" s="31" t="str">
        <f>VLOOKUP($B83,sampleDataObjects,Z$1,false)</f>
        <v/>
      </c>
      <c r="AA83" s="36"/>
      <c r="AB83" s="31" t="str">
        <f>VLOOKUP($B83,sampleDataObjects,AB$1,false)</f>
        <v/>
      </c>
      <c r="AC83" s="32" t="str">
        <f t="shared" si="6"/>
        <v>&lt;metadataElement code='' datatype='0|1'&gt;
  &lt;labels&gt;&lt;label locale='en_AU'&gt;&lt;name&gt;Significance_Condition&lt;/name&gt;&lt;/label&gt;&lt;/labels&gt;
  &lt;typeRestrictions&gt;
    &lt;restriction code='museum_'&gt;
       &lt;table&gt;&lt;/table&gt;
       &lt;type&gt;museum&lt;/type&gt;
       &lt;includeSubtypes&gt;true&lt;/includeSubtypes&gt;
    &lt;/restriction&gt;
  &lt;/typeRestrictions&gt;
&lt;/metadataElement&gt;
</v>
      </c>
    </row>
    <row r="84">
      <c r="A84" s="24"/>
      <c r="B84" s="25" t="s">
        <v>135</v>
      </c>
      <c r="C84" s="12"/>
      <c r="D84" s="33"/>
      <c r="E84" s="37"/>
      <c r="F84" s="12"/>
      <c r="G84" s="12"/>
      <c r="L84" s="28"/>
      <c r="M84" s="29"/>
      <c r="N84" s="30"/>
      <c r="O84" s="30"/>
      <c r="P84" s="30"/>
      <c r="Q84" s="30"/>
      <c r="R84" s="30"/>
      <c r="S84" s="30"/>
      <c r="T84" s="31" t="str">
        <f t="shared" si="9"/>
        <v/>
      </c>
      <c r="U84" s="30" t="str">
        <f t="shared" si="10"/>
        <v/>
      </c>
      <c r="V84" s="30" t="str">
        <f t="shared" si="11"/>
        <v/>
      </c>
      <c r="W84" s="31" t="str">
        <f t="shared" si="12"/>
        <v>Significance_Interpretive</v>
      </c>
      <c r="X84" s="30"/>
      <c r="Y84" s="30"/>
      <c r="Z84" s="30"/>
      <c r="AA84" s="30"/>
      <c r="AB84" s="30"/>
      <c r="AC84" s="32" t="str">
        <f t="shared" si="6"/>
        <v>&lt;metadataElement code='' datatype='Text'&gt;
  &lt;labels&gt;&lt;label locale='en_AU'&gt;&lt;name&gt;Significance_Interpretive&lt;/name&gt;&lt;/label&gt;&lt;/labels&gt;
  &lt;typeRestrictions&gt;
    &lt;restriction code='museum_'&gt;
       &lt;table&gt;&lt;/table&gt;
       &lt;type&gt;museum&lt;/type&gt;
       &lt;includeSubtypes&gt;true&lt;/includeSubtypes&gt;
    &lt;/restriction&gt;
  &lt;/typeRestrictions&gt;
&lt;/metadataElement&gt;
</v>
      </c>
    </row>
    <row r="85">
      <c r="A85" s="24"/>
      <c r="B85" s="25" t="s">
        <v>136</v>
      </c>
      <c r="D85" s="33"/>
      <c r="E85" s="37"/>
      <c r="K85" s="12"/>
      <c r="L85" s="28"/>
      <c r="M85" s="29" t="str">
        <f t="shared" ref="M85:M87" si="14">validateJson(E85, G85)</f>
        <v>TRUE</v>
      </c>
      <c r="N85" s="30" t="str">
        <f>VLOOKUP($B85,sampleDataObjects,N$1,false)</f>
        <v>Significance_Provenance</v>
      </c>
      <c r="O85" s="31" t="str">
        <f>VLOOKUP($B85,sampleDataObjects,O$1,false)</f>
        <v>2</v>
      </c>
      <c r="P85" s="31" t="str">
        <f>VLOOKUP($B85,sampleDataObjects,P$1,false)</f>
        <v>24762</v>
      </c>
      <c r="Q85" s="31" t="str">
        <f>VLOOKUP($B85,sampleDataObjects,Q$1,false)</f>
        <v>1</v>
      </c>
      <c r="R85" s="31" t="str">
        <f>VLOOKUP($B85,sampleDataObjects,R$1,false)</f>
        <v>1</v>
      </c>
      <c r="S85" s="31" t="str">
        <f>VLOOKUP($B85,sampleDataObjects,S$1,false)</f>
        <v>1</v>
      </c>
      <c r="T85" s="31" t="str">
        <f t="shared" si="9"/>
        <v/>
      </c>
      <c r="U85" s="30" t="str">
        <f t="shared" si="10"/>
        <v/>
      </c>
      <c r="V85" s="30" t="str">
        <f t="shared" si="11"/>
        <v/>
      </c>
      <c r="W85" s="31" t="str">
        <f t="shared" si="12"/>
        <v>Significance_Provenance</v>
      </c>
      <c r="X85" s="31" t="str">
        <f>VLOOKUP($B85,sampleDataObjects,X$1,false)</f>
        <v>0|1</v>
      </c>
      <c r="Y85" s="31" t="str">
        <f>VLOOKUP($B85,sampleDataObjects,Y$1,false)</f>
        <v/>
      </c>
      <c r="Z85" s="31" t="str">
        <f>VLOOKUP($B85,sampleDataObjects,Z$1,false)</f>
        <v/>
      </c>
      <c r="AA85" s="30"/>
      <c r="AB85" s="31" t="str">
        <f>VLOOKUP($B85,sampleDataObjects,AB$1,false)</f>
        <v/>
      </c>
      <c r="AC85" s="32" t="str">
        <f t="shared" si="6"/>
        <v>&lt;metadataElement code='' datatype='0|1'&gt;
  &lt;labels&gt;&lt;label locale='en_AU'&gt;&lt;name&gt;Significance_Provenance&lt;/name&gt;&lt;/label&gt;&lt;/labels&gt;
  &lt;typeRestrictions&gt;
    &lt;restriction code='museum_'&gt;
       &lt;table&gt;&lt;/table&gt;
       &lt;type&gt;museum&lt;/type&gt;
       &lt;includeSubtypes&gt;true&lt;/includeSubtypes&gt;
    &lt;/restriction&gt;
  &lt;/typeRestrictions&gt;
&lt;/metadataElement&gt;
</v>
      </c>
    </row>
    <row r="86">
      <c r="A86" s="24"/>
      <c r="B86" s="25" t="s">
        <v>137</v>
      </c>
      <c r="D86" s="38"/>
      <c r="E86" s="12"/>
      <c r="L86" s="28"/>
      <c r="M86" s="29" t="str">
        <f t="shared" si="14"/>
        <v>TRUE</v>
      </c>
      <c r="N86" s="30" t="str">
        <f>VLOOKUP($B86,sampleDataObjects,N$1,false)</f>
        <v>Significance_Rarity</v>
      </c>
      <c r="O86" s="31" t="str">
        <f>VLOOKUP($B86,sampleDataObjects,O$1,false)</f>
        <v>2</v>
      </c>
      <c r="P86" s="31" t="str">
        <f>VLOOKUP($B86,sampleDataObjects,P$1,false)</f>
        <v>24762</v>
      </c>
      <c r="Q86" s="31" t="str">
        <f>VLOOKUP($B86,sampleDataObjects,Q$1,false)</f>
        <v>1</v>
      </c>
      <c r="R86" s="31" t="str">
        <f>VLOOKUP($B86,sampleDataObjects,R$1,false)</f>
        <v>1</v>
      </c>
      <c r="S86" s="31" t="str">
        <f>VLOOKUP($B86,sampleDataObjects,S$1,false)</f>
        <v>1</v>
      </c>
      <c r="T86" s="31" t="str">
        <f t="shared" si="9"/>
        <v/>
      </c>
      <c r="U86" s="30" t="str">
        <f t="shared" si="10"/>
        <v/>
      </c>
      <c r="V86" s="30" t="str">
        <f t="shared" si="11"/>
        <v/>
      </c>
      <c r="W86" s="31" t="str">
        <f t="shared" si="12"/>
        <v>Significance_Rarity</v>
      </c>
      <c r="X86" s="31" t="str">
        <f>VLOOKUP($B86,sampleDataObjects,X$1,false)</f>
        <v>0|1</v>
      </c>
      <c r="Y86" s="31" t="str">
        <f>VLOOKUP($B86,sampleDataObjects,Y$1,false)</f>
        <v/>
      </c>
      <c r="Z86" s="31" t="str">
        <f>VLOOKUP($B86,sampleDataObjects,Z$1,false)</f>
        <v/>
      </c>
      <c r="AA86" s="30"/>
      <c r="AB86" s="31" t="str">
        <f>VLOOKUP($B86,sampleDataObjects,AB$1,false)</f>
        <v/>
      </c>
      <c r="AC86" s="32" t="str">
        <f t="shared" si="6"/>
        <v>&lt;metadataElement code='' datatype='0|1'&gt;
  &lt;labels&gt;&lt;label locale='en_AU'&gt;&lt;name&gt;Significance_Rarity&lt;/name&gt;&lt;/label&gt;&lt;/labels&gt;
  &lt;typeRestrictions&gt;
    &lt;restriction code='museum_'&gt;
       &lt;table&gt;&lt;/table&gt;
       &lt;type&gt;museum&lt;/type&gt;
       &lt;includeSubtypes&gt;true&lt;/includeSubtypes&gt;
    &lt;/restriction&gt;
  &lt;/typeRestrictions&gt;
&lt;/metadataElement&gt;
</v>
      </c>
    </row>
    <row r="87">
      <c r="A87" s="24"/>
      <c r="B87" s="25" t="s">
        <v>138</v>
      </c>
      <c r="C87" s="12"/>
      <c r="D87" s="33"/>
      <c r="E87" s="12"/>
      <c r="F87" s="12"/>
      <c r="G87" s="12"/>
      <c r="L87" s="28"/>
      <c r="M87" s="29" t="str">
        <f t="shared" si="14"/>
        <v>TRUE</v>
      </c>
      <c r="N87" s="30" t="str">
        <f>VLOOKUP($B87,sampleDataObjects,N$1,false)</f>
        <v>Significance_Representativeness</v>
      </c>
      <c r="O87" s="31" t="str">
        <f>VLOOKUP($B87,sampleDataObjects,O$1,false)</f>
        <v>2</v>
      </c>
      <c r="P87" s="31" t="str">
        <f>VLOOKUP($B87,sampleDataObjects,P$1,false)</f>
        <v>24762</v>
      </c>
      <c r="Q87" s="31" t="str">
        <f>VLOOKUP($B87,sampleDataObjects,Q$1,false)</f>
        <v>1</v>
      </c>
      <c r="R87" s="31" t="str">
        <f>VLOOKUP($B87,sampleDataObjects,R$1,false)</f>
        <v>1</v>
      </c>
      <c r="S87" s="31" t="str">
        <f>VLOOKUP($B87,sampleDataObjects,S$1,false)</f>
        <v>1</v>
      </c>
      <c r="T87" s="31" t="str">
        <f t="shared" si="9"/>
        <v/>
      </c>
      <c r="U87" s="30" t="str">
        <f t="shared" si="10"/>
        <v/>
      </c>
      <c r="V87" s="30" t="str">
        <f t="shared" si="11"/>
        <v/>
      </c>
      <c r="W87" s="31" t="str">
        <f t="shared" si="12"/>
        <v>Significance_Representativeness</v>
      </c>
      <c r="X87" s="31" t="str">
        <f>VLOOKUP($B87,sampleDataObjects,X$1,false)</f>
        <v>0|1</v>
      </c>
      <c r="Y87" s="31" t="str">
        <f>VLOOKUP($B87,sampleDataObjects,Y$1,false)</f>
        <v/>
      </c>
      <c r="Z87" s="31" t="str">
        <f>VLOOKUP($B87,sampleDataObjects,Z$1,false)</f>
        <v/>
      </c>
      <c r="AA87" s="30"/>
      <c r="AB87" s="31" t="str">
        <f>VLOOKUP($B87,sampleDataObjects,AB$1,false)</f>
        <v/>
      </c>
      <c r="AC87" s="32" t="str">
        <f t="shared" si="6"/>
        <v>&lt;metadataElement code='' datatype='0|1'&gt;
  &lt;labels&gt;&lt;label locale='en_AU'&gt;&lt;name&gt;Significance_Representativeness&lt;/name&gt;&lt;/label&gt;&lt;/labels&gt;
  &lt;typeRestrictions&gt;
    &lt;restriction code='museum_'&gt;
       &lt;table&gt;&lt;/table&gt;
       &lt;type&gt;museum&lt;/type&gt;
       &lt;includeSubtypes&gt;true&lt;/includeSubtypes&gt;
    &lt;/restriction&gt;
  &lt;/typeRestrictions&gt;
&lt;/metadataElement&gt;
</v>
      </c>
    </row>
    <row r="88">
      <c r="A88" s="24"/>
      <c r="B88" s="37" t="s">
        <v>139</v>
      </c>
      <c r="C88" s="12"/>
      <c r="D88" s="40"/>
      <c r="E88" s="12"/>
      <c r="F88" s="12"/>
      <c r="G88" s="12"/>
      <c r="L88" s="28"/>
      <c r="M88" s="29"/>
      <c r="N88" s="30"/>
      <c r="O88" s="30"/>
      <c r="P88" s="30"/>
      <c r="Q88" s="30"/>
      <c r="R88" s="30"/>
      <c r="S88" s="30"/>
      <c r="T88" s="31" t="str">
        <f t="shared" si="9"/>
        <v/>
      </c>
      <c r="U88" s="30" t="str">
        <f t="shared" si="10"/>
        <v/>
      </c>
      <c r="V88" s="30" t="str">
        <f t="shared" si="11"/>
        <v/>
      </c>
      <c r="W88" s="31" t="str">
        <f t="shared" si="12"/>
        <v>SizeMass</v>
      </c>
      <c r="X88" s="30"/>
      <c r="Y88" s="30"/>
      <c r="Z88" s="30"/>
      <c r="AA88" s="30"/>
      <c r="AB88" s="30"/>
      <c r="AC88" s="32" t="str">
        <f t="shared" si="6"/>
        <v>&lt;metadataElement code='' datatype='Text'&gt;
  &lt;labels&gt;&lt;label locale='en_AU'&gt;&lt;name&gt;SizeMass&lt;/name&gt;&lt;/label&gt;&lt;/labels&gt;
  &lt;typeRestrictions&gt;
    &lt;restriction code='museum_'&gt;
       &lt;table&gt;&lt;/table&gt;
       &lt;type&gt;museum&lt;/type&gt;
       &lt;includeSubtypes&gt;true&lt;/includeSubtypes&gt;
    &lt;/restriction&gt;
  &lt;/typeRestrictions&gt;
&lt;/metadataElement&gt;
</v>
      </c>
    </row>
    <row r="89">
      <c r="A89" s="24"/>
      <c r="B89" s="25" t="s">
        <v>140</v>
      </c>
      <c r="C89" s="12"/>
      <c r="D89" s="40"/>
      <c r="E89" s="12"/>
      <c r="L89" s="28"/>
      <c r="M89" s="29" t="str">
        <f t="shared" ref="M89:M120" si="15">validateJson(E89, G89)</f>
        <v>TRUE</v>
      </c>
      <c r="N89" s="30" t="str">
        <f>VLOOKUP($B89,sampleDataObjects,N$1,false)</f>
        <v>#N/A</v>
      </c>
      <c r="O89" s="30" t="str">
        <f>VLOOKUP($B89,sampleDataObjects,O$1,false)</f>
        <v>#N/A</v>
      </c>
      <c r="P89" s="30" t="str">
        <f>VLOOKUP($B89,sampleDataObjects,P$1,false)</f>
        <v>#N/A</v>
      </c>
      <c r="Q89" s="30" t="str">
        <f>VLOOKUP($B89,sampleDataObjects,Q$1,false)</f>
        <v>#N/A</v>
      </c>
      <c r="R89" s="30" t="str">
        <f>VLOOKUP($B89,sampleDataObjects,R$1,false)</f>
        <v>#N/A</v>
      </c>
      <c r="S89" s="30" t="str">
        <f>VLOOKUP($B89,sampleDataObjects,S$1,false)</f>
        <v>#N/A</v>
      </c>
      <c r="T89" s="31" t="str">
        <f t="shared" si="9"/>
        <v/>
      </c>
      <c r="U89" s="30" t="str">
        <f t="shared" si="10"/>
        <v/>
      </c>
      <c r="V89" s="30" t="str">
        <f t="shared" si="11"/>
        <v/>
      </c>
      <c r="W89" s="31" t="str">
        <f t="shared" si="12"/>
        <v>SourceName</v>
      </c>
      <c r="X89" s="30" t="str">
        <f>VLOOKUP($B89,sampleDataObjects,X$1,false)</f>
        <v>#N/A</v>
      </c>
      <c r="Y89" s="30" t="str">
        <f>VLOOKUP($B89,sampleDataObjects,Y$1,false)</f>
        <v>#N/A</v>
      </c>
      <c r="Z89" s="30" t="str">
        <f>VLOOKUP($B89,sampleDataObjects,Z$1,false)</f>
        <v>#N/A</v>
      </c>
      <c r="AA89" s="30"/>
      <c r="AB89" s="30" t="str">
        <f>VLOOKUP($B89,sampleDataObjects,AB$1,false)</f>
        <v>#N/A</v>
      </c>
      <c r="AC89" s="32" t="str">
        <f t="shared" si="6"/>
        <v>#N/A</v>
      </c>
    </row>
    <row r="90">
      <c r="A90" s="24"/>
      <c r="B90" s="25" t="s">
        <v>141</v>
      </c>
      <c r="D90" s="33"/>
      <c r="E90" s="12"/>
      <c r="L90" s="28"/>
      <c r="M90" s="29" t="str">
        <f t="shared" si="15"/>
        <v>TRUE</v>
      </c>
      <c r="N90" s="30" t="str">
        <f>VLOOKUP($B90,sampleDataObjects,N$1,false)</f>
        <v>#N/A</v>
      </c>
      <c r="O90" s="30" t="str">
        <f>VLOOKUP($B90,sampleDataObjects,O$1,false)</f>
        <v>#N/A</v>
      </c>
      <c r="P90" s="30" t="str">
        <f>VLOOKUP($B90,sampleDataObjects,P$1,false)</f>
        <v>#N/A</v>
      </c>
      <c r="Q90" s="30" t="str">
        <f>VLOOKUP($B90,sampleDataObjects,Q$1,false)</f>
        <v>#N/A</v>
      </c>
      <c r="R90" s="30" t="str">
        <f>VLOOKUP($B90,sampleDataObjects,R$1,false)</f>
        <v>#N/A</v>
      </c>
      <c r="S90" s="30" t="str">
        <f>VLOOKUP($B90,sampleDataObjects,S$1,false)</f>
        <v>#N/A</v>
      </c>
      <c r="T90" s="31" t="str">
        <f t="shared" si="9"/>
        <v/>
      </c>
      <c r="U90" s="30" t="str">
        <f t="shared" si="10"/>
        <v/>
      </c>
      <c r="V90" s="30" t="str">
        <f t="shared" si="11"/>
        <v/>
      </c>
      <c r="W90" s="31" t="str">
        <f t="shared" si="12"/>
        <v>StatementOfSignificance</v>
      </c>
      <c r="X90" s="30" t="str">
        <f>VLOOKUP($B90,sampleDataObjects,X$1,false)</f>
        <v>#N/A</v>
      </c>
      <c r="Y90" s="30" t="str">
        <f>VLOOKUP($B90,sampleDataObjects,Y$1,false)</f>
        <v>#N/A</v>
      </c>
      <c r="Z90" s="30" t="str">
        <f>VLOOKUP($B90,sampleDataObjects,Z$1,false)</f>
        <v>#N/A</v>
      </c>
      <c r="AA90" s="30"/>
      <c r="AB90" s="30" t="str">
        <f>VLOOKUP($B90,sampleDataObjects,AB$1,false)</f>
        <v>#N/A</v>
      </c>
      <c r="AC90" s="32" t="str">
        <f t="shared" si="6"/>
        <v>#N/A</v>
      </c>
    </row>
    <row r="91">
      <c r="A91" s="24"/>
      <c r="B91" s="25" t="s">
        <v>142</v>
      </c>
      <c r="D91" s="33"/>
      <c r="K91" s="12"/>
      <c r="L91" s="28"/>
      <c r="M91" s="29" t="str">
        <f t="shared" si="15"/>
        <v>TRUE</v>
      </c>
      <c r="N91" s="30" t="str">
        <f>VLOOKUP($B91,sampleDataObjects,N$1,false)</f>
        <v>#N/A</v>
      </c>
      <c r="O91" s="30" t="str">
        <f>VLOOKUP($B91,sampleDataObjects,O$1,false)</f>
        <v>#N/A</v>
      </c>
      <c r="P91" s="30" t="str">
        <f>VLOOKUP($B91,sampleDataObjects,P$1,false)</f>
        <v>#N/A</v>
      </c>
      <c r="Q91" s="30" t="str">
        <f>VLOOKUP($B91,sampleDataObjects,Q$1,false)</f>
        <v>#N/A</v>
      </c>
      <c r="R91" s="30" t="str">
        <f>VLOOKUP($B91,sampleDataObjects,R$1,false)</f>
        <v>#N/A</v>
      </c>
      <c r="S91" s="30" t="str">
        <f>VLOOKUP($B91,sampleDataObjects,S$1,false)</f>
        <v>#N/A</v>
      </c>
      <c r="T91" s="31" t="str">
        <f t="shared" si="9"/>
        <v/>
      </c>
      <c r="U91" s="30" t="str">
        <f t="shared" si="10"/>
        <v/>
      </c>
      <c r="V91" s="30" t="str">
        <f t="shared" si="11"/>
        <v/>
      </c>
      <c r="W91" s="31" t="str">
        <f t="shared" si="12"/>
        <v>TertiaryClass</v>
      </c>
      <c r="X91" s="30" t="str">
        <f>VLOOKUP($B91,sampleDataObjects,X$1,false)</f>
        <v>#N/A</v>
      </c>
      <c r="Y91" s="30" t="str">
        <f>VLOOKUP($B91,sampleDataObjects,Y$1,false)</f>
        <v>#N/A</v>
      </c>
      <c r="Z91" s="30" t="str">
        <f>VLOOKUP($B91,sampleDataObjects,Z$1,false)</f>
        <v>#N/A</v>
      </c>
      <c r="AA91" s="30"/>
      <c r="AB91" s="30" t="str">
        <f>VLOOKUP($B91,sampleDataObjects,AB$1,false)</f>
        <v>#N/A</v>
      </c>
      <c r="AC91" s="32" t="str">
        <f t="shared" si="6"/>
        <v>#N/A</v>
      </c>
    </row>
    <row r="92">
      <c r="A92" s="24"/>
      <c r="B92" s="25" t="s">
        <v>143</v>
      </c>
      <c r="C92" s="12"/>
      <c r="D92" s="33"/>
      <c r="E92" s="12"/>
      <c r="F92" s="12"/>
      <c r="G92" s="12"/>
      <c r="H92" s="12"/>
      <c r="I92" s="12"/>
      <c r="L92" s="28"/>
      <c r="M92" s="29" t="str">
        <f t="shared" si="15"/>
        <v>TRUE</v>
      </c>
      <c r="N92" s="30" t="str">
        <f>VLOOKUP($B92,sampleDataObjects,N$1,false)</f>
        <v>#N/A</v>
      </c>
      <c r="O92" s="30" t="str">
        <f>VLOOKUP($B92,sampleDataObjects,O$1,false)</f>
        <v>#N/A</v>
      </c>
      <c r="P92" s="30" t="str">
        <f>VLOOKUP($B92,sampleDataObjects,P$1,false)</f>
        <v>#N/A</v>
      </c>
      <c r="Q92" s="30" t="str">
        <f>VLOOKUP($B92,sampleDataObjects,Q$1,false)</f>
        <v>#N/A</v>
      </c>
      <c r="R92" s="30" t="str">
        <f>VLOOKUP($B92,sampleDataObjects,R$1,false)</f>
        <v>#N/A</v>
      </c>
      <c r="S92" s="30" t="str">
        <f>VLOOKUP($B92,sampleDataObjects,S$1,false)</f>
        <v>#N/A</v>
      </c>
      <c r="T92" s="31" t="str">
        <f t="shared" si="9"/>
        <v/>
      </c>
      <c r="U92" s="30" t="str">
        <f t="shared" si="10"/>
        <v/>
      </c>
      <c r="V92" s="30" t="str">
        <f t="shared" si="11"/>
        <v/>
      </c>
      <c r="W92" s="31" t="str">
        <f t="shared" si="12"/>
        <v>TitleDetails</v>
      </c>
      <c r="X92" s="30" t="str">
        <f>VLOOKUP($B92,sampleDataObjects,X$1,false)</f>
        <v>#N/A</v>
      </c>
      <c r="Y92" s="30" t="str">
        <f>VLOOKUP($B92,sampleDataObjects,Y$1,false)</f>
        <v>#N/A</v>
      </c>
      <c r="Z92" s="30" t="str">
        <f>VLOOKUP($B92,sampleDataObjects,Z$1,false)</f>
        <v>#N/A</v>
      </c>
      <c r="AA92" s="30"/>
      <c r="AB92" s="30" t="str">
        <f>VLOOKUP($B92,sampleDataObjects,AB$1,false)</f>
        <v>#N/A</v>
      </c>
      <c r="AC92" s="32" t="str">
        <f t="shared" si="6"/>
        <v>#N/A</v>
      </c>
    </row>
    <row r="93">
      <c r="A93" s="24"/>
      <c r="B93" s="25" t="s">
        <v>144</v>
      </c>
      <c r="C93" s="12"/>
      <c r="D93" s="40"/>
      <c r="E93" s="12"/>
      <c r="L93" s="28"/>
      <c r="M93" s="29" t="str">
        <f t="shared" si="15"/>
        <v>TRUE</v>
      </c>
      <c r="N93" s="30" t="str">
        <f>VLOOKUP($B93,sampleDataObjects,N$1,false)</f>
        <v>#N/A</v>
      </c>
      <c r="O93" s="30" t="str">
        <f>VLOOKUP($B93,sampleDataObjects,O$1,false)</f>
        <v>#N/A</v>
      </c>
      <c r="P93" s="30" t="str">
        <f>VLOOKUP($B93,sampleDataObjects,P$1,false)</f>
        <v>#N/A</v>
      </c>
      <c r="Q93" s="30" t="str">
        <f>VLOOKUP($B93,sampleDataObjects,Q$1,false)</f>
        <v>#N/A</v>
      </c>
      <c r="R93" s="30" t="str">
        <f>VLOOKUP($B93,sampleDataObjects,R$1,false)</f>
        <v>#N/A</v>
      </c>
      <c r="S93" s="30" t="str">
        <f>VLOOKUP($B93,sampleDataObjects,S$1,false)</f>
        <v>#N/A</v>
      </c>
      <c r="T93" s="31" t="str">
        <f t="shared" si="9"/>
        <v/>
      </c>
      <c r="U93" s="30" t="str">
        <f t="shared" si="10"/>
        <v/>
      </c>
      <c r="V93" s="30" t="str">
        <f t="shared" si="11"/>
        <v/>
      </c>
      <c r="W93" s="31" t="str">
        <f t="shared" si="12"/>
        <v>TreatmentCompleteYesNo</v>
      </c>
      <c r="X93" s="30" t="str">
        <f>VLOOKUP($B93,sampleDataObjects,X$1,false)</f>
        <v>#N/A</v>
      </c>
      <c r="Y93" s="30" t="str">
        <f>VLOOKUP($B93,sampleDataObjects,Y$1,false)</f>
        <v>#N/A</v>
      </c>
      <c r="Z93" s="30" t="str">
        <f>VLOOKUP($B93,sampleDataObjects,Z$1,false)</f>
        <v>#N/A</v>
      </c>
      <c r="AA93" s="30"/>
      <c r="AB93" s="30" t="str">
        <f>VLOOKUP($B93,sampleDataObjects,AB$1,false)</f>
        <v>#N/A</v>
      </c>
      <c r="AC93" s="32" t="str">
        <f t="shared" si="6"/>
        <v>#N/A</v>
      </c>
    </row>
    <row r="94">
      <c r="A94" s="24"/>
      <c r="B94" s="25" t="s">
        <v>145</v>
      </c>
      <c r="D94" s="33"/>
      <c r="E94" s="12"/>
      <c r="K94" s="12"/>
      <c r="L94" s="28"/>
      <c r="M94" s="29" t="str">
        <f t="shared" si="15"/>
        <v>TRUE</v>
      </c>
      <c r="N94" s="30" t="str">
        <f>VLOOKUP($B94,sampleDataObjects,N$1,false)</f>
        <v>#N/A</v>
      </c>
      <c r="O94" s="30" t="str">
        <f>VLOOKUP($B94,sampleDataObjects,O$1,false)</f>
        <v>#N/A</v>
      </c>
      <c r="P94" s="30" t="str">
        <f>VLOOKUP($B94,sampleDataObjects,P$1,false)</f>
        <v>#N/A</v>
      </c>
      <c r="Q94" s="30" t="str">
        <f>VLOOKUP($B94,sampleDataObjects,Q$1,false)</f>
        <v>#N/A</v>
      </c>
      <c r="R94" s="30" t="str">
        <f>VLOOKUP($B94,sampleDataObjects,R$1,false)</f>
        <v>#N/A</v>
      </c>
      <c r="S94" s="30" t="str">
        <f>VLOOKUP($B94,sampleDataObjects,S$1,false)</f>
        <v>#N/A</v>
      </c>
      <c r="T94" s="31" t="str">
        <f t="shared" si="9"/>
        <v/>
      </c>
      <c r="U94" s="30" t="str">
        <f t="shared" si="10"/>
        <v/>
      </c>
      <c r="V94" s="30" t="str">
        <f t="shared" si="11"/>
        <v/>
      </c>
      <c r="W94" s="31" t="str">
        <f t="shared" si="12"/>
        <v>TreatmentPriority</v>
      </c>
      <c r="X94" s="30" t="str">
        <f>VLOOKUP($B94,sampleDataObjects,X$1,false)</f>
        <v>#N/A</v>
      </c>
      <c r="Y94" s="30" t="str">
        <f>VLOOKUP($B94,sampleDataObjects,Y$1,false)</f>
        <v>#N/A</v>
      </c>
      <c r="Z94" s="30" t="str">
        <f>VLOOKUP($B94,sampleDataObjects,Z$1,false)</f>
        <v>#N/A</v>
      </c>
      <c r="AA94" s="30"/>
      <c r="AB94" s="30" t="str">
        <f>VLOOKUP($B94,sampleDataObjects,AB$1,false)</f>
        <v>#N/A</v>
      </c>
      <c r="AC94" s="32" t="str">
        <f t="shared" si="6"/>
        <v>#N/A</v>
      </c>
    </row>
    <row r="95">
      <c r="A95" s="24"/>
      <c r="B95" s="25" t="s">
        <v>146</v>
      </c>
      <c r="C95" s="12"/>
      <c r="D95" s="40"/>
      <c r="E95" s="12"/>
      <c r="L95" s="28"/>
      <c r="M95" s="29" t="str">
        <f t="shared" si="15"/>
        <v>TRUE</v>
      </c>
      <c r="N95" s="30" t="str">
        <f>VLOOKUP($B95,sampleDataObjects,N$1,false)</f>
        <v>#N/A</v>
      </c>
      <c r="O95" s="30" t="str">
        <f>VLOOKUP($B95,sampleDataObjects,O$1,false)</f>
        <v>#N/A</v>
      </c>
      <c r="P95" s="30" t="str">
        <f>VLOOKUP($B95,sampleDataObjects,P$1,false)</f>
        <v>#N/A</v>
      </c>
      <c r="Q95" s="30" t="str">
        <f>VLOOKUP($B95,sampleDataObjects,Q$1,false)</f>
        <v>#N/A</v>
      </c>
      <c r="R95" s="30" t="str">
        <f>VLOOKUP($B95,sampleDataObjects,R$1,false)</f>
        <v>#N/A</v>
      </c>
      <c r="S95" s="30" t="str">
        <f>VLOOKUP($B95,sampleDataObjects,S$1,false)</f>
        <v>#N/A</v>
      </c>
      <c r="T95" s="31" t="str">
        <f t="shared" si="9"/>
        <v/>
      </c>
      <c r="U95" s="30" t="str">
        <f t="shared" si="10"/>
        <v/>
      </c>
      <c r="V95" s="30" t="str">
        <f t="shared" si="11"/>
        <v/>
      </c>
      <c r="W95" s="31" t="str">
        <f t="shared" si="12"/>
        <v>UsualLocation</v>
      </c>
      <c r="X95" s="30" t="str">
        <f>VLOOKUP($B95,sampleDataObjects,X$1,false)</f>
        <v>#N/A</v>
      </c>
      <c r="Y95" s="30" t="str">
        <f>VLOOKUP($B95,sampleDataObjects,Y$1,false)</f>
        <v>#N/A</v>
      </c>
      <c r="Z95" s="30" t="str">
        <f>VLOOKUP($B95,sampleDataObjects,Z$1,false)</f>
        <v>#N/A</v>
      </c>
      <c r="AA95" s="30"/>
      <c r="AB95" s="30" t="str">
        <f>VLOOKUP($B95,sampleDataObjects,AB$1,false)</f>
        <v>#N/A</v>
      </c>
      <c r="AC95" s="32" t="str">
        <f t="shared" si="6"/>
        <v>#N/A</v>
      </c>
    </row>
    <row r="96">
      <c r="A96" s="34"/>
      <c r="B96" s="25" t="s">
        <v>147</v>
      </c>
      <c r="C96" s="39"/>
      <c r="D96" s="40"/>
      <c r="E96" s="12"/>
      <c r="F96" s="37"/>
      <c r="G96" s="37"/>
      <c r="H96" s="25"/>
      <c r="I96" s="25"/>
      <c r="J96" s="25"/>
      <c r="K96" s="25"/>
      <c r="L96" s="41"/>
      <c r="M96" s="42" t="str">
        <f t="shared" si="15"/>
        <v>TRUE</v>
      </c>
      <c r="N96" s="43" t="str">
        <f>VLOOKUP($B96,sampleDataObjects,N$1,false)</f>
        <v>#N/A</v>
      </c>
      <c r="O96" s="44" t="str">
        <f>VLOOKUP($B96,sampleDataObjects,O$1,false)</f>
        <v>#N/A</v>
      </c>
      <c r="P96" s="44" t="str">
        <f>VLOOKUP($B96,sampleDataObjects,P$1,false)</f>
        <v>#N/A</v>
      </c>
      <c r="Q96" s="44" t="str">
        <f>VLOOKUP($B96,sampleDataObjects,Q$1,false)</f>
        <v>#N/A</v>
      </c>
      <c r="R96" s="44" t="str">
        <f>VLOOKUP($B96,sampleDataObjects,R$1,false)</f>
        <v>#N/A</v>
      </c>
      <c r="S96" s="44" t="str">
        <f>VLOOKUP($B96,sampleDataObjects,S$1,false)</f>
        <v>#N/A</v>
      </c>
      <c r="T96" s="31" t="str">
        <f t="shared" si="9"/>
        <v/>
      </c>
      <c r="U96" s="30" t="str">
        <f t="shared" si="10"/>
        <v/>
      </c>
      <c r="V96" s="30" t="str">
        <f t="shared" si="11"/>
        <v/>
      </c>
      <c r="W96" s="31" t="str">
        <f t="shared" si="12"/>
        <v>ValuationGroup</v>
      </c>
      <c r="X96" s="45" t="str">
        <f>VLOOKUP($B96,sampleDataObjects,X$1,false)</f>
        <v>#N/A</v>
      </c>
      <c r="Y96" s="37" t="str">
        <f>VLOOKUP($B96,sampleDataObjects,Y$1,false)</f>
        <v>#N/A</v>
      </c>
      <c r="Z96" s="45" t="str">
        <f>VLOOKUP($B96,sampleDataObjects,Z$1,false)</f>
        <v>#N/A</v>
      </c>
      <c r="AA96" s="37"/>
      <c r="AB96" s="37" t="str">
        <f>VLOOKUP($B96,sampleDataObjects,AB$1,false)</f>
        <v>#N/A</v>
      </c>
      <c r="AC96" s="32" t="str">
        <f t="shared" si="6"/>
        <v>#N/A</v>
      </c>
    </row>
    <row r="97">
      <c r="A97" s="24"/>
      <c r="B97" s="25" t="s">
        <v>148</v>
      </c>
      <c r="C97" s="12"/>
      <c r="D97" s="33"/>
      <c r="E97" s="12"/>
      <c r="F97" s="12"/>
      <c r="G97" s="12"/>
      <c r="L97" s="28"/>
      <c r="M97" s="29" t="str">
        <f t="shared" si="15"/>
        <v>TRUE</v>
      </c>
      <c r="N97" s="30" t="str">
        <f>VLOOKUP($B97,sampleDataObjects,N$1,false)</f>
        <v>#N/A</v>
      </c>
      <c r="O97" s="30" t="str">
        <f>VLOOKUP($B97,sampleDataObjects,O$1,false)</f>
        <v>#N/A</v>
      </c>
      <c r="P97" s="30" t="str">
        <f>VLOOKUP($B97,sampleDataObjects,P$1,false)</f>
        <v>#N/A</v>
      </c>
      <c r="Q97" s="30" t="str">
        <f>VLOOKUP($B97,sampleDataObjects,Q$1,false)</f>
        <v>#N/A</v>
      </c>
      <c r="R97" s="30" t="str">
        <f>VLOOKUP($B97,sampleDataObjects,R$1,false)</f>
        <v>#N/A</v>
      </c>
      <c r="S97" s="30" t="str">
        <f>VLOOKUP($B97,sampleDataObjects,S$1,false)</f>
        <v>#N/A</v>
      </c>
      <c r="T97" s="31" t="str">
        <f t="shared" si="9"/>
        <v/>
      </c>
      <c r="U97" s="30" t="str">
        <f t="shared" si="10"/>
        <v/>
      </c>
      <c r="V97" s="30" t="str">
        <f t="shared" si="11"/>
        <v/>
      </c>
      <c r="W97" s="31" t="str">
        <f t="shared" si="12"/>
        <v>ValuationID</v>
      </c>
      <c r="X97" s="30" t="str">
        <f>VLOOKUP($B97,sampleDataObjects,X$1,false)</f>
        <v>#N/A</v>
      </c>
      <c r="Y97" s="30" t="str">
        <f>VLOOKUP($B97,sampleDataObjects,Y$1,false)</f>
        <v>#N/A</v>
      </c>
      <c r="Z97" s="30" t="str">
        <f>VLOOKUP($B97,sampleDataObjects,Z$1,false)</f>
        <v>#N/A</v>
      </c>
      <c r="AA97" s="30"/>
      <c r="AB97" s="30" t="str">
        <f>VLOOKUP($B97,sampleDataObjects,AB$1,false)</f>
        <v>#N/A</v>
      </c>
      <c r="AC97" s="32" t="str">
        <f t="shared" si="6"/>
        <v>#N/A</v>
      </c>
    </row>
    <row r="98">
      <c r="A98" s="24"/>
      <c r="B98" s="25" t="s">
        <v>149</v>
      </c>
      <c r="D98" s="33"/>
      <c r="E98" s="12"/>
      <c r="L98" s="28"/>
      <c r="M98" s="29" t="str">
        <f t="shared" si="15"/>
        <v>TRUE</v>
      </c>
      <c r="N98" s="30" t="str">
        <f>VLOOKUP($B98,sampleDataObjects,N$1,false)</f>
        <v>#N/A</v>
      </c>
      <c r="O98" s="30" t="str">
        <f>VLOOKUP($B98,sampleDataObjects,O$1,false)</f>
        <v>#N/A</v>
      </c>
      <c r="P98" s="30" t="str">
        <f>VLOOKUP($B98,sampleDataObjects,P$1,false)</f>
        <v>#N/A</v>
      </c>
      <c r="Q98" s="30" t="str">
        <f>VLOOKUP($B98,sampleDataObjects,Q$1,false)</f>
        <v>#N/A</v>
      </c>
      <c r="R98" s="30" t="str">
        <f>VLOOKUP($B98,sampleDataObjects,R$1,false)</f>
        <v>#N/A</v>
      </c>
      <c r="S98" s="30" t="str">
        <f>VLOOKUP($B98,sampleDataObjects,S$1,false)</f>
        <v>#N/A</v>
      </c>
      <c r="T98" s="31" t="str">
        <f t="shared" si="9"/>
        <v/>
      </c>
      <c r="U98" s="30" t="str">
        <f t="shared" si="10"/>
        <v/>
      </c>
      <c r="V98" s="30" t="str">
        <f t="shared" si="11"/>
        <v/>
      </c>
      <c r="W98" s="31" t="str">
        <f t="shared" si="12"/>
        <v>VisualCondition</v>
      </c>
      <c r="X98" s="30" t="str">
        <f>VLOOKUP($B98,sampleDataObjects,X$1,false)</f>
        <v>#N/A</v>
      </c>
      <c r="Y98" s="30" t="str">
        <f>VLOOKUP($B98,sampleDataObjects,Y$1,false)</f>
        <v>#N/A</v>
      </c>
      <c r="Z98" s="30" t="str">
        <f>VLOOKUP($B98,sampleDataObjects,Z$1,false)</f>
        <v>#N/A</v>
      </c>
      <c r="AA98" s="30"/>
      <c r="AB98" s="30" t="str">
        <f>VLOOKUP($B98,sampleDataObjects,AB$1,false)</f>
        <v>#N/A</v>
      </c>
      <c r="AC98" s="32" t="str">
        <f t="shared" si="6"/>
        <v>#N/A</v>
      </c>
    </row>
    <row r="99">
      <c r="A99" s="24"/>
      <c r="B99" s="25" t="s">
        <v>150</v>
      </c>
      <c r="C99" s="39"/>
      <c r="D99" s="40"/>
      <c r="E99" s="12"/>
      <c r="F99" s="12"/>
      <c r="G99" s="12"/>
      <c r="L99" s="28"/>
      <c r="M99" s="29" t="str">
        <f t="shared" si="15"/>
        <v>TRUE</v>
      </c>
      <c r="N99" s="30" t="str">
        <f>VLOOKUP($B99,sampleDataObjects,N$1,false)</f>
        <v>#N/A</v>
      </c>
      <c r="O99" s="30" t="str">
        <f>VLOOKUP($B99,sampleDataObjects,O$1,false)</f>
        <v>#N/A</v>
      </c>
      <c r="P99" s="30" t="str">
        <f>VLOOKUP($B99,sampleDataObjects,P$1,false)</f>
        <v>#N/A</v>
      </c>
      <c r="Q99" s="30" t="str">
        <f>VLOOKUP($B99,sampleDataObjects,Q$1,false)</f>
        <v>#N/A</v>
      </c>
      <c r="R99" s="30" t="str">
        <f>VLOOKUP($B99,sampleDataObjects,R$1,false)</f>
        <v>#N/A</v>
      </c>
      <c r="S99" s="30" t="str">
        <f>VLOOKUP($B99,sampleDataObjects,S$1,false)</f>
        <v>#N/A</v>
      </c>
      <c r="T99" s="31" t="str">
        <f t="shared" si="9"/>
        <v/>
      </c>
      <c r="U99" s="30" t="str">
        <f t="shared" si="10"/>
        <v/>
      </c>
      <c r="V99" s="30" t="str">
        <f t="shared" si="11"/>
        <v/>
      </c>
      <c r="W99" s="31" t="str">
        <f t="shared" si="12"/>
        <v>WhyReminder</v>
      </c>
      <c r="X99" s="30" t="str">
        <f>VLOOKUP($B99,sampleDataObjects,X$1,false)</f>
        <v>#N/A</v>
      </c>
      <c r="Y99" s="30" t="str">
        <f>VLOOKUP($B99,sampleDataObjects,Y$1,false)</f>
        <v>#N/A</v>
      </c>
      <c r="Z99" s="30" t="str">
        <f>VLOOKUP($B99,sampleDataObjects,Z$1,false)</f>
        <v>#N/A</v>
      </c>
      <c r="AA99" s="30"/>
      <c r="AB99" s="30" t="str">
        <f>VLOOKUP($B99,sampleDataObjects,AB$1,false)</f>
        <v>#N/A</v>
      </c>
      <c r="AC99" s="32" t="str">
        <f t="shared" si="6"/>
        <v>#N/A</v>
      </c>
    </row>
    <row r="100">
      <c r="A100" s="24"/>
      <c r="B100" s="25"/>
      <c r="C100" s="12"/>
      <c r="D100" s="40"/>
      <c r="E100" s="12"/>
      <c r="L100" s="28"/>
      <c r="M100" s="29" t="str">
        <f t="shared" si="15"/>
        <v>TRUE</v>
      </c>
      <c r="N100" s="30" t="str">
        <f>VLOOKUP($B100,sampleDataObjects,N$1,false)</f>
        <v>#N/A</v>
      </c>
      <c r="O100" s="30" t="str">
        <f>VLOOKUP($B100,sampleDataObjects,O$1,false)</f>
        <v>#N/A</v>
      </c>
      <c r="P100" s="30" t="str">
        <f>VLOOKUP($B100,sampleDataObjects,P$1,false)</f>
        <v>#N/A</v>
      </c>
      <c r="Q100" s="30" t="str">
        <f>VLOOKUP($B100,sampleDataObjects,Q$1,false)</f>
        <v>#N/A</v>
      </c>
      <c r="R100" s="30" t="str">
        <f>VLOOKUP($B100,sampleDataObjects,R$1,false)</f>
        <v>#N/A</v>
      </c>
      <c r="S100" s="30" t="str">
        <f>VLOOKUP($B100,sampleDataObjects,S$1,false)</f>
        <v>#N/A</v>
      </c>
      <c r="T100" s="31" t="str">
        <f t="shared" si="9"/>
        <v/>
      </c>
      <c r="U100" s="30" t="str">
        <f t="shared" si="10"/>
        <v/>
      </c>
      <c r="V100" s="30" t="str">
        <f t="shared" si="11"/>
        <v/>
      </c>
      <c r="W100" s="31" t="str">
        <f t="shared" si="12"/>
        <v/>
      </c>
      <c r="X100" s="30" t="str">
        <f>VLOOKUP($B100,sampleDataObjects,X$1,false)</f>
        <v>#N/A</v>
      </c>
      <c r="Y100" s="30" t="str">
        <f>VLOOKUP($B100,sampleDataObjects,Y$1,false)</f>
        <v>#N/A</v>
      </c>
      <c r="Z100" s="30" t="str">
        <f>VLOOKUP($B100,sampleDataObjects,Z$1,false)</f>
        <v>#N/A</v>
      </c>
      <c r="AA100" s="30"/>
      <c r="AB100" s="30" t="str">
        <f>VLOOKUP($B100,sampleDataObjects,AB$1,false)</f>
        <v>#N/A</v>
      </c>
      <c r="AC100" s="32" t="str">
        <f t="shared" si="6"/>
        <v>#N/A</v>
      </c>
    </row>
    <row r="101">
      <c r="A101" s="24"/>
      <c r="B101" s="25"/>
      <c r="C101" s="25"/>
      <c r="D101" s="33"/>
      <c r="E101" s="12"/>
      <c r="F101" s="12"/>
      <c r="G101" s="12"/>
      <c r="H101" s="12"/>
      <c r="I101" s="12"/>
      <c r="L101" s="28"/>
      <c r="M101" s="29" t="str">
        <f t="shared" si="15"/>
        <v>TRUE</v>
      </c>
      <c r="N101" s="30" t="str">
        <f>VLOOKUP($B101,sampleDataObjects,N$1,false)</f>
        <v>#N/A</v>
      </c>
      <c r="O101" s="30" t="str">
        <f>VLOOKUP($B101,sampleDataObjects,O$1,false)</f>
        <v>#N/A</v>
      </c>
      <c r="P101" s="30" t="str">
        <f>VLOOKUP($B101,sampleDataObjects,P$1,false)</f>
        <v>#N/A</v>
      </c>
      <c r="Q101" s="30" t="str">
        <f>VLOOKUP($B101,sampleDataObjects,Q$1,false)</f>
        <v>#N/A</v>
      </c>
      <c r="R101" s="30" t="str">
        <f>VLOOKUP($B101,sampleDataObjects,R$1,false)</f>
        <v>#N/A</v>
      </c>
      <c r="S101" s="30" t="str">
        <f>VLOOKUP($B101,sampleDataObjects,S$1,false)</f>
        <v>#N/A</v>
      </c>
      <c r="T101" s="31" t="str">
        <f t="shared" si="9"/>
        <v/>
      </c>
      <c r="U101" s="30" t="str">
        <f t="shared" si="10"/>
        <v/>
      </c>
      <c r="V101" s="30" t="str">
        <f t="shared" si="11"/>
        <v/>
      </c>
      <c r="W101" s="31" t="str">
        <f t="shared" si="12"/>
        <v/>
      </c>
      <c r="X101" s="30" t="str">
        <f>VLOOKUP($B101,sampleDataObjects,X$1,false)</f>
        <v>#N/A</v>
      </c>
      <c r="Y101" s="30" t="str">
        <f>VLOOKUP($B101,sampleDataObjects,Y$1,false)</f>
        <v>#N/A</v>
      </c>
      <c r="Z101" s="30" t="str">
        <f>VLOOKUP($B101,sampleDataObjects,Z$1,false)</f>
        <v>#N/A</v>
      </c>
      <c r="AA101" s="30"/>
      <c r="AB101" s="30" t="str">
        <f>VLOOKUP($B101,sampleDataObjects,AB$1,false)</f>
        <v>#N/A</v>
      </c>
      <c r="AC101" s="32" t="str">
        <f t="shared" si="6"/>
        <v>#N/A</v>
      </c>
    </row>
    <row r="102">
      <c r="A102" s="24"/>
      <c r="B102" s="25"/>
      <c r="C102" s="25"/>
      <c r="D102" s="33"/>
      <c r="E102" s="12"/>
      <c r="F102" s="12"/>
      <c r="G102" s="12"/>
      <c r="L102" s="28"/>
      <c r="M102" s="29" t="str">
        <f t="shared" si="15"/>
        <v>TRUE</v>
      </c>
      <c r="N102" s="30" t="str">
        <f>VLOOKUP($B102,sampleDataObjects,N$1,false)</f>
        <v>#N/A</v>
      </c>
      <c r="O102" s="30" t="str">
        <f>VLOOKUP($B102,sampleDataObjects,O$1,false)</f>
        <v>#N/A</v>
      </c>
      <c r="P102" s="30" t="str">
        <f>VLOOKUP($B102,sampleDataObjects,P$1,false)</f>
        <v>#N/A</v>
      </c>
      <c r="Q102" s="30" t="str">
        <f>VLOOKUP($B102,sampleDataObjects,Q$1,false)</f>
        <v>#N/A</v>
      </c>
      <c r="R102" s="30" t="str">
        <f>VLOOKUP($B102,sampleDataObjects,R$1,false)</f>
        <v>#N/A</v>
      </c>
      <c r="S102" s="30" t="str">
        <f>VLOOKUP($B102,sampleDataObjects,S$1,false)</f>
        <v>#N/A</v>
      </c>
      <c r="T102" s="31" t="str">
        <f t="shared" si="9"/>
        <v/>
      </c>
      <c r="U102" s="30" t="str">
        <f t="shared" si="10"/>
        <v/>
      </c>
      <c r="V102" s="30" t="str">
        <f t="shared" si="11"/>
        <v/>
      </c>
      <c r="W102" s="31" t="str">
        <f t="shared" si="12"/>
        <v/>
      </c>
      <c r="X102" s="30" t="str">
        <f>VLOOKUP($B102,sampleDataObjects,X$1,false)</f>
        <v>#N/A</v>
      </c>
      <c r="Y102" s="30" t="str">
        <f>VLOOKUP($B102,sampleDataObjects,Y$1,false)</f>
        <v>#N/A</v>
      </c>
      <c r="Z102" s="30" t="str">
        <f>VLOOKUP($B102,sampleDataObjects,Z$1,false)</f>
        <v>#N/A</v>
      </c>
      <c r="AA102" s="30"/>
      <c r="AB102" s="30" t="str">
        <f>VLOOKUP($B102,sampleDataObjects,AB$1,false)</f>
        <v>#N/A</v>
      </c>
      <c r="AC102" s="32" t="str">
        <f t="shared" si="6"/>
        <v>#N/A</v>
      </c>
    </row>
    <row r="103">
      <c r="A103" s="24"/>
      <c r="B103" s="25"/>
      <c r="D103" s="33"/>
      <c r="L103" s="28"/>
      <c r="M103" s="29" t="str">
        <f t="shared" si="15"/>
        <v>TRUE</v>
      </c>
      <c r="N103" s="30" t="str">
        <f>VLOOKUP($B103,sampleDataObjects,N$1,false)</f>
        <v>#N/A</v>
      </c>
      <c r="O103" s="30" t="str">
        <f>VLOOKUP($B103,sampleDataObjects,O$1,false)</f>
        <v>#N/A</v>
      </c>
      <c r="P103" s="30" t="str">
        <f>VLOOKUP($B103,sampleDataObjects,P$1,false)</f>
        <v>#N/A</v>
      </c>
      <c r="Q103" s="30" t="str">
        <f>VLOOKUP($B103,sampleDataObjects,Q$1,false)</f>
        <v>#N/A</v>
      </c>
      <c r="R103" s="30" t="str">
        <f>VLOOKUP($B103,sampleDataObjects,R$1,false)</f>
        <v>#N/A</v>
      </c>
      <c r="S103" s="30" t="str">
        <f>VLOOKUP($B103,sampleDataObjects,S$1,false)</f>
        <v>#N/A</v>
      </c>
      <c r="T103" s="31" t="str">
        <f t="shared" si="9"/>
        <v/>
      </c>
      <c r="U103" s="30" t="str">
        <f t="shared" si="10"/>
        <v/>
      </c>
      <c r="V103" s="30" t="str">
        <f t="shared" si="11"/>
        <v/>
      </c>
      <c r="W103" s="31" t="str">
        <f t="shared" si="12"/>
        <v/>
      </c>
      <c r="X103" s="30" t="str">
        <f>VLOOKUP($B103,sampleDataObjects,X$1,false)</f>
        <v>#N/A</v>
      </c>
      <c r="Y103" s="30" t="str">
        <f>VLOOKUP($B103,sampleDataObjects,Y$1,false)</f>
        <v>#N/A</v>
      </c>
      <c r="Z103" s="30" t="str">
        <f>VLOOKUP($B103,sampleDataObjects,Z$1,false)</f>
        <v>#N/A</v>
      </c>
      <c r="AA103" s="30"/>
      <c r="AB103" s="30" t="str">
        <f>VLOOKUP($B103,sampleDataObjects,AB$1,false)</f>
        <v>#N/A</v>
      </c>
      <c r="AC103" s="32" t="str">
        <f t="shared" si="6"/>
        <v>#N/A</v>
      </c>
    </row>
    <row r="104">
      <c r="A104" s="24"/>
      <c r="B104" s="25"/>
      <c r="D104" s="33"/>
      <c r="L104" s="28"/>
      <c r="M104" s="29" t="str">
        <f t="shared" si="15"/>
        <v>TRUE</v>
      </c>
      <c r="N104" s="30" t="str">
        <f>VLOOKUP($B104,sampleDataObjects,N$1,false)</f>
        <v>#N/A</v>
      </c>
      <c r="O104" s="30" t="str">
        <f>VLOOKUP($B104,sampleDataObjects,O$1,false)</f>
        <v>#N/A</v>
      </c>
      <c r="P104" s="30" t="str">
        <f>VLOOKUP($B104,sampleDataObjects,P$1,false)</f>
        <v>#N/A</v>
      </c>
      <c r="Q104" s="30" t="str">
        <f>VLOOKUP($B104,sampleDataObjects,Q$1,false)</f>
        <v>#N/A</v>
      </c>
      <c r="R104" s="30" t="str">
        <f>VLOOKUP($B104,sampleDataObjects,R$1,false)</f>
        <v>#N/A</v>
      </c>
      <c r="S104" s="30" t="str">
        <f>VLOOKUP($B104,sampleDataObjects,S$1,false)</f>
        <v>#N/A</v>
      </c>
      <c r="T104" s="31" t="str">
        <f t="shared" si="9"/>
        <v/>
      </c>
      <c r="U104" s="30" t="str">
        <f t="shared" si="10"/>
        <v/>
      </c>
      <c r="V104" s="30" t="str">
        <f t="shared" si="11"/>
        <v/>
      </c>
      <c r="W104" s="31" t="str">
        <f t="shared" si="12"/>
        <v/>
      </c>
      <c r="X104" s="30" t="str">
        <f>VLOOKUP($B104,sampleDataObjects,X$1,false)</f>
        <v>#N/A</v>
      </c>
      <c r="Y104" s="30" t="str">
        <f>VLOOKUP($B104,sampleDataObjects,Y$1,false)</f>
        <v>#N/A</v>
      </c>
      <c r="Z104" s="30" t="str">
        <f>VLOOKUP($B104,sampleDataObjects,Z$1,false)</f>
        <v>#N/A</v>
      </c>
      <c r="AA104" s="30"/>
      <c r="AB104" s="30" t="str">
        <f>VLOOKUP($B104,sampleDataObjects,AB$1,false)</f>
        <v>#N/A</v>
      </c>
      <c r="AC104" s="32" t="str">
        <f t="shared" si="6"/>
        <v>#N/A</v>
      </c>
    </row>
    <row r="105">
      <c r="A105" s="24"/>
      <c r="B105" s="25"/>
      <c r="D105" s="38"/>
      <c r="E105" s="12"/>
      <c r="L105" s="28"/>
      <c r="M105" s="29" t="str">
        <f t="shared" si="15"/>
        <v>TRUE</v>
      </c>
      <c r="N105" s="30" t="str">
        <f>VLOOKUP($B105,sampleDataObjects,N$1,false)</f>
        <v>#N/A</v>
      </c>
      <c r="O105" s="30" t="str">
        <f>VLOOKUP($B105,sampleDataObjects,O$1,false)</f>
        <v>#N/A</v>
      </c>
      <c r="P105" s="30" t="str">
        <f>VLOOKUP($B105,sampleDataObjects,P$1,false)</f>
        <v>#N/A</v>
      </c>
      <c r="Q105" s="30" t="str">
        <f>VLOOKUP($B105,sampleDataObjects,Q$1,false)</f>
        <v>#N/A</v>
      </c>
      <c r="R105" s="30" t="str">
        <f>VLOOKUP($B105,sampleDataObjects,R$1,false)</f>
        <v>#N/A</v>
      </c>
      <c r="S105" s="30" t="str">
        <f>VLOOKUP($B105,sampleDataObjects,S$1,false)</f>
        <v>#N/A</v>
      </c>
      <c r="T105" s="31" t="str">
        <f t="shared" si="9"/>
        <v/>
      </c>
      <c r="U105" s="30" t="str">
        <f t="shared" si="10"/>
        <v/>
      </c>
      <c r="V105" s="30" t="str">
        <f t="shared" si="11"/>
        <v/>
      </c>
      <c r="W105" s="31" t="str">
        <f t="shared" si="12"/>
        <v/>
      </c>
      <c r="X105" s="30" t="str">
        <f>VLOOKUP($B105,sampleDataObjects,X$1,false)</f>
        <v>#N/A</v>
      </c>
      <c r="Y105" s="30" t="str">
        <f>VLOOKUP($B105,sampleDataObjects,Y$1,false)</f>
        <v>#N/A</v>
      </c>
      <c r="Z105" s="30" t="str">
        <f>VLOOKUP($B105,sampleDataObjects,Z$1,false)</f>
        <v>#N/A</v>
      </c>
      <c r="AA105" s="30"/>
      <c r="AB105" s="30" t="str">
        <f>VLOOKUP($B105,sampleDataObjects,AB$1,false)</f>
        <v>#N/A</v>
      </c>
      <c r="AC105" s="32" t="str">
        <f t="shared" si="6"/>
        <v>#N/A</v>
      </c>
    </row>
    <row r="106">
      <c r="A106" s="24"/>
      <c r="B106" s="25"/>
      <c r="C106" s="12"/>
      <c r="D106" s="33"/>
      <c r="E106" s="12"/>
      <c r="F106" s="12"/>
      <c r="G106" s="12"/>
      <c r="L106" s="28"/>
      <c r="M106" s="29" t="str">
        <f t="shared" si="15"/>
        <v>TRUE</v>
      </c>
      <c r="N106" s="30" t="str">
        <f>VLOOKUP($B106,sampleDataObjects,N$1,false)</f>
        <v>#N/A</v>
      </c>
      <c r="O106" s="30" t="str">
        <f>VLOOKUP($B106,sampleDataObjects,O$1,false)</f>
        <v>#N/A</v>
      </c>
      <c r="P106" s="30" t="str">
        <f>VLOOKUP($B106,sampleDataObjects,P$1,false)</f>
        <v>#N/A</v>
      </c>
      <c r="Q106" s="30" t="str">
        <f>VLOOKUP($B106,sampleDataObjects,Q$1,false)</f>
        <v>#N/A</v>
      </c>
      <c r="R106" s="30" t="str">
        <f>VLOOKUP($B106,sampleDataObjects,R$1,false)</f>
        <v>#N/A</v>
      </c>
      <c r="S106" s="30" t="str">
        <f>VLOOKUP($B106,sampleDataObjects,S$1,false)</f>
        <v>#N/A</v>
      </c>
      <c r="T106" s="31" t="str">
        <f t="shared" si="9"/>
        <v/>
      </c>
      <c r="U106" s="30" t="str">
        <f t="shared" si="10"/>
        <v/>
      </c>
      <c r="V106" s="30" t="str">
        <f t="shared" si="11"/>
        <v/>
      </c>
      <c r="W106" s="31" t="str">
        <f t="shared" si="12"/>
        <v/>
      </c>
      <c r="X106" s="30" t="str">
        <f>VLOOKUP($B106,sampleDataObjects,X$1,false)</f>
        <v>#N/A</v>
      </c>
      <c r="Y106" s="30" t="str">
        <f>VLOOKUP($B106,sampleDataObjects,Y$1,false)</f>
        <v>#N/A</v>
      </c>
      <c r="Z106" s="30" t="str">
        <f>VLOOKUP($B106,sampleDataObjects,Z$1,false)</f>
        <v>#N/A</v>
      </c>
      <c r="AA106" s="30"/>
      <c r="AB106" s="30" t="str">
        <f>VLOOKUP($B106,sampleDataObjects,AB$1,false)</f>
        <v>#N/A</v>
      </c>
      <c r="AC106" s="32" t="str">
        <f t="shared" si="6"/>
        <v>#N/A</v>
      </c>
    </row>
    <row r="107">
      <c r="A107" s="24"/>
      <c r="B107" s="25"/>
      <c r="C107" s="12"/>
      <c r="D107" s="33"/>
      <c r="E107" s="12"/>
      <c r="F107" s="12"/>
      <c r="G107" s="12"/>
      <c r="L107" s="28"/>
      <c r="M107" s="29" t="str">
        <f t="shared" si="15"/>
        <v>TRUE</v>
      </c>
      <c r="N107" s="30" t="str">
        <f>VLOOKUP($B107,sampleDataObjects,N$1,false)</f>
        <v>#N/A</v>
      </c>
      <c r="O107" s="30" t="str">
        <f>VLOOKUP($B107,sampleDataObjects,O$1,false)</f>
        <v>#N/A</v>
      </c>
      <c r="P107" s="30" t="str">
        <f>VLOOKUP($B107,sampleDataObjects,P$1,false)</f>
        <v>#N/A</v>
      </c>
      <c r="Q107" s="30" t="str">
        <f>VLOOKUP($B107,sampleDataObjects,Q$1,false)</f>
        <v>#N/A</v>
      </c>
      <c r="R107" s="30" t="str">
        <f>VLOOKUP($B107,sampleDataObjects,R$1,false)</f>
        <v>#N/A</v>
      </c>
      <c r="S107" s="30" t="str">
        <f>VLOOKUP($B107,sampleDataObjects,S$1,false)</f>
        <v>#N/A</v>
      </c>
      <c r="T107" s="31" t="str">
        <f t="shared" si="9"/>
        <v/>
      </c>
      <c r="U107" s="30" t="str">
        <f t="shared" si="10"/>
        <v/>
      </c>
      <c r="V107" s="30" t="str">
        <f t="shared" si="11"/>
        <v/>
      </c>
      <c r="W107" s="31" t="str">
        <f t="shared" si="12"/>
        <v/>
      </c>
      <c r="X107" s="30" t="str">
        <f>VLOOKUP($B107,sampleDataObjects,X$1,false)</f>
        <v>#N/A</v>
      </c>
      <c r="Y107" s="30" t="str">
        <f>VLOOKUP($B107,sampleDataObjects,Y$1,false)</f>
        <v>#N/A</v>
      </c>
      <c r="Z107" s="30" t="str">
        <f>VLOOKUP($B107,sampleDataObjects,Z$1,false)</f>
        <v>#N/A</v>
      </c>
      <c r="AA107" s="30"/>
      <c r="AB107" s="30" t="str">
        <f>VLOOKUP($B107,sampleDataObjects,AB$1,false)</f>
        <v>#N/A</v>
      </c>
      <c r="AC107" s="32" t="str">
        <f t="shared" si="6"/>
        <v>#N/A</v>
      </c>
    </row>
    <row r="108">
      <c r="A108" s="24"/>
      <c r="B108" s="25"/>
      <c r="C108" s="25"/>
      <c r="D108" s="33"/>
      <c r="E108" s="12"/>
      <c r="F108" s="12"/>
      <c r="G108" s="12"/>
      <c r="L108" s="28"/>
      <c r="M108" s="29" t="str">
        <f t="shared" si="15"/>
        <v>TRUE</v>
      </c>
      <c r="N108" s="30" t="str">
        <f>VLOOKUP($B108,sampleDataObjects,N$1,false)</f>
        <v>#N/A</v>
      </c>
      <c r="O108" s="30" t="str">
        <f>VLOOKUP($B108,sampleDataObjects,O$1,false)</f>
        <v>#N/A</v>
      </c>
      <c r="P108" s="30" t="str">
        <f>VLOOKUP($B108,sampleDataObjects,P$1,false)</f>
        <v>#N/A</v>
      </c>
      <c r="Q108" s="30" t="str">
        <f>VLOOKUP($B108,sampleDataObjects,Q$1,false)</f>
        <v>#N/A</v>
      </c>
      <c r="R108" s="30" t="str">
        <f>VLOOKUP($B108,sampleDataObjects,R$1,false)</f>
        <v>#N/A</v>
      </c>
      <c r="S108" s="30" t="str">
        <f>VLOOKUP($B108,sampleDataObjects,S$1,false)</f>
        <v>#N/A</v>
      </c>
      <c r="T108" s="31" t="str">
        <f t="shared" si="9"/>
        <v/>
      </c>
      <c r="U108" s="30" t="str">
        <f t="shared" si="10"/>
        <v/>
      </c>
      <c r="V108" s="30" t="str">
        <f t="shared" si="11"/>
        <v/>
      </c>
      <c r="W108" s="31" t="str">
        <f t="shared" si="12"/>
        <v/>
      </c>
      <c r="X108" s="30" t="str">
        <f>VLOOKUP($B108,sampleDataObjects,X$1,false)</f>
        <v>#N/A</v>
      </c>
      <c r="Y108" s="30" t="str">
        <f>VLOOKUP($B108,sampleDataObjects,Y$1,false)</f>
        <v>#N/A</v>
      </c>
      <c r="Z108" s="30" t="str">
        <f>VLOOKUP($B108,sampleDataObjects,Z$1,false)</f>
        <v>#N/A</v>
      </c>
      <c r="AA108" s="30"/>
      <c r="AB108" s="30" t="str">
        <f>VLOOKUP($B108,sampleDataObjects,AB$1,false)</f>
        <v>#N/A</v>
      </c>
      <c r="AC108" s="32" t="str">
        <f t="shared" si="6"/>
        <v>#N/A</v>
      </c>
    </row>
    <row r="109">
      <c r="A109" s="24"/>
      <c r="B109" s="25"/>
      <c r="D109" s="33"/>
      <c r="L109" s="28"/>
      <c r="M109" s="29" t="str">
        <f t="shared" si="15"/>
        <v>TRUE</v>
      </c>
      <c r="N109" s="30" t="str">
        <f>VLOOKUP($B109,sampleDataObjects,N$1,false)</f>
        <v>#N/A</v>
      </c>
      <c r="O109" s="30" t="str">
        <f>VLOOKUP($B109,sampleDataObjects,O$1,false)</f>
        <v>#N/A</v>
      </c>
      <c r="P109" s="30" t="str">
        <f>VLOOKUP($B109,sampleDataObjects,P$1,false)</f>
        <v>#N/A</v>
      </c>
      <c r="Q109" s="30" t="str">
        <f>VLOOKUP($B109,sampleDataObjects,Q$1,false)</f>
        <v>#N/A</v>
      </c>
      <c r="R109" s="30" t="str">
        <f>VLOOKUP($B109,sampleDataObjects,R$1,false)</f>
        <v>#N/A</v>
      </c>
      <c r="S109" s="30" t="str">
        <f>VLOOKUP($B109,sampleDataObjects,S$1,false)</f>
        <v>#N/A</v>
      </c>
      <c r="T109" s="31" t="str">
        <f t="shared" si="9"/>
        <v/>
      </c>
      <c r="U109" s="30" t="str">
        <f t="shared" si="10"/>
        <v/>
      </c>
      <c r="V109" s="30" t="str">
        <f t="shared" si="11"/>
        <v/>
      </c>
      <c r="W109" s="31" t="str">
        <f t="shared" si="12"/>
        <v/>
      </c>
      <c r="X109" s="30" t="str">
        <f>VLOOKUP($B109,sampleDataObjects,X$1,false)</f>
        <v>#N/A</v>
      </c>
      <c r="Y109" s="30" t="str">
        <f>VLOOKUP($B109,sampleDataObjects,Y$1,false)</f>
        <v>#N/A</v>
      </c>
      <c r="Z109" s="30" t="str">
        <f>VLOOKUP($B109,sampleDataObjects,Z$1,false)</f>
        <v>#N/A</v>
      </c>
      <c r="AA109" s="30"/>
      <c r="AB109" s="30" t="str">
        <f>VLOOKUP($B109,sampleDataObjects,AB$1,false)</f>
        <v>#N/A</v>
      </c>
      <c r="AC109" s="32" t="str">
        <f t="shared" si="6"/>
        <v>#N/A</v>
      </c>
    </row>
    <row r="110">
      <c r="A110" s="24"/>
      <c r="B110" s="25"/>
      <c r="D110" s="33"/>
      <c r="L110" s="28"/>
      <c r="M110" s="29" t="str">
        <f t="shared" si="15"/>
        <v>TRUE</v>
      </c>
      <c r="N110" s="30" t="str">
        <f>VLOOKUP($B110,sampleDataObjects,N$1,false)</f>
        <v>#N/A</v>
      </c>
      <c r="O110" s="30" t="str">
        <f>VLOOKUP($B110,sampleDataObjects,O$1,false)</f>
        <v>#N/A</v>
      </c>
      <c r="P110" s="30" t="str">
        <f>VLOOKUP($B110,sampleDataObjects,P$1,false)</f>
        <v>#N/A</v>
      </c>
      <c r="Q110" s="30" t="str">
        <f>VLOOKUP($B110,sampleDataObjects,Q$1,false)</f>
        <v>#N/A</v>
      </c>
      <c r="R110" s="30" t="str">
        <f>VLOOKUP($B110,sampleDataObjects,R$1,false)</f>
        <v>#N/A</v>
      </c>
      <c r="S110" s="30" t="str">
        <f>VLOOKUP($B110,sampleDataObjects,S$1,false)</f>
        <v>#N/A</v>
      </c>
      <c r="T110" s="31" t="str">
        <f t="shared" si="9"/>
        <v/>
      </c>
      <c r="U110" s="30" t="str">
        <f t="shared" si="10"/>
        <v/>
      </c>
      <c r="V110" s="30" t="str">
        <f t="shared" si="11"/>
        <v/>
      </c>
      <c r="W110" s="31" t="str">
        <f t="shared" si="12"/>
        <v/>
      </c>
      <c r="X110" s="30" t="str">
        <f>VLOOKUP($B110,sampleDataObjects,X$1,false)</f>
        <v>#N/A</v>
      </c>
      <c r="Y110" s="30" t="str">
        <f>VLOOKUP($B110,sampleDataObjects,Y$1,false)</f>
        <v>#N/A</v>
      </c>
      <c r="Z110" s="30" t="str">
        <f>VLOOKUP($B110,sampleDataObjects,Z$1,false)</f>
        <v>#N/A</v>
      </c>
      <c r="AA110" s="30"/>
      <c r="AB110" s="30" t="str">
        <f>VLOOKUP($B110,sampleDataObjects,AB$1,false)</f>
        <v>#N/A</v>
      </c>
      <c r="AC110" s="32" t="str">
        <f t="shared" si="6"/>
        <v>#N/A</v>
      </c>
    </row>
    <row r="111">
      <c r="A111" s="24"/>
      <c r="B111" s="25"/>
      <c r="C111" s="37"/>
      <c r="D111" s="33"/>
      <c r="E111" s="12"/>
      <c r="F111" s="12"/>
      <c r="G111" s="12"/>
      <c r="H111" s="12"/>
      <c r="I111" s="12"/>
      <c r="L111" s="28"/>
      <c r="M111" s="29" t="str">
        <f t="shared" si="15"/>
        <v>TRUE</v>
      </c>
      <c r="N111" s="30" t="str">
        <f>VLOOKUP($B111,sampleDataObjects,N$1,false)</f>
        <v>#N/A</v>
      </c>
      <c r="O111" s="30" t="str">
        <f>VLOOKUP($B111,sampleDataObjects,O$1,false)</f>
        <v>#N/A</v>
      </c>
      <c r="P111" s="30" t="str">
        <f>VLOOKUP($B111,sampleDataObjects,P$1,false)</f>
        <v>#N/A</v>
      </c>
      <c r="Q111" s="30" t="str">
        <f>VLOOKUP($B111,sampleDataObjects,Q$1,false)</f>
        <v>#N/A</v>
      </c>
      <c r="R111" s="30" t="str">
        <f>VLOOKUP($B111,sampleDataObjects,R$1,false)</f>
        <v>#N/A</v>
      </c>
      <c r="S111" s="30" t="str">
        <f>VLOOKUP($B111,sampleDataObjects,S$1,false)</f>
        <v>#N/A</v>
      </c>
      <c r="T111" s="31" t="str">
        <f t="shared" si="9"/>
        <v/>
      </c>
      <c r="U111" s="30" t="str">
        <f t="shared" si="10"/>
        <v/>
      </c>
      <c r="V111" s="30" t="str">
        <f t="shared" si="11"/>
        <v/>
      </c>
      <c r="W111" s="31" t="str">
        <f t="shared" si="12"/>
        <v/>
      </c>
      <c r="X111" s="30" t="str">
        <f>VLOOKUP($B111,sampleDataObjects,X$1,false)</f>
        <v>#N/A</v>
      </c>
      <c r="Y111" s="30" t="str">
        <f>VLOOKUP($B111,sampleDataObjects,Y$1,false)</f>
        <v>#N/A</v>
      </c>
      <c r="Z111" s="30" t="str">
        <f>VLOOKUP($B111,sampleDataObjects,Z$1,false)</f>
        <v>#N/A</v>
      </c>
      <c r="AA111" s="30"/>
      <c r="AB111" s="30" t="str">
        <f>VLOOKUP($B111,sampleDataObjects,AB$1,false)</f>
        <v>#N/A</v>
      </c>
      <c r="AC111" s="32" t="str">
        <f t="shared" si="6"/>
        <v>#N/A</v>
      </c>
    </row>
    <row r="112">
      <c r="A112" s="24"/>
      <c r="B112" s="25"/>
      <c r="D112" s="33"/>
      <c r="L112" s="28"/>
      <c r="M112" s="29" t="str">
        <f t="shared" si="15"/>
        <v>TRUE</v>
      </c>
      <c r="N112" s="30" t="str">
        <f>VLOOKUP($B112,sampleDataObjects,N$1,false)</f>
        <v>#N/A</v>
      </c>
      <c r="O112" s="30" t="str">
        <f>VLOOKUP($B112,sampleDataObjects,O$1,false)</f>
        <v>#N/A</v>
      </c>
      <c r="P112" s="30" t="str">
        <f>VLOOKUP($B112,sampleDataObjects,P$1,false)</f>
        <v>#N/A</v>
      </c>
      <c r="Q112" s="30" t="str">
        <f>VLOOKUP($B112,sampleDataObjects,Q$1,false)</f>
        <v>#N/A</v>
      </c>
      <c r="R112" s="30" t="str">
        <f>VLOOKUP($B112,sampleDataObjects,R$1,false)</f>
        <v>#N/A</v>
      </c>
      <c r="S112" s="30" t="str">
        <f>VLOOKUP($B112,sampleDataObjects,S$1,false)</f>
        <v>#N/A</v>
      </c>
      <c r="T112" s="31" t="str">
        <f t="shared" si="9"/>
        <v/>
      </c>
      <c r="U112" s="30" t="str">
        <f t="shared" si="10"/>
        <v/>
      </c>
      <c r="V112" s="30" t="str">
        <f t="shared" si="11"/>
        <v/>
      </c>
      <c r="W112" s="31" t="str">
        <f t="shared" si="12"/>
        <v/>
      </c>
      <c r="X112" s="30" t="str">
        <f>VLOOKUP($B112,sampleDataObjects,X$1,false)</f>
        <v>#N/A</v>
      </c>
      <c r="Y112" s="30" t="str">
        <f>VLOOKUP($B112,sampleDataObjects,Y$1,false)</f>
        <v>#N/A</v>
      </c>
      <c r="Z112" s="30" t="str">
        <f>VLOOKUP($B112,sampleDataObjects,Z$1,false)</f>
        <v>#N/A</v>
      </c>
      <c r="AA112" s="30"/>
      <c r="AB112" s="30" t="str">
        <f>VLOOKUP($B112,sampleDataObjects,AB$1,false)</f>
        <v>#N/A</v>
      </c>
      <c r="AC112" s="32" t="str">
        <f t="shared" si="6"/>
        <v>#N/A</v>
      </c>
    </row>
    <row r="113">
      <c r="A113" s="24"/>
      <c r="B113" s="25"/>
      <c r="C113" s="37"/>
      <c r="D113" s="33"/>
      <c r="E113" s="12"/>
      <c r="L113" s="28"/>
      <c r="M113" s="29" t="str">
        <f t="shared" si="15"/>
        <v>TRUE</v>
      </c>
      <c r="N113" s="30" t="str">
        <f>VLOOKUP($B113,sampleDataObjects,N$1,false)</f>
        <v>#N/A</v>
      </c>
      <c r="O113" s="30" t="str">
        <f>VLOOKUP($B113,sampleDataObjects,O$1,false)</f>
        <v>#N/A</v>
      </c>
      <c r="P113" s="30" t="str">
        <f>VLOOKUP($B113,sampleDataObjects,P$1,false)</f>
        <v>#N/A</v>
      </c>
      <c r="Q113" s="30" t="str">
        <f>VLOOKUP($B113,sampleDataObjects,Q$1,false)</f>
        <v>#N/A</v>
      </c>
      <c r="R113" s="30" t="str">
        <f>VLOOKUP($B113,sampleDataObjects,R$1,false)</f>
        <v>#N/A</v>
      </c>
      <c r="S113" s="30" t="str">
        <f>VLOOKUP($B113,sampleDataObjects,S$1,false)</f>
        <v>#N/A</v>
      </c>
      <c r="T113" s="31" t="str">
        <f t="shared" si="9"/>
        <v/>
      </c>
      <c r="U113" s="30" t="str">
        <f t="shared" si="10"/>
        <v/>
      </c>
      <c r="V113" s="30" t="str">
        <f t="shared" si="11"/>
        <v/>
      </c>
      <c r="W113" s="31" t="str">
        <f t="shared" si="12"/>
        <v/>
      </c>
      <c r="X113" s="30" t="str">
        <f>VLOOKUP($B113,sampleDataObjects,X$1,false)</f>
        <v>#N/A</v>
      </c>
      <c r="Y113" s="30" t="str">
        <f>VLOOKUP($B113,sampleDataObjects,Y$1,false)</f>
        <v>#N/A</v>
      </c>
      <c r="Z113" s="30" t="str">
        <f>VLOOKUP($B113,sampleDataObjects,Z$1,false)</f>
        <v>#N/A</v>
      </c>
      <c r="AA113" s="30"/>
      <c r="AB113" s="30" t="str">
        <f>VLOOKUP($B113,sampleDataObjects,AB$1,false)</f>
        <v>#N/A</v>
      </c>
      <c r="AC113" s="32" t="str">
        <f t="shared" si="6"/>
        <v>#N/A</v>
      </c>
    </row>
    <row r="114">
      <c r="A114" s="24"/>
      <c r="B114" s="25"/>
      <c r="D114" s="33"/>
      <c r="L114" s="28"/>
      <c r="M114" s="29" t="str">
        <f t="shared" si="15"/>
        <v>TRUE</v>
      </c>
      <c r="N114" s="30" t="str">
        <f>VLOOKUP($B114,sampleDataObjects,N$1,false)</f>
        <v>#N/A</v>
      </c>
      <c r="O114" s="30" t="str">
        <f>VLOOKUP($B114,sampleDataObjects,O$1,false)</f>
        <v>#N/A</v>
      </c>
      <c r="P114" s="30" t="str">
        <f>VLOOKUP($B114,sampleDataObjects,P$1,false)</f>
        <v>#N/A</v>
      </c>
      <c r="Q114" s="30" t="str">
        <f>VLOOKUP($B114,sampleDataObjects,Q$1,false)</f>
        <v>#N/A</v>
      </c>
      <c r="R114" s="30" t="str">
        <f>VLOOKUP($B114,sampleDataObjects,R$1,false)</f>
        <v>#N/A</v>
      </c>
      <c r="S114" s="30" t="str">
        <f>VLOOKUP($B114,sampleDataObjects,S$1,false)</f>
        <v>#N/A</v>
      </c>
      <c r="T114" s="31" t="str">
        <f t="shared" si="9"/>
        <v/>
      </c>
      <c r="U114" s="30" t="str">
        <f t="shared" si="10"/>
        <v/>
      </c>
      <c r="V114" s="30" t="str">
        <f t="shared" si="11"/>
        <v/>
      </c>
      <c r="W114" s="31" t="str">
        <f t="shared" si="12"/>
        <v/>
      </c>
      <c r="X114" s="30" t="str">
        <f>VLOOKUP($B114,sampleDataObjects,X$1,false)</f>
        <v>#N/A</v>
      </c>
      <c r="Y114" s="30" t="str">
        <f>VLOOKUP($B114,sampleDataObjects,Y$1,false)</f>
        <v>#N/A</v>
      </c>
      <c r="Z114" s="30" t="str">
        <f>VLOOKUP($B114,sampleDataObjects,Z$1,false)</f>
        <v>#N/A</v>
      </c>
      <c r="AA114" s="30"/>
      <c r="AB114" s="30" t="str">
        <f>VLOOKUP($B114,sampleDataObjects,AB$1,false)</f>
        <v>#N/A</v>
      </c>
      <c r="AC114" s="32" t="str">
        <f t="shared" si="6"/>
        <v>#N/A</v>
      </c>
    </row>
    <row r="115">
      <c r="A115" s="24"/>
      <c r="B115" s="25"/>
      <c r="C115" s="25"/>
      <c r="D115" s="33"/>
      <c r="E115" s="12"/>
      <c r="F115" s="12"/>
      <c r="G115" s="12"/>
      <c r="L115" s="28"/>
      <c r="M115" s="29" t="str">
        <f t="shared" si="15"/>
        <v>TRUE</v>
      </c>
      <c r="N115" s="30" t="str">
        <f>VLOOKUP($B115,sampleDataObjects,N$1,false)</f>
        <v>#N/A</v>
      </c>
      <c r="O115" s="30" t="str">
        <f>VLOOKUP($B115,sampleDataObjects,O$1,false)</f>
        <v>#N/A</v>
      </c>
      <c r="P115" s="30" t="str">
        <f>VLOOKUP($B115,sampleDataObjects,P$1,false)</f>
        <v>#N/A</v>
      </c>
      <c r="Q115" s="30" t="str">
        <f>VLOOKUP($B115,sampleDataObjects,Q$1,false)</f>
        <v>#N/A</v>
      </c>
      <c r="R115" s="30" t="str">
        <f>VLOOKUP($B115,sampleDataObjects,R$1,false)</f>
        <v>#N/A</v>
      </c>
      <c r="S115" s="30" t="str">
        <f>VLOOKUP($B115,sampleDataObjects,S$1,false)</f>
        <v>#N/A</v>
      </c>
      <c r="T115" s="31" t="str">
        <f t="shared" si="9"/>
        <v/>
      </c>
      <c r="U115" s="30" t="str">
        <f t="shared" si="10"/>
        <v/>
      </c>
      <c r="V115" s="30" t="str">
        <f t="shared" si="11"/>
        <v/>
      </c>
      <c r="W115" s="31" t="str">
        <f t="shared" si="12"/>
        <v/>
      </c>
      <c r="X115" s="30" t="str">
        <f>VLOOKUP($B115,sampleDataObjects,X$1,false)</f>
        <v>#N/A</v>
      </c>
      <c r="Y115" s="30" t="str">
        <f>VLOOKUP($B115,sampleDataObjects,Y$1,false)</f>
        <v>#N/A</v>
      </c>
      <c r="Z115" s="30" t="str">
        <f>VLOOKUP($B115,sampleDataObjects,Z$1,false)</f>
        <v>#N/A</v>
      </c>
      <c r="AA115" s="30"/>
      <c r="AB115" s="30" t="str">
        <f>VLOOKUP($B115,sampleDataObjects,AB$1,false)</f>
        <v>#N/A</v>
      </c>
      <c r="AC115" s="32" t="str">
        <f t="shared" si="6"/>
        <v>#N/A</v>
      </c>
    </row>
    <row r="116">
      <c r="A116" s="24"/>
      <c r="B116" s="25"/>
      <c r="C116" s="12"/>
      <c r="D116" s="33"/>
      <c r="E116" s="12"/>
      <c r="L116" s="28"/>
      <c r="M116" s="29" t="str">
        <f t="shared" si="15"/>
        <v>TRUE</v>
      </c>
      <c r="N116" s="30" t="str">
        <f>VLOOKUP($B116,sampleDataObjects,N$1,false)</f>
        <v>#N/A</v>
      </c>
      <c r="O116" s="30" t="str">
        <f>VLOOKUP($B116,sampleDataObjects,O$1,false)</f>
        <v>#N/A</v>
      </c>
      <c r="P116" s="30" t="str">
        <f>VLOOKUP($B116,sampleDataObjects,P$1,false)</f>
        <v>#N/A</v>
      </c>
      <c r="Q116" s="30" t="str">
        <f>VLOOKUP($B116,sampleDataObjects,Q$1,false)</f>
        <v>#N/A</v>
      </c>
      <c r="R116" s="30" t="str">
        <f>VLOOKUP($B116,sampleDataObjects,R$1,false)</f>
        <v>#N/A</v>
      </c>
      <c r="S116" s="30" t="str">
        <f>VLOOKUP($B116,sampleDataObjects,S$1,false)</f>
        <v>#N/A</v>
      </c>
      <c r="T116" s="31" t="str">
        <f t="shared" si="9"/>
        <v/>
      </c>
      <c r="U116" s="30" t="str">
        <f t="shared" si="10"/>
        <v/>
      </c>
      <c r="V116" s="30" t="str">
        <f t="shared" si="11"/>
        <v/>
      </c>
      <c r="W116" s="31" t="str">
        <f t="shared" si="12"/>
        <v/>
      </c>
      <c r="X116" s="30" t="str">
        <f>VLOOKUP($B116,sampleDataObjects,X$1,false)</f>
        <v>#N/A</v>
      </c>
      <c r="Y116" s="30" t="str">
        <f>VLOOKUP($B116,sampleDataObjects,Y$1,false)</f>
        <v>#N/A</v>
      </c>
      <c r="Z116" s="30" t="str">
        <f>VLOOKUP($B116,sampleDataObjects,Z$1,false)</f>
        <v>#N/A</v>
      </c>
      <c r="AA116" s="30"/>
      <c r="AB116" s="30" t="str">
        <f>VLOOKUP($B116,sampleDataObjects,AB$1,false)</f>
        <v>#N/A</v>
      </c>
      <c r="AC116" s="32" t="str">
        <f t="shared" si="6"/>
        <v>#N/A</v>
      </c>
    </row>
    <row r="117">
      <c r="A117" s="24"/>
      <c r="B117" s="25"/>
      <c r="C117" s="12"/>
      <c r="D117" s="33"/>
      <c r="E117" s="12"/>
      <c r="L117" s="28"/>
      <c r="M117" s="29" t="str">
        <f t="shared" si="15"/>
        <v>TRUE</v>
      </c>
      <c r="N117" s="30" t="str">
        <f>VLOOKUP($B117,sampleDataObjects,N$1,false)</f>
        <v>#N/A</v>
      </c>
      <c r="O117" s="30" t="str">
        <f>VLOOKUP($B117,sampleDataObjects,O$1,false)</f>
        <v>#N/A</v>
      </c>
      <c r="P117" s="30" t="str">
        <f>VLOOKUP($B117,sampleDataObjects,P$1,false)</f>
        <v>#N/A</v>
      </c>
      <c r="Q117" s="30" t="str">
        <f>VLOOKUP($B117,sampleDataObjects,Q$1,false)</f>
        <v>#N/A</v>
      </c>
      <c r="R117" s="30" t="str">
        <f>VLOOKUP($B117,sampleDataObjects,R$1,false)</f>
        <v>#N/A</v>
      </c>
      <c r="S117" s="30" t="str">
        <f>VLOOKUP($B117,sampleDataObjects,S$1,false)</f>
        <v>#N/A</v>
      </c>
      <c r="T117" s="31" t="str">
        <f t="shared" si="9"/>
        <v/>
      </c>
      <c r="U117" s="30" t="str">
        <f t="shared" si="10"/>
        <v/>
      </c>
      <c r="V117" s="30" t="str">
        <f t="shared" si="11"/>
        <v/>
      </c>
      <c r="W117" s="31" t="str">
        <f t="shared" si="12"/>
        <v/>
      </c>
      <c r="X117" s="30" t="str">
        <f>VLOOKUP($B117,sampleDataObjects,X$1,false)</f>
        <v>#N/A</v>
      </c>
      <c r="Y117" s="30" t="str">
        <f>VLOOKUP($B117,sampleDataObjects,Y$1,false)</f>
        <v>#N/A</v>
      </c>
      <c r="Z117" s="30" t="str">
        <f>VLOOKUP($B117,sampleDataObjects,Z$1,false)</f>
        <v>#N/A</v>
      </c>
      <c r="AA117" s="30"/>
      <c r="AB117" s="30" t="str">
        <f>VLOOKUP($B117,sampleDataObjects,AB$1,false)</f>
        <v>#N/A</v>
      </c>
      <c r="AC117" s="32" t="str">
        <f t="shared" si="6"/>
        <v>#N/A</v>
      </c>
    </row>
    <row r="118">
      <c r="A118" s="24"/>
      <c r="B118" s="25"/>
      <c r="D118" s="33"/>
      <c r="L118" s="28"/>
      <c r="M118" s="29" t="str">
        <f t="shared" si="15"/>
        <v>TRUE</v>
      </c>
      <c r="N118" s="30" t="str">
        <f>VLOOKUP($B118,sampleDataObjects,N$1,false)</f>
        <v>#N/A</v>
      </c>
      <c r="O118" s="30" t="str">
        <f>VLOOKUP($B118,sampleDataObjects,O$1,false)</f>
        <v>#N/A</v>
      </c>
      <c r="P118" s="30" t="str">
        <f>VLOOKUP($B118,sampleDataObjects,P$1,false)</f>
        <v>#N/A</v>
      </c>
      <c r="Q118" s="30" t="str">
        <f>VLOOKUP($B118,sampleDataObjects,Q$1,false)</f>
        <v>#N/A</v>
      </c>
      <c r="R118" s="30" t="str">
        <f>VLOOKUP($B118,sampleDataObjects,R$1,false)</f>
        <v>#N/A</v>
      </c>
      <c r="S118" s="30" t="str">
        <f>VLOOKUP($B118,sampleDataObjects,S$1,false)</f>
        <v>#N/A</v>
      </c>
      <c r="T118" s="31" t="str">
        <f t="shared" si="9"/>
        <v/>
      </c>
      <c r="U118" s="30" t="str">
        <f t="shared" si="10"/>
        <v/>
      </c>
      <c r="V118" s="30" t="str">
        <f t="shared" si="11"/>
        <v/>
      </c>
      <c r="W118" s="31" t="str">
        <f t="shared" si="12"/>
        <v/>
      </c>
      <c r="X118" s="30" t="str">
        <f>VLOOKUP($B118,sampleDataObjects,X$1,false)</f>
        <v>#N/A</v>
      </c>
      <c r="Y118" s="30" t="str">
        <f>VLOOKUP($B118,sampleDataObjects,Y$1,false)</f>
        <v>#N/A</v>
      </c>
      <c r="Z118" s="30" t="str">
        <f>VLOOKUP($B118,sampleDataObjects,Z$1,false)</f>
        <v>#N/A</v>
      </c>
      <c r="AA118" s="30"/>
      <c r="AB118" s="30" t="str">
        <f>VLOOKUP($B118,sampleDataObjects,AB$1,false)</f>
        <v>#N/A</v>
      </c>
      <c r="AC118" s="32" t="str">
        <f t="shared" si="6"/>
        <v>#N/A</v>
      </c>
    </row>
    <row r="119">
      <c r="A119" s="24"/>
      <c r="B119" s="25"/>
      <c r="C119" s="12"/>
      <c r="D119" s="33"/>
      <c r="E119" s="12"/>
      <c r="L119" s="28"/>
      <c r="M119" s="29" t="str">
        <f t="shared" si="15"/>
        <v>TRUE</v>
      </c>
      <c r="N119" s="30" t="str">
        <f>VLOOKUP($B119,sampleDataObjects,N$1,false)</f>
        <v>#N/A</v>
      </c>
      <c r="O119" s="30" t="str">
        <f>VLOOKUP($B119,sampleDataObjects,O$1,false)</f>
        <v>#N/A</v>
      </c>
      <c r="P119" s="30" t="str">
        <f>VLOOKUP($B119,sampleDataObjects,P$1,false)</f>
        <v>#N/A</v>
      </c>
      <c r="Q119" s="30" t="str">
        <f>VLOOKUP($B119,sampleDataObjects,Q$1,false)</f>
        <v>#N/A</v>
      </c>
      <c r="R119" s="30" t="str">
        <f>VLOOKUP($B119,sampleDataObjects,R$1,false)</f>
        <v>#N/A</v>
      </c>
      <c r="S119" s="30" t="str">
        <f>VLOOKUP($B119,sampleDataObjects,S$1,false)</f>
        <v>#N/A</v>
      </c>
      <c r="T119" s="31" t="str">
        <f t="shared" si="9"/>
        <v/>
      </c>
      <c r="U119" s="30" t="str">
        <f t="shared" si="10"/>
        <v/>
      </c>
      <c r="V119" s="30" t="str">
        <f t="shared" si="11"/>
        <v/>
      </c>
      <c r="W119" s="31" t="str">
        <f t="shared" si="12"/>
        <v/>
      </c>
      <c r="X119" s="30" t="str">
        <f>VLOOKUP($B119,sampleDataObjects,X$1,false)</f>
        <v>#N/A</v>
      </c>
      <c r="Y119" s="30" t="str">
        <f>VLOOKUP($B119,sampleDataObjects,Y$1,false)</f>
        <v>#N/A</v>
      </c>
      <c r="Z119" s="30" t="str">
        <f>VLOOKUP($B119,sampleDataObjects,Z$1,false)</f>
        <v>#N/A</v>
      </c>
      <c r="AA119" s="30"/>
      <c r="AB119" s="30" t="str">
        <f>VLOOKUP($B119,sampleDataObjects,AB$1,false)</f>
        <v>#N/A</v>
      </c>
      <c r="AC119" s="32" t="str">
        <f t="shared" si="6"/>
        <v>#N/A</v>
      </c>
    </row>
    <row r="120">
      <c r="A120" s="24"/>
      <c r="B120" s="25"/>
      <c r="C120" s="12"/>
      <c r="D120" s="33"/>
      <c r="E120" s="12"/>
      <c r="L120" s="28"/>
      <c r="M120" s="29" t="str">
        <f t="shared" si="15"/>
        <v>TRUE</v>
      </c>
      <c r="N120" s="30" t="str">
        <f>VLOOKUP($B120,sampleDataObjects,N$1,false)</f>
        <v>#N/A</v>
      </c>
      <c r="O120" s="30" t="str">
        <f>VLOOKUP($B120,sampleDataObjects,O$1,false)</f>
        <v>#N/A</v>
      </c>
      <c r="P120" s="30" t="str">
        <f>VLOOKUP($B120,sampleDataObjects,P$1,false)</f>
        <v>#N/A</v>
      </c>
      <c r="Q120" s="30" t="str">
        <f>VLOOKUP($B120,sampleDataObjects,Q$1,false)</f>
        <v>#N/A</v>
      </c>
      <c r="R120" s="30" t="str">
        <f>VLOOKUP($B120,sampleDataObjects,R$1,false)</f>
        <v>#N/A</v>
      </c>
      <c r="S120" s="30" t="str">
        <f>VLOOKUP($B120,sampleDataObjects,S$1,false)</f>
        <v>#N/A</v>
      </c>
      <c r="T120" s="31" t="str">
        <f t="shared" si="9"/>
        <v/>
      </c>
      <c r="U120" s="30" t="str">
        <f t="shared" si="10"/>
        <v/>
      </c>
      <c r="V120" s="30" t="str">
        <f t="shared" si="11"/>
        <v/>
      </c>
      <c r="W120" s="31" t="str">
        <f t="shared" si="12"/>
        <v/>
      </c>
      <c r="X120" s="30" t="str">
        <f>VLOOKUP($B120,sampleDataObjects,X$1,false)</f>
        <v>#N/A</v>
      </c>
      <c r="Y120" s="30" t="str">
        <f>VLOOKUP($B120,sampleDataObjects,Y$1,false)</f>
        <v>#N/A</v>
      </c>
      <c r="Z120" s="30" t="str">
        <f>VLOOKUP($B120,sampleDataObjects,Z$1,false)</f>
        <v>#N/A</v>
      </c>
      <c r="AA120" s="36">
        <v>1.0</v>
      </c>
      <c r="AB120" s="30" t="str">
        <f>VLOOKUP($B120,sampleDataObjects,AB$1,false)</f>
        <v>#N/A</v>
      </c>
      <c r="AC120" s="32" t="str">
        <f t="shared" si="6"/>
        <v>#N/A</v>
      </c>
    </row>
    <row r="121">
      <c r="A121" s="24"/>
      <c r="B121" s="25"/>
      <c r="C121" s="12"/>
      <c r="D121" s="33"/>
      <c r="E121" s="12"/>
      <c r="L121" s="28"/>
      <c r="M121" s="29"/>
      <c r="N121" s="30"/>
      <c r="O121" s="30"/>
      <c r="P121" s="30"/>
      <c r="Q121" s="30"/>
      <c r="R121" s="30"/>
      <c r="S121" s="30"/>
      <c r="T121" s="30"/>
      <c r="U121" s="30"/>
      <c r="V121" s="30"/>
      <c r="W121" s="30"/>
      <c r="X121" s="30"/>
      <c r="Y121" s="30"/>
      <c r="Z121" s="30"/>
      <c r="AA121" s="36"/>
      <c r="AB121" s="30"/>
      <c r="AC121"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2">
      <c r="A122" s="24"/>
      <c r="B122" s="25"/>
      <c r="C122" s="12"/>
      <c r="D122" s="33"/>
      <c r="E122" s="12"/>
      <c r="L122" s="28"/>
      <c r="M122" s="29"/>
      <c r="N122" s="30"/>
      <c r="O122" s="30"/>
      <c r="P122" s="30"/>
      <c r="Q122" s="30"/>
      <c r="R122" s="30"/>
      <c r="S122" s="30"/>
      <c r="T122" s="30"/>
      <c r="U122" s="30"/>
      <c r="V122" s="30"/>
      <c r="W122" s="30"/>
      <c r="X122" s="30"/>
      <c r="Y122" s="30"/>
      <c r="Z122" s="30"/>
      <c r="AA122" s="36"/>
      <c r="AB122" s="30"/>
      <c r="AC122"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3">
      <c r="A123" s="24"/>
      <c r="B123" s="25"/>
      <c r="C123" s="12"/>
      <c r="D123" s="33"/>
      <c r="E123" s="12"/>
      <c r="L123" s="28"/>
      <c r="M123" s="29"/>
      <c r="N123" s="30"/>
      <c r="O123" s="30"/>
      <c r="P123" s="30"/>
      <c r="Q123" s="30"/>
      <c r="R123" s="30"/>
      <c r="S123" s="30"/>
      <c r="T123" s="30"/>
      <c r="U123" s="30"/>
      <c r="V123" s="30"/>
      <c r="W123" s="30"/>
      <c r="X123" s="30"/>
      <c r="Y123" s="30"/>
      <c r="Z123" s="30"/>
      <c r="AA123" s="36"/>
      <c r="AB123" s="30"/>
      <c r="AC123"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4">
      <c r="A124" s="24"/>
      <c r="B124" s="25"/>
      <c r="C124" s="12"/>
      <c r="D124" s="33"/>
      <c r="E124" s="12"/>
      <c r="L124" s="28"/>
      <c r="M124" s="29"/>
      <c r="N124" s="30"/>
      <c r="O124" s="30"/>
      <c r="P124" s="30"/>
      <c r="Q124" s="30"/>
      <c r="R124" s="30"/>
      <c r="S124" s="30"/>
      <c r="T124" s="30"/>
      <c r="U124" s="30"/>
      <c r="V124" s="30"/>
      <c r="W124" s="30"/>
      <c r="X124" s="30"/>
      <c r="Y124" s="30"/>
      <c r="Z124" s="30"/>
      <c r="AA124" s="36"/>
      <c r="AB124" s="30"/>
      <c r="AC124"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5">
      <c r="A125" s="24"/>
      <c r="B125" s="25"/>
      <c r="C125" s="12"/>
      <c r="D125" s="33"/>
      <c r="E125" s="12"/>
      <c r="L125" s="28"/>
      <c r="M125" s="29"/>
      <c r="N125" s="30"/>
      <c r="O125" s="30"/>
      <c r="P125" s="30"/>
      <c r="Q125" s="30"/>
      <c r="R125" s="30"/>
      <c r="S125" s="30"/>
      <c r="T125" s="30"/>
      <c r="U125" s="30"/>
      <c r="V125" s="30"/>
      <c r="W125" s="30"/>
      <c r="X125" s="30"/>
      <c r="Y125" s="30"/>
      <c r="Z125" s="30"/>
      <c r="AA125" s="36"/>
      <c r="AB125" s="30"/>
      <c r="AC125"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6">
      <c r="A126" s="24"/>
      <c r="B126" s="25"/>
      <c r="C126" s="12"/>
      <c r="D126" s="33"/>
      <c r="E126" s="12"/>
      <c r="L126" s="28"/>
      <c r="M126" s="29"/>
      <c r="N126" s="30"/>
      <c r="O126" s="30"/>
      <c r="P126" s="30"/>
      <c r="Q126" s="30"/>
      <c r="R126" s="30"/>
      <c r="S126" s="30"/>
      <c r="T126" s="30"/>
      <c r="U126" s="30"/>
      <c r="V126" s="30"/>
      <c r="W126" s="30"/>
      <c r="X126" s="30"/>
      <c r="Y126" s="30"/>
      <c r="Z126" s="30"/>
      <c r="AA126" s="36"/>
      <c r="AB126" s="30"/>
      <c r="AC126"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7">
      <c r="A127" s="24"/>
      <c r="B127" s="25"/>
      <c r="C127" s="12"/>
      <c r="D127" s="33"/>
      <c r="E127" s="12"/>
      <c r="L127" s="28"/>
      <c r="M127" s="29"/>
      <c r="N127" s="30"/>
      <c r="O127" s="30"/>
      <c r="P127" s="30"/>
      <c r="Q127" s="30"/>
      <c r="R127" s="30"/>
      <c r="S127" s="30"/>
      <c r="T127" s="30"/>
      <c r="U127" s="30"/>
      <c r="V127" s="30"/>
      <c r="W127" s="30"/>
      <c r="X127" s="30"/>
      <c r="Y127" s="30"/>
      <c r="Z127" s="30"/>
      <c r="AA127" s="36"/>
      <c r="AB127" s="30"/>
      <c r="AC127"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8">
      <c r="A128" s="24"/>
      <c r="B128" s="25"/>
      <c r="C128" s="12"/>
      <c r="D128" s="33"/>
      <c r="E128" s="12"/>
      <c r="L128" s="28"/>
      <c r="M128" s="29"/>
      <c r="N128" s="30"/>
      <c r="O128" s="30"/>
      <c r="P128" s="30"/>
      <c r="Q128" s="30"/>
      <c r="R128" s="30"/>
      <c r="S128" s="30"/>
      <c r="T128" s="30"/>
      <c r="U128" s="30"/>
      <c r="V128" s="30"/>
      <c r="W128" s="30"/>
      <c r="X128" s="30"/>
      <c r="Y128" s="30"/>
      <c r="Z128" s="30"/>
      <c r="AA128" s="36"/>
      <c r="AB128" s="30"/>
      <c r="AC128"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9">
      <c r="A129" s="24"/>
      <c r="B129" s="25"/>
      <c r="C129" s="12"/>
      <c r="D129" s="33"/>
      <c r="E129" s="12"/>
      <c r="L129" s="28"/>
      <c r="M129" s="29"/>
      <c r="N129" s="30"/>
      <c r="O129" s="30"/>
      <c r="P129" s="30"/>
      <c r="Q129" s="30"/>
      <c r="R129" s="30"/>
      <c r="S129" s="30"/>
      <c r="T129" s="30"/>
      <c r="U129" s="30"/>
      <c r="V129" s="30"/>
      <c r="W129" s="30"/>
      <c r="X129" s="30"/>
      <c r="Y129" s="30"/>
      <c r="Z129" s="30"/>
      <c r="AA129" s="36"/>
      <c r="AB129" s="30"/>
      <c r="AC129"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0">
      <c r="A130" s="24"/>
      <c r="B130" s="25"/>
      <c r="C130" s="12"/>
      <c r="D130" s="33"/>
      <c r="E130" s="12"/>
      <c r="L130" s="28"/>
      <c r="M130" s="29"/>
      <c r="N130" s="30"/>
      <c r="O130" s="30"/>
      <c r="P130" s="30"/>
      <c r="Q130" s="30"/>
      <c r="R130" s="30"/>
      <c r="S130" s="30"/>
      <c r="T130" s="30"/>
      <c r="U130" s="30"/>
      <c r="V130" s="30"/>
      <c r="W130" s="30"/>
      <c r="X130" s="30"/>
      <c r="Y130" s="30"/>
      <c r="Z130" s="30"/>
      <c r="AA130" s="36"/>
      <c r="AB130" s="30"/>
      <c r="AC130"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1">
      <c r="A131" s="24"/>
      <c r="B131" s="25"/>
      <c r="C131" s="12"/>
      <c r="D131" s="33"/>
      <c r="E131" s="12"/>
      <c r="L131" s="28"/>
      <c r="M131" s="29"/>
      <c r="N131" s="30"/>
      <c r="O131" s="30"/>
      <c r="P131" s="30"/>
      <c r="Q131" s="30"/>
      <c r="R131" s="30"/>
      <c r="S131" s="30"/>
      <c r="T131" s="30"/>
      <c r="U131" s="30"/>
      <c r="V131" s="30"/>
      <c r="W131" s="30"/>
      <c r="X131" s="30"/>
      <c r="Y131" s="30"/>
      <c r="Z131" s="30"/>
      <c r="AA131" s="36"/>
      <c r="AB131" s="30"/>
      <c r="AC131"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2">
      <c r="A132" s="24"/>
      <c r="B132" s="25"/>
      <c r="C132" s="12"/>
      <c r="D132" s="33"/>
      <c r="E132" s="12"/>
      <c r="L132" s="28"/>
      <c r="M132" s="29"/>
      <c r="N132" s="30"/>
      <c r="O132" s="30"/>
      <c r="P132" s="30"/>
      <c r="Q132" s="30"/>
      <c r="R132" s="30"/>
      <c r="S132" s="30"/>
      <c r="T132" s="30"/>
      <c r="U132" s="30"/>
      <c r="V132" s="30"/>
      <c r="W132" s="30"/>
      <c r="X132" s="30"/>
      <c r="Y132" s="30"/>
      <c r="Z132" s="30"/>
      <c r="AA132" s="36"/>
      <c r="AB132" s="30"/>
      <c r="AC132"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3">
      <c r="A133" s="24"/>
      <c r="B133" s="25"/>
      <c r="C133" s="12"/>
      <c r="D133" s="33"/>
      <c r="E133" s="12"/>
      <c r="L133" s="28"/>
      <c r="M133" s="29"/>
      <c r="N133" s="30"/>
      <c r="O133" s="30"/>
      <c r="P133" s="30"/>
      <c r="Q133" s="30"/>
      <c r="R133" s="30"/>
      <c r="S133" s="30"/>
      <c r="T133" s="30"/>
      <c r="U133" s="30"/>
      <c r="V133" s="30"/>
      <c r="W133" s="30"/>
      <c r="X133" s="30"/>
      <c r="Y133" s="30"/>
      <c r="Z133" s="30"/>
      <c r="AA133" s="36"/>
      <c r="AB133" s="30"/>
      <c r="AC133"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4">
      <c r="A134" s="24"/>
      <c r="B134" s="25"/>
      <c r="C134" s="12"/>
      <c r="D134" s="33"/>
      <c r="E134" s="12"/>
      <c r="L134" s="28"/>
      <c r="M134" s="29"/>
      <c r="N134" s="30"/>
      <c r="O134" s="30"/>
      <c r="P134" s="30"/>
      <c r="Q134" s="30"/>
      <c r="R134" s="30"/>
      <c r="S134" s="30"/>
      <c r="T134" s="30"/>
      <c r="U134" s="30"/>
      <c r="V134" s="30"/>
      <c r="W134" s="30"/>
      <c r="X134" s="30"/>
      <c r="Y134" s="30"/>
      <c r="Z134" s="30"/>
      <c r="AA134" s="36"/>
      <c r="AB134" s="30"/>
      <c r="AC134"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5">
      <c r="A135" s="24"/>
      <c r="B135" s="25"/>
      <c r="C135" s="12"/>
      <c r="D135" s="33"/>
      <c r="E135" s="12"/>
      <c r="L135" s="28"/>
      <c r="M135" s="29"/>
      <c r="N135" s="30"/>
      <c r="O135" s="30"/>
      <c r="P135" s="30"/>
      <c r="Q135" s="30"/>
      <c r="R135" s="30"/>
      <c r="S135" s="30"/>
      <c r="T135" s="30"/>
      <c r="U135" s="30"/>
      <c r="V135" s="30"/>
      <c r="W135" s="30"/>
      <c r="X135" s="30"/>
      <c r="Y135" s="30"/>
      <c r="Z135" s="30"/>
      <c r="AA135" s="36"/>
      <c r="AB135" s="30"/>
      <c r="AC135"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6">
      <c r="A136" s="24"/>
      <c r="B136" s="25"/>
      <c r="C136" s="12"/>
      <c r="D136" s="33"/>
      <c r="E136" s="12"/>
      <c r="L136" s="28"/>
      <c r="M136" s="29"/>
      <c r="N136" s="30"/>
      <c r="O136" s="30"/>
      <c r="P136" s="30"/>
      <c r="Q136" s="30"/>
      <c r="R136" s="30"/>
      <c r="S136" s="30"/>
      <c r="T136" s="30"/>
      <c r="U136" s="30"/>
      <c r="V136" s="30"/>
      <c r="W136" s="30"/>
      <c r="X136" s="30"/>
      <c r="Y136" s="30"/>
      <c r="Z136" s="30"/>
      <c r="AA136" s="36"/>
      <c r="AB136" s="30"/>
      <c r="AC136"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7">
      <c r="A137" s="24"/>
      <c r="B137" s="25"/>
      <c r="C137" s="12"/>
      <c r="D137" s="33"/>
      <c r="E137" s="12"/>
      <c r="L137" s="28"/>
      <c r="M137" s="29"/>
      <c r="N137" s="30"/>
      <c r="O137" s="30"/>
      <c r="P137" s="30"/>
      <c r="Q137" s="30"/>
      <c r="R137" s="30"/>
      <c r="S137" s="30"/>
      <c r="T137" s="30"/>
      <c r="U137" s="30"/>
      <c r="V137" s="30"/>
      <c r="W137" s="30"/>
      <c r="X137" s="30"/>
      <c r="Y137" s="30"/>
      <c r="Z137" s="30"/>
      <c r="AA137" s="36"/>
      <c r="AB137" s="30"/>
      <c r="AC137"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8">
      <c r="A138" s="24"/>
      <c r="B138" s="25"/>
      <c r="C138" s="12"/>
      <c r="D138" s="33"/>
      <c r="E138" s="12"/>
      <c r="L138" s="28"/>
      <c r="M138" s="29"/>
      <c r="N138" s="30"/>
      <c r="O138" s="30"/>
      <c r="P138" s="30"/>
      <c r="Q138" s="30"/>
      <c r="R138" s="30"/>
      <c r="S138" s="30"/>
      <c r="T138" s="30"/>
      <c r="U138" s="30"/>
      <c r="V138" s="30"/>
      <c r="W138" s="30"/>
      <c r="X138" s="30"/>
      <c r="Y138" s="30"/>
      <c r="Z138" s="30"/>
      <c r="AA138" s="36"/>
      <c r="AB138" s="30"/>
      <c r="AC138"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9">
      <c r="A139" s="24"/>
      <c r="B139" s="25"/>
      <c r="C139" s="12"/>
      <c r="D139" s="33"/>
      <c r="E139" s="12"/>
      <c r="L139" s="28"/>
      <c r="M139" s="29"/>
      <c r="N139" s="30"/>
      <c r="O139" s="30"/>
      <c r="P139" s="30"/>
      <c r="Q139" s="30"/>
      <c r="R139" s="30"/>
      <c r="S139" s="30"/>
      <c r="T139" s="30"/>
      <c r="U139" s="30"/>
      <c r="V139" s="30"/>
      <c r="W139" s="30"/>
      <c r="X139" s="30"/>
      <c r="Y139" s="30"/>
      <c r="Z139" s="30"/>
      <c r="AA139" s="36"/>
      <c r="AB139" s="30"/>
      <c r="AC139"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24"/>
      <c r="B140" s="25"/>
      <c r="C140" s="12"/>
      <c r="D140" s="33"/>
      <c r="E140" s="12"/>
      <c r="L140" s="28"/>
      <c r="M140" s="29"/>
      <c r="N140" s="30"/>
      <c r="O140" s="30"/>
      <c r="P140" s="30"/>
      <c r="Q140" s="30"/>
      <c r="R140" s="30"/>
      <c r="S140" s="30"/>
      <c r="T140" s="30"/>
      <c r="U140" s="30"/>
      <c r="V140" s="30"/>
      <c r="W140" s="30"/>
      <c r="X140" s="30"/>
      <c r="Y140" s="30"/>
      <c r="Z140" s="30"/>
      <c r="AA140" s="36"/>
      <c r="AB140" s="30"/>
      <c r="AC140"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24"/>
      <c r="B141" s="25"/>
      <c r="C141" s="12"/>
      <c r="D141" s="33"/>
      <c r="E141" s="12"/>
      <c r="L141" s="28"/>
      <c r="M141" s="29"/>
      <c r="N141" s="30"/>
      <c r="O141" s="30"/>
      <c r="P141" s="30"/>
      <c r="Q141" s="30"/>
      <c r="R141" s="30"/>
      <c r="S141" s="30"/>
      <c r="T141" s="30"/>
      <c r="U141" s="30"/>
      <c r="V141" s="30"/>
      <c r="W141" s="30"/>
      <c r="X141" s="30"/>
      <c r="Y141" s="30"/>
      <c r="Z141" s="30"/>
      <c r="AA141" s="36"/>
      <c r="AB141" s="30"/>
      <c r="AC141"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24"/>
      <c r="B142" s="25"/>
      <c r="C142" s="12"/>
      <c r="D142" s="33"/>
      <c r="E142" s="12"/>
      <c r="L142" s="28"/>
      <c r="M142" s="29"/>
      <c r="N142" s="30"/>
      <c r="O142" s="30"/>
      <c r="P142" s="30"/>
      <c r="Q142" s="30"/>
      <c r="R142" s="30"/>
      <c r="S142" s="30"/>
      <c r="T142" s="30"/>
      <c r="U142" s="30"/>
      <c r="V142" s="30"/>
      <c r="W142" s="30"/>
      <c r="X142" s="30"/>
      <c r="Y142" s="30"/>
      <c r="Z142" s="30"/>
      <c r="AA142" s="36"/>
      <c r="AB142" s="30"/>
      <c r="AC142"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24"/>
      <c r="B143" s="25"/>
      <c r="C143" s="12"/>
      <c r="D143" s="33"/>
      <c r="E143" s="12"/>
      <c r="L143" s="28"/>
      <c r="M143" s="29"/>
      <c r="N143" s="30"/>
      <c r="O143" s="30"/>
      <c r="P143" s="30"/>
      <c r="Q143" s="30"/>
      <c r="R143" s="30"/>
      <c r="S143" s="30"/>
      <c r="T143" s="30"/>
      <c r="U143" s="30"/>
      <c r="V143" s="30"/>
      <c r="W143" s="30"/>
      <c r="X143" s="30"/>
      <c r="Y143" s="30"/>
      <c r="Z143" s="30"/>
      <c r="AA143" s="36"/>
      <c r="AB143" s="30"/>
      <c r="AC143"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24"/>
      <c r="B144" s="25"/>
      <c r="C144" s="12"/>
      <c r="D144" s="33"/>
      <c r="E144" s="12"/>
      <c r="L144" s="28"/>
      <c r="M144" s="29"/>
      <c r="N144" s="30"/>
      <c r="O144" s="30"/>
      <c r="P144" s="30"/>
      <c r="Q144" s="30"/>
      <c r="R144" s="30"/>
      <c r="S144" s="30"/>
      <c r="T144" s="30"/>
      <c r="U144" s="30"/>
      <c r="V144" s="30"/>
      <c r="W144" s="30"/>
      <c r="X144" s="30"/>
      <c r="Y144" s="30"/>
      <c r="Z144" s="30"/>
      <c r="AA144" s="36"/>
      <c r="AB144" s="30"/>
      <c r="AC144"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24"/>
      <c r="B145" s="25"/>
      <c r="C145" s="12"/>
      <c r="D145" s="33"/>
      <c r="E145" s="12"/>
      <c r="L145" s="28"/>
      <c r="M145" s="29"/>
      <c r="N145" s="30"/>
      <c r="O145" s="30"/>
      <c r="P145" s="30"/>
      <c r="Q145" s="30"/>
      <c r="R145" s="30"/>
      <c r="S145" s="30"/>
      <c r="T145" s="30"/>
      <c r="U145" s="30"/>
      <c r="V145" s="30"/>
      <c r="W145" s="30"/>
      <c r="X145" s="30"/>
      <c r="Y145" s="30"/>
      <c r="Z145" s="30"/>
      <c r="AA145" s="36"/>
      <c r="AB145" s="30"/>
      <c r="AC145"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24"/>
      <c r="B146" s="25"/>
      <c r="C146" s="12"/>
      <c r="D146" s="33"/>
      <c r="E146" s="12"/>
      <c r="L146" s="28"/>
      <c r="M146" s="29"/>
      <c r="N146" s="30"/>
      <c r="O146" s="30"/>
      <c r="P146" s="30"/>
      <c r="Q146" s="30"/>
      <c r="R146" s="30"/>
      <c r="S146" s="30"/>
      <c r="T146" s="30"/>
      <c r="U146" s="30"/>
      <c r="V146" s="30"/>
      <c r="W146" s="30"/>
      <c r="X146" s="30"/>
      <c r="Y146" s="30"/>
      <c r="Z146" s="30"/>
      <c r="AA146" s="36"/>
      <c r="AB146" s="30"/>
      <c r="AC146"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24"/>
      <c r="B147" s="25"/>
      <c r="C147" s="12"/>
      <c r="D147" s="33"/>
      <c r="E147" s="12"/>
      <c r="L147" s="28"/>
      <c r="M147" s="29"/>
      <c r="N147" s="30"/>
      <c r="O147" s="30"/>
      <c r="P147" s="30"/>
      <c r="Q147" s="30"/>
      <c r="R147" s="30"/>
      <c r="S147" s="30"/>
      <c r="T147" s="30"/>
      <c r="U147" s="30"/>
      <c r="V147" s="30"/>
      <c r="W147" s="30"/>
      <c r="X147" s="30"/>
      <c r="Y147" s="30"/>
      <c r="Z147" s="30"/>
      <c r="AA147" s="36"/>
      <c r="AB147" s="30"/>
      <c r="AC147"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24"/>
      <c r="B148" s="25"/>
      <c r="C148" s="12"/>
      <c r="D148" s="33"/>
      <c r="E148" s="12"/>
      <c r="L148" s="28"/>
      <c r="M148" s="29"/>
      <c r="N148" s="30"/>
      <c r="O148" s="30"/>
      <c r="P148" s="30"/>
      <c r="Q148" s="30"/>
      <c r="R148" s="30"/>
      <c r="S148" s="30"/>
      <c r="T148" s="30"/>
      <c r="U148" s="30"/>
      <c r="V148" s="30"/>
      <c r="W148" s="30"/>
      <c r="X148" s="30"/>
      <c r="Y148" s="30"/>
      <c r="Z148" s="30"/>
      <c r="AA148" s="36"/>
      <c r="AB148" s="30"/>
      <c r="AC148"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24"/>
      <c r="B149" s="25"/>
      <c r="C149" s="12"/>
      <c r="D149" s="33"/>
      <c r="E149" s="12"/>
      <c r="L149" s="28"/>
      <c r="M149" s="29"/>
      <c r="N149" s="30"/>
      <c r="O149" s="30"/>
      <c r="P149" s="30"/>
      <c r="Q149" s="30"/>
      <c r="R149" s="30"/>
      <c r="S149" s="30"/>
      <c r="T149" s="30"/>
      <c r="U149" s="30"/>
      <c r="V149" s="30"/>
      <c r="W149" s="30"/>
      <c r="X149" s="30"/>
      <c r="Y149" s="30"/>
      <c r="Z149" s="30"/>
      <c r="AA149" s="36"/>
      <c r="AB149" s="30"/>
      <c r="AC149"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24"/>
      <c r="B150" s="25"/>
      <c r="C150" s="12"/>
      <c r="D150" s="33"/>
      <c r="E150" s="12"/>
      <c r="L150" s="28"/>
      <c r="M150" s="29"/>
      <c r="N150" s="30"/>
      <c r="O150" s="30"/>
      <c r="P150" s="30"/>
      <c r="Q150" s="30"/>
      <c r="R150" s="30"/>
      <c r="S150" s="30"/>
      <c r="T150" s="30"/>
      <c r="U150" s="30"/>
      <c r="V150" s="30"/>
      <c r="W150" s="30"/>
      <c r="X150" s="30"/>
      <c r="Y150" s="30"/>
      <c r="Z150" s="30"/>
      <c r="AA150" s="36"/>
      <c r="AB150" s="30"/>
      <c r="AC150"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24"/>
      <c r="B151" s="25"/>
      <c r="C151" s="12"/>
      <c r="D151" s="33"/>
      <c r="E151" s="12"/>
      <c r="L151" s="28"/>
      <c r="M151" s="29"/>
      <c r="N151" s="30"/>
      <c r="O151" s="30"/>
      <c r="P151" s="30"/>
      <c r="Q151" s="30"/>
      <c r="R151" s="30"/>
      <c r="S151" s="30"/>
      <c r="T151" s="30"/>
      <c r="U151" s="30"/>
      <c r="V151" s="30"/>
      <c r="W151" s="30"/>
      <c r="X151" s="30"/>
      <c r="Y151" s="30"/>
      <c r="Z151" s="30"/>
      <c r="AA151" s="36"/>
      <c r="AB151" s="30"/>
      <c r="AC151"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24"/>
      <c r="B152" s="25"/>
      <c r="C152" s="12"/>
      <c r="D152" s="33"/>
      <c r="E152" s="12"/>
      <c r="L152" s="28"/>
      <c r="M152" s="29"/>
      <c r="N152" s="30"/>
      <c r="O152" s="30"/>
      <c r="P152" s="30"/>
      <c r="Q152" s="30"/>
      <c r="R152" s="30"/>
      <c r="S152" s="30"/>
      <c r="T152" s="30"/>
      <c r="U152" s="30"/>
      <c r="V152" s="30"/>
      <c r="W152" s="30"/>
      <c r="X152" s="30"/>
      <c r="Y152" s="30"/>
      <c r="Z152" s="30"/>
      <c r="AA152" s="36"/>
      <c r="AB152" s="30"/>
      <c r="AC152"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24"/>
      <c r="B153" s="25"/>
      <c r="C153" s="12"/>
      <c r="D153" s="33"/>
      <c r="E153" s="12"/>
      <c r="L153" s="28"/>
      <c r="M153" s="29"/>
      <c r="N153" s="30"/>
      <c r="O153" s="30"/>
      <c r="P153" s="30"/>
      <c r="Q153" s="30"/>
      <c r="R153" s="30"/>
      <c r="S153" s="30"/>
      <c r="T153" s="30"/>
      <c r="U153" s="30"/>
      <c r="V153" s="30"/>
      <c r="W153" s="30"/>
      <c r="X153" s="30"/>
      <c r="Y153" s="30"/>
      <c r="Z153" s="30"/>
      <c r="AA153" s="36"/>
      <c r="AB153" s="30"/>
      <c r="AC153"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24"/>
      <c r="B154" s="25"/>
      <c r="C154" s="12"/>
      <c r="D154" s="33"/>
      <c r="E154" s="12"/>
      <c r="L154" s="28"/>
      <c r="M154" s="29"/>
      <c r="N154" s="30"/>
      <c r="O154" s="30"/>
      <c r="P154" s="30"/>
      <c r="Q154" s="30"/>
      <c r="R154" s="30"/>
      <c r="S154" s="30"/>
      <c r="T154" s="30"/>
      <c r="U154" s="30"/>
      <c r="V154" s="30"/>
      <c r="W154" s="30"/>
      <c r="X154" s="30"/>
      <c r="Y154" s="30"/>
      <c r="Z154" s="30"/>
      <c r="AA154" s="36"/>
      <c r="AB154" s="30"/>
      <c r="AC154"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24"/>
      <c r="B155" s="25"/>
      <c r="C155" s="12"/>
      <c r="D155" s="33"/>
      <c r="E155" s="12"/>
      <c r="L155" s="28"/>
      <c r="M155" s="29"/>
      <c r="N155" s="30"/>
      <c r="O155" s="30"/>
      <c r="P155" s="30"/>
      <c r="Q155" s="30"/>
      <c r="R155" s="30"/>
      <c r="S155" s="30"/>
      <c r="T155" s="30"/>
      <c r="U155" s="30"/>
      <c r="V155" s="30"/>
      <c r="W155" s="30"/>
      <c r="X155" s="30"/>
      <c r="Y155" s="30"/>
      <c r="Z155" s="30"/>
      <c r="AA155" s="36"/>
      <c r="AB155" s="30"/>
      <c r="AC155"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24"/>
      <c r="B156" s="25"/>
      <c r="C156" s="12"/>
      <c r="D156" s="33"/>
      <c r="E156" s="12"/>
      <c r="L156" s="28"/>
      <c r="M156" s="29"/>
      <c r="N156" s="30"/>
      <c r="O156" s="30"/>
      <c r="P156" s="30"/>
      <c r="Q156" s="30"/>
      <c r="R156" s="30"/>
      <c r="S156" s="30"/>
      <c r="T156" s="30"/>
      <c r="U156" s="30"/>
      <c r="V156" s="30"/>
      <c r="W156" s="30"/>
      <c r="X156" s="30"/>
      <c r="Y156" s="30"/>
      <c r="Z156" s="30"/>
      <c r="AA156" s="36"/>
      <c r="AB156" s="30"/>
      <c r="AC156"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24"/>
      <c r="B157" s="25"/>
      <c r="C157" s="12"/>
      <c r="D157" s="33"/>
      <c r="E157" s="12"/>
      <c r="L157" s="28"/>
      <c r="M157" s="29"/>
      <c r="N157" s="30"/>
      <c r="O157" s="30"/>
      <c r="P157" s="30"/>
      <c r="Q157" s="30"/>
      <c r="R157" s="30"/>
      <c r="S157" s="30"/>
      <c r="T157" s="30"/>
      <c r="U157" s="30"/>
      <c r="V157" s="30"/>
      <c r="W157" s="30"/>
      <c r="X157" s="30"/>
      <c r="Y157" s="30"/>
      <c r="Z157" s="30"/>
      <c r="AA157" s="36"/>
      <c r="AB157" s="30"/>
      <c r="AC157"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24"/>
      <c r="B158" s="25"/>
      <c r="C158" s="12"/>
      <c r="D158" s="33"/>
      <c r="E158" s="12"/>
      <c r="L158" s="28"/>
      <c r="M158" s="29"/>
      <c r="N158" s="30"/>
      <c r="O158" s="30"/>
      <c r="P158" s="30"/>
      <c r="Q158" s="30"/>
      <c r="R158" s="30"/>
      <c r="S158" s="30"/>
      <c r="T158" s="30"/>
      <c r="U158" s="30"/>
      <c r="V158" s="30"/>
      <c r="W158" s="30"/>
      <c r="X158" s="30"/>
      <c r="Y158" s="30"/>
      <c r="Z158" s="30"/>
      <c r="AA158" s="36"/>
      <c r="AB158" s="30"/>
      <c r="AC158"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24"/>
      <c r="B159" s="25"/>
      <c r="C159" s="12"/>
      <c r="D159" s="33"/>
      <c r="E159" s="12"/>
      <c r="L159" s="28"/>
      <c r="M159" s="29"/>
      <c r="N159" s="30"/>
      <c r="O159" s="30"/>
      <c r="P159" s="30"/>
      <c r="Q159" s="30"/>
      <c r="R159" s="30"/>
      <c r="S159" s="30"/>
      <c r="T159" s="30"/>
      <c r="U159" s="30"/>
      <c r="V159" s="30"/>
      <c r="W159" s="30"/>
      <c r="X159" s="30"/>
      <c r="Y159" s="30"/>
      <c r="Z159" s="30"/>
      <c r="AA159" s="36"/>
      <c r="AB159" s="30"/>
      <c r="AC159"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24"/>
      <c r="B160" s="25"/>
      <c r="C160" s="12"/>
      <c r="D160" s="33"/>
      <c r="E160" s="12"/>
      <c r="L160" s="28"/>
      <c r="M160" s="29"/>
      <c r="N160" s="30"/>
      <c r="O160" s="30"/>
      <c r="P160" s="30"/>
      <c r="Q160" s="30"/>
      <c r="R160" s="30"/>
      <c r="S160" s="30"/>
      <c r="T160" s="30"/>
      <c r="U160" s="30"/>
      <c r="V160" s="30"/>
      <c r="W160" s="30"/>
      <c r="X160" s="30"/>
      <c r="Y160" s="30"/>
      <c r="Z160" s="30"/>
      <c r="AA160" s="36"/>
      <c r="AB160" s="30"/>
      <c r="AC160"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24"/>
      <c r="B161" s="25"/>
      <c r="C161" s="12"/>
      <c r="D161" s="33"/>
      <c r="E161" s="12"/>
      <c r="L161" s="28"/>
      <c r="M161" s="29"/>
      <c r="N161" s="30"/>
      <c r="O161" s="30"/>
      <c r="P161" s="30"/>
      <c r="Q161" s="30"/>
      <c r="R161" s="30"/>
      <c r="S161" s="30"/>
      <c r="T161" s="30"/>
      <c r="U161" s="30"/>
      <c r="V161" s="30"/>
      <c r="W161" s="30"/>
      <c r="X161" s="30"/>
      <c r="Y161" s="30"/>
      <c r="Z161" s="30"/>
      <c r="AA161" s="36"/>
      <c r="AB161" s="30"/>
      <c r="AC161"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24"/>
      <c r="B162" s="25"/>
      <c r="C162" s="12"/>
      <c r="D162" s="33"/>
      <c r="E162" s="12"/>
      <c r="L162" s="28"/>
      <c r="M162" s="29"/>
      <c r="N162" s="30"/>
      <c r="O162" s="30"/>
      <c r="P162" s="30"/>
      <c r="Q162" s="30"/>
      <c r="R162" s="30"/>
      <c r="S162" s="30"/>
      <c r="T162" s="30"/>
      <c r="U162" s="30"/>
      <c r="V162" s="30"/>
      <c r="W162" s="30"/>
      <c r="X162" s="30"/>
      <c r="Y162" s="30"/>
      <c r="Z162" s="30"/>
      <c r="AA162" s="36"/>
      <c r="AB162" s="30"/>
      <c r="AC162"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24"/>
      <c r="B163" s="25"/>
      <c r="C163" s="12"/>
      <c r="D163" s="33"/>
      <c r="E163" s="12"/>
      <c r="L163" s="28"/>
      <c r="M163" s="29"/>
      <c r="N163" s="30"/>
      <c r="O163" s="30"/>
      <c r="P163" s="30"/>
      <c r="Q163" s="30"/>
      <c r="R163" s="30"/>
      <c r="S163" s="30"/>
      <c r="T163" s="30"/>
      <c r="U163" s="30"/>
      <c r="V163" s="30"/>
      <c r="W163" s="30"/>
      <c r="X163" s="30"/>
      <c r="Y163" s="30"/>
      <c r="Z163" s="30"/>
      <c r="AA163" s="36"/>
      <c r="AB163" s="30"/>
      <c r="AC163"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24"/>
      <c r="B164" s="25"/>
      <c r="C164" s="12"/>
      <c r="D164" s="33"/>
      <c r="E164" s="12"/>
      <c r="L164" s="28"/>
      <c r="M164" s="29"/>
      <c r="N164" s="30"/>
      <c r="O164" s="30"/>
      <c r="P164" s="30"/>
      <c r="Q164" s="30"/>
      <c r="R164" s="30"/>
      <c r="S164" s="30"/>
      <c r="T164" s="30"/>
      <c r="U164" s="30"/>
      <c r="V164" s="30"/>
      <c r="W164" s="30"/>
      <c r="X164" s="30"/>
      <c r="Y164" s="30"/>
      <c r="Z164" s="30"/>
      <c r="AA164" s="36"/>
      <c r="AB164" s="30"/>
      <c r="AC164"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24"/>
      <c r="B165" s="25"/>
      <c r="C165" s="12"/>
      <c r="D165" s="33"/>
      <c r="E165" s="12"/>
      <c r="L165" s="28"/>
      <c r="M165" s="29"/>
      <c r="N165" s="30"/>
      <c r="O165" s="30"/>
      <c r="P165" s="30"/>
      <c r="Q165" s="30"/>
      <c r="R165" s="30"/>
      <c r="S165" s="30"/>
      <c r="T165" s="30"/>
      <c r="U165" s="30"/>
      <c r="V165" s="30"/>
      <c r="W165" s="30"/>
      <c r="X165" s="30"/>
      <c r="Y165" s="30"/>
      <c r="Z165" s="30"/>
      <c r="AA165" s="36"/>
      <c r="AB165" s="30"/>
      <c r="AC165"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24"/>
      <c r="B166" s="25"/>
      <c r="C166" s="12"/>
      <c r="D166" s="33"/>
      <c r="E166" s="12"/>
      <c r="L166" s="28"/>
      <c r="M166" s="29"/>
      <c r="N166" s="30"/>
      <c r="O166" s="30"/>
      <c r="P166" s="30"/>
      <c r="Q166" s="30"/>
      <c r="R166" s="30"/>
      <c r="S166" s="30"/>
      <c r="T166" s="30"/>
      <c r="U166" s="30"/>
      <c r="V166" s="30"/>
      <c r="W166" s="30"/>
      <c r="X166" s="30"/>
      <c r="Y166" s="30"/>
      <c r="Z166" s="30"/>
      <c r="AA166" s="36"/>
      <c r="AB166" s="30"/>
      <c r="AC166"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24"/>
      <c r="B167" s="25"/>
      <c r="C167" s="12"/>
      <c r="D167" s="33"/>
      <c r="E167" s="12"/>
      <c r="L167" s="28"/>
      <c r="M167" s="29"/>
      <c r="N167" s="30"/>
      <c r="O167" s="30"/>
      <c r="P167" s="30"/>
      <c r="Q167" s="30"/>
      <c r="R167" s="30"/>
      <c r="S167" s="30"/>
      <c r="T167" s="30"/>
      <c r="U167" s="30"/>
      <c r="V167" s="30"/>
      <c r="W167" s="30"/>
      <c r="X167" s="30"/>
      <c r="Y167" s="30"/>
      <c r="Z167" s="30"/>
      <c r="AA167" s="36"/>
      <c r="AB167" s="30"/>
      <c r="AC167"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24"/>
      <c r="B168" s="25"/>
      <c r="C168" s="12"/>
      <c r="D168" s="33"/>
      <c r="E168" s="12"/>
      <c r="L168" s="28"/>
      <c r="M168" s="29"/>
      <c r="N168" s="30"/>
      <c r="O168" s="30"/>
      <c r="P168" s="30"/>
      <c r="Q168" s="30"/>
      <c r="R168" s="30"/>
      <c r="S168" s="30"/>
      <c r="T168" s="30"/>
      <c r="U168" s="30"/>
      <c r="V168" s="30"/>
      <c r="W168" s="30"/>
      <c r="X168" s="30"/>
      <c r="Y168" s="30"/>
      <c r="Z168" s="30"/>
      <c r="AA168" s="36"/>
      <c r="AB168" s="30"/>
      <c r="AC168"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24"/>
      <c r="B169" s="25"/>
      <c r="C169" s="12"/>
      <c r="D169" s="33"/>
      <c r="E169" s="12"/>
      <c r="L169" s="28"/>
      <c r="M169" s="29"/>
      <c r="N169" s="30"/>
      <c r="O169" s="30"/>
      <c r="P169" s="30"/>
      <c r="Q169" s="30"/>
      <c r="R169" s="30"/>
      <c r="S169" s="30"/>
      <c r="T169" s="30"/>
      <c r="U169" s="30"/>
      <c r="V169" s="30"/>
      <c r="W169" s="30"/>
      <c r="X169" s="30"/>
      <c r="Y169" s="30"/>
      <c r="Z169" s="30"/>
      <c r="AA169" s="36"/>
      <c r="AB169" s="30"/>
      <c r="AC169"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24"/>
      <c r="B170" s="25"/>
      <c r="C170" s="12"/>
      <c r="D170" s="33"/>
      <c r="E170" s="12"/>
      <c r="L170" s="28"/>
      <c r="M170" s="29"/>
      <c r="N170" s="30"/>
      <c r="O170" s="30"/>
      <c r="P170" s="30"/>
      <c r="Q170" s="30"/>
      <c r="R170" s="30"/>
      <c r="S170" s="30"/>
      <c r="T170" s="30"/>
      <c r="U170" s="30"/>
      <c r="V170" s="30"/>
      <c r="W170" s="30"/>
      <c r="X170" s="30"/>
      <c r="Y170" s="30"/>
      <c r="Z170" s="30"/>
      <c r="AA170" s="36"/>
      <c r="AB170" s="30"/>
      <c r="AC170"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24"/>
      <c r="B171" s="25"/>
      <c r="C171" s="12"/>
      <c r="D171" s="33"/>
      <c r="E171" s="12"/>
      <c r="L171" s="28"/>
      <c r="M171" s="29"/>
      <c r="N171" s="30"/>
      <c r="O171" s="30"/>
      <c r="P171" s="30"/>
      <c r="Q171" s="30"/>
      <c r="R171" s="30"/>
      <c r="S171" s="30"/>
      <c r="T171" s="30"/>
      <c r="U171" s="30"/>
      <c r="V171" s="30"/>
      <c r="W171" s="30"/>
      <c r="X171" s="30"/>
      <c r="Y171" s="30"/>
      <c r="Z171" s="30"/>
      <c r="AA171" s="36"/>
      <c r="AB171" s="30"/>
      <c r="AC171"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24"/>
      <c r="B172" s="25"/>
      <c r="C172" s="12"/>
      <c r="D172" s="33"/>
      <c r="E172" s="12"/>
      <c r="L172" s="28"/>
      <c r="M172" s="29"/>
      <c r="N172" s="30"/>
      <c r="O172" s="30"/>
      <c r="P172" s="30"/>
      <c r="Q172" s="30"/>
      <c r="R172" s="30"/>
      <c r="S172" s="30"/>
      <c r="T172" s="30"/>
      <c r="U172" s="30"/>
      <c r="V172" s="30"/>
      <c r="W172" s="30"/>
      <c r="X172" s="30"/>
      <c r="Y172" s="30"/>
      <c r="Z172" s="30"/>
      <c r="AA172" s="36"/>
      <c r="AB172" s="30"/>
      <c r="AC172"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24"/>
      <c r="B173" s="25"/>
      <c r="C173" s="12"/>
      <c r="D173" s="33"/>
      <c r="E173" s="12"/>
      <c r="L173" s="28"/>
      <c r="M173" s="29"/>
      <c r="N173" s="30"/>
      <c r="O173" s="30"/>
      <c r="P173" s="30"/>
      <c r="Q173" s="30"/>
      <c r="R173" s="30"/>
      <c r="S173" s="30"/>
      <c r="T173" s="30"/>
      <c r="U173" s="30"/>
      <c r="V173" s="30"/>
      <c r="W173" s="30"/>
      <c r="X173" s="30"/>
      <c r="Y173" s="30"/>
      <c r="Z173" s="30"/>
      <c r="AA173" s="36"/>
      <c r="AB173" s="30"/>
      <c r="AC173"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24"/>
      <c r="B174" s="25"/>
      <c r="C174" s="12"/>
      <c r="D174" s="33"/>
      <c r="E174" s="12"/>
      <c r="L174" s="28"/>
      <c r="M174" s="29"/>
      <c r="N174" s="30"/>
      <c r="O174" s="30"/>
      <c r="P174" s="30"/>
      <c r="Q174" s="30"/>
      <c r="R174" s="30"/>
      <c r="S174" s="30"/>
      <c r="T174" s="30"/>
      <c r="U174" s="30"/>
      <c r="V174" s="30"/>
      <c r="W174" s="30"/>
      <c r="X174" s="30"/>
      <c r="Y174" s="30"/>
      <c r="Z174" s="30"/>
      <c r="AA174" s="36"/>
      <c r="AB174" s="30"/>
      <c r="AC174"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24"/>
      <c r="B175" s="25"/>
      <c r="C175" s="12"/>
      <c r="D175" s="33"/>
      <c r="E175" s="12"/>
      <c r="L175" s="28"/>
      <c r="M175" s="29"/>
      <c r="N175" s="30"/>
      <c r="O175" s="30"/>
      <c r="P175" s="30"/>
      <c r="Q175" s="30"/>
      <c r="R175" s="30"/>
      <c r="S175" s="30"/>
      <c r="T175" s="30"/>
      <c r="U175" s="30"/>
      <c r="V175" s="30"/>
      <c r="W175" s="30"/>
      <c r="X175" s="30"/>
      <c r="Y175" s="30"/>
      <c r="Z175" s="30"/>
      <c r="AA175" s="36"/>
      <c r="AB175" s="30"/>
      <c r="AC175"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24"/>
      <c r="B176" s="25"/>
      <c r="C176" s="12"/>
      <c r="D176" s="33"/>
      <c r="E176" s="12"/>
      <c r="L176" s="28"/>
      <c r="M176" s="29"/>
      <c r="N176" s="30"/>
      <c r="O176" s="30"/>
      <c r="P176" s="30"/>
      <c r="Q176" s="30"/>
      <c r="R176" s="30"/>
      <c r="S176" s="30"/>
      <c r="T176" s="30"/>
      <c r="U176" s="30"/>
      <c r="V176" s="30"/>
      <c r="W176" s="30"/>
      <c r="X176" s="30"/>
      <c r="Y176" s="30"/>
      <c r="Z176" s="30"/>
      <c r="AA176" s="36"/>
      <c r="AB176" s="30"/>
      <c r="AC176"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24"/>
      <c r="B177" s="25"/>
      <c r="C177" s="12"/>
      <c r="D177" s="33"/>
      <c r="E177" s="12"/>
      <c r="L177" s="28"/>
      <c r="M177" s="29"/>
      <c r="N177" s="30"/>
      <c r="O177" s="30"/>
      <c r="P177" s="30"/>
      <c r="Q177" s="30"/>
      <c r="R177" s="30"/>
      <c r="S177" s="30"/>
      <c r="T177" s="30"/>
      <c r="U177" s="30"/>
      <c r="V177" s="30"/>
      <c r="W177" s="30"/>
      <c r="X177" s="30"/>
      <c r="Y177" s="30"/>
      <c r="Z177" s="30"/>
      <c r="AA177" s="36"/>
      <c r="AB177" s="30"/>
      <c r="AC177"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24"/>
      <c r="B178" s="25"/>
      <c r="C178" s="12"/>
      <c r="D178" s="33"/>
      <c r="E178" s="12"/>
      <c r="L178" s="28"/>
      <c r="M178" s="29"/>
      <c r="N178" s="30"/>
      <c r="O178" s="30"/>
      <c r="P178" s="30"/>
      <c r="Q178" s="30"/>
      <c r="R178" s="30"/>
      <c r="S178" s="30"/>
      <c r="T178" s="30"/>
      <c r="U178" s="30"/>
      <c r="V178" s="30"/>
      <c r="W178" s="30"/>
      <c r="X178" s="30"/>
      <c r="Y178" s="30"/>
      <c r="Z178" s="30"/>
      <c r="AA178" s="36"/>
      <c r="AB178" s="30"/>
      <c r="AC178"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24"/>
      <c r="B179" s="25"/>
      <c r="C179" s="12"/>
      <c r="D179" s="33"/>
      <c r="E179" s="12"/>
      <c r="L179" s="28"/>
      <c r="M179" s="29"/>
      <c r="N179" s="30"/>
      <c r="O179" s="30"/>
      <c r="P179" s="30"/>
      <c r="Q179" s="30"/>
      <c r="R179" s="30"/>
      <c r="S179" s="30"/>
      <c r="T179" s="30"/>
      <c r="U179" s="30"/>
      <c r="V179" s="30"/>
      <c r="W179" s="30"/>
      <c r="X179" s="30"/>
      <c r="Y179" s="30"/>
      <c r="Z179" s="30"/>
      <c r="AA179" s="36"/>
      <c r="AB179" s="30"/>
      <c r="AC179"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24"/>
      <c r="B180" s="25"/>
      <c r="C180" s="12"/>
      <c r="D180" s="33"/>
      <c r="E180" s="12"/>
      <c r="L180" s="28"/>
      <c r="M180" s="29"/>
      <c r="N180" s="30"/>
      <c r="O180" s="30"/>
      <c r="P180" s="30"/>
      <c r="Q180" s="30"/>
      <c r="R180" s="30"/>
      <c r="S180" s="30"/>
      <c r="T180" s="30"/>
      <c r="U180" s="30"/>
      <c r="V180" s="30"/>
      <c r="W180" s="30"/>
      <c r="X180" s="30"/>
      <c r="Y180" s="30"/>
      <c r="Z180" s="30"/>
      <c r="AA180" s="36"/>
      <c r="AB180" s="30"/>
      <c r="AC180"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24"/>
      <c r="B181" s="25"/>
      <c r="C181" s="12"/>
      <c r="D181" s="33"/>
      <c r="E181" s="12"/>
      <c r="L181" s="28"/>
      <c r="M181" s="29"/>
      <c r="N181" s="30"/>
      <c r="O181" s="30"/>
      <c r="P181" s="30"/>
      <c r="Q181" s="30"/>
      <c r="R181" s="30"/>
      <c r="S181" s="30"/>
      <c r="T181" s="30"/>
      <c r="U181" s="30"/>
      <c r="V181" s="30"/>
      <c r="W181" s="30"/>
      <c r="X181" s="30"/>
      <c r="Y181" s="30"/>
      <c r="Z181" s="30"/>
      <c r="AA181" s="36"/>
      <c r="AB181" s="30"/>
      <c r="AC181"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24"/>
      <c r="B182" s="25"/>
      <c r="C182" s="12"/>
      <c r="D182" s="33"/>
      <c r="E182" s="12"/>
      <c r="L182" s="28"/>
      <c r="M182" s="29"/>
      <c r="N182" s="30"/>
      <c r="O182" s="30"/>
      <c r="P182" s="30"/>
      <c r="Q182" s="30"/>
      <c r="R182" s="30"/>
      <c r="S182" s="30"/>
      <c r="T182" s="30"/>
      <c r="U182" s="30"/>
      <c r="V182" s="30"/>
      <c r="W182" s="30"/>
      <c r="X182" s="30"/>
      <c r="Y182" s="30"/>
      <c r="Z182" s="30"/>
      <c r="AA182" s="36"/>
      <c r="AB182" s="30"/>
      <c r="AC182"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24"/>
      <c r="B183" s="25"/>
      <c r="C183" s="12"/>
      <c r="D183" s="33"/>
      <c r="E183" s="12"/>
      <c r="L183" s="28"/>
      <c r="M183" s="29"/>
      <c r="N183" s="30"/>
      <c r="O183" s="30"/>
      <c r="P183" s="30"/>
      <c r="Q183" s="30"/>
      <c r="R183" s="30"/>
      <c r="S183" s="30"/>
      <c r="T183" s="30"/>
      <c r="U183" s="30"/>
      <c r="V183" s="30"/>
      <c r="W183" s="30"/>
      <c r="X183" s="30"/>
      <c r="Y183" s="30"/>
      <c r="Z183" s="30"/>
      <c r="AA183" s="36"/>
      <c r="AB183" s="30"/>
      <c r="AC183"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24"/>
      <c r="B184" s="25"/>
      <c r="C184" s="12"/>
      <c r="D184" s="33"/>
      <c r="E184" s="12"/>
      <c r="L184" s="28"/>
      <c r="M184" s="29"/>
      <c r="N184" s="30"/>
      <c r="O184" s="30"/>
      <c r="P184" s="30"/>
      <c r="Q184" s="30"/>
      <c r="R184" s="30"/>
      <c r="S184" s="30"/>
      <c r="T184" s="30"/>
      <c r="U184" s="30"/>
      <c r="V184" s="30"/>
      <c r="W184" s="30"/>
      <c r="X184" s="30"/>
      <c r="Y184" s="30"/>
      <c r="Z184" s="30"/>
      <c r="AA184" s="36"/>
      <c r="AB184" s="30"/>
      <c r="AC184"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24"/>
      <c r="B185" s="25"/>
      <c r="C185" s="12"/>
      <c r="D185" s="33"/>
      <c r="E185" s="12"/>
      <c r="L185" s="28"/>
      <c r="M185" s="29"/>
      <c r="N185" s="30"/>
      <c r="O185" s="30"/>
      <c r="P185" s="30"/>
      <c r="Q185" s="30"/>
      <c r="R185" s="30"/>
      <c r="S185" s="30"/>
      <c r="T185" s="30"/>
      <c r="U185" s="30"/>
      <c r="V185" s="30"/>
      <c r="W185" s="30"/>
      <c r="X185" s="30"/>
      <c r="Y185" s="30"/>
      <c r="Z185" s="30"/>
      <c r="AA185" s="36"/>
      <c r="AB185" s="30"/>
      <c r="AC185"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24"/>
      <c r="B186" s="25"/>
      <c r="C186" s="12"/>
      <c r="D186" s="33"/>
      <c r="E186" s="12"/>
      <c r="L186" s="28"/>
      <c r="M186" s="29"/>
      <c r="N186" s="30"/>
      <c r="O186" s="30"/>
      <c r="P186" s="30"/>
      <c r="Q186" s="30"/>
      <c r="R186" s="30"/>
      <c r="S186" s="30"/>
      <c r="T186" s="30"/>
      <c r="U186" s="30"/>
      <c r="V186" s="30"/>
      <c r="W186" s="30"/>
      <c r="X186" s="30"/>
      <c r="Y186" s="30"/>
      <c r="Z186" s="30"/>
      <c r="AA186" s="36"/>
      <c r="AB186" s="30"/>
      <c r="AC186"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24"/>
      <c r="B187" s="25"/>
      <c r="C187" s="12"/>
      <c r="D187" s="33"/>
      <c r="E187" s="12"/>
      <c r="L187" s="28"/>
      <c r="M187" s="29"/>
      <c r="N187" s="30"/>
      <c r="O187" s="30"/>
      <c r="P187" s="30"/>
      <c r="Q187" s="30"/>
      <c r="R187" s="30"/>
      <c r="S187" s="30"/>
      <c r="T187" s="30"/>
      <c r="U187" s="30"/>
      <c r="V187" s="30"/>
      <c r="W187" s="30"/>
      <c r="X187" s="30"/>
      <c r="Y187" s="30"/>
      <c r="Z187" s="30"/>
      <c r="AA187" s="36"/>
      <c r="AB187" s="30"/>
      <c r="AC187"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24"/>
      <c r="B188" s="25"/>
      <c r="C188" s="12"/>
      <c r="D188" s="33"/>
      <c r="E188" s="12"/>
      <c r="L188" s="28"/>
      <c r="M188" s="29"/>
      <c r="N188" s="30"/>
      <c r="O188" s="30"/>
      <c r="P188" s="30"/>
      <c r="Q188" s="30"/>
      <c r="R188" s="30"/>
      <c r="S188" s="30"/>
      <c r="T188" s="30"/>
      <c r="U188" s="30"/>
      <c r="V188" s="30"/>
      <c r="W188" s="30"/>
      <c r="X188" s="30"/>
      <c r="Y188" s="30"/>
      <c r="Z188" s="30"/>
      <c r="AA188" s="36"/>
      <c r="AB188" s="30"/>
      <c r="AC188"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24"/>
      <c r="B189" s="25"/>
      <c r="C189" s="12"/>
      <c r="D189" s="33"/>
      <c r="E189" s="12"/>
      <c r="L189" s="28"/>
      <c r="M189" s="29"/>
      <c r="N189" s="30"/>
      <c r="O189" s="30"/>
      <c r="P189" s="30"/>
      <c r="Q189" s="30"/>
      <c r="R189" s="30"/>
      <c r="S189" s="30"/>
      <c r="T189" s="30"/>
      <c r="U189" s="30"/>
      <c r="V189" s="30"/>
      <c r="W189" s="30"/>
      <c r="X189" s="30"/>
      <c r="Y189" s="30"/>
      <c r="Z189" s="30"/>
      <c r="AA189" s="36"/>
      <c r="AB189" s="30"/>
      <c r="AC189"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24"/>
      <c r="B190" s="25"/>
      <c r="C190" s="12"/>
      <c r="D190" s="33"/>
      <c r="E190" s="12"/>
      <c r="L190" s="28"/>
      <c r="M190" s="29"/>
      <c r="N190" s="30"/>
      <c r="O190" s="30"/>
      <c r="P190" s="30"/>
      <c r="Q190" s="30"/>
      <c r="R190" s="30"/>
      <c r="S190" s="30"/>
      <c r="T190" s="30"/>
      <c r="U190" s="30"/>
      <c r="V190" s="30"/>
      <c r="W190" s="30"/>
      <c r="X190" s="30"/>
      <c r="Y190" s="30"/>
      <c r="Z190" s="30"/>
      <c r="AA190" s="36"/>
      <c r="AB190" s="30"/>
      <c r="AC190"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24"/>
      <c r="B191" s="25"/>
      <c r="C191" s="12"/>
      <c r="D191" s="33"/>
      <c r="E191" s="12"/>
      <c r="L191" s="28"/>
      <c r="M191" s="29"/>
      <c r="N191" s="30"/>
      <c r="O191" s="30"/>
      <c r="P191" s="30"/>
      <c r="Q191" s="30"/>
      <c r="R191" s="30"/>
      <c r="S191" s="30"/>
      <c r="T191" s="30"/>
      <c r="U191" s="30"/>
      <c r="V191" s="30"/>
      <c r="W191" s="30"/>
      <c r="X191" s="30"/>
      <c r="Y191" s="30"/>
      <c r="Z191" s="30"/>
      <c r="AA191" s="36"/>
      <c r="AB191" s="30"/>
      <c r="AC191"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24"/>
      <c r="B192" s="25"/>
      <c r="C192" s="12"/>
      <c r="D192" s="33"/>
      <c r="E192" s="12"/>
      <c r="L192" s="28"/>
      <c r="M192" s="29"/>
      <c r="N192" s="30"/>
      <c r="O192" s="30"/>
      <c r="P192" s="30"/>
      <c r="Q192" s="30"/>
      <c r="R192" s="30"/>
      <c r="S192" s="30"/>
      <c r="T192" s="30"/>
      <c r="U192" s="30"/>
      <c r="V192" s="30"/>
      <c r="W192" s="30"/>
      <c r="X192" s="30"/>
      <c r="Y192" s="30"/>
      <c r="Z192" s="30"/>
      <c r="AA192" s="36"/>
      <c r="AB192" s="30"/>
      <c r="AC192"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24"/>
      <c r="B193" s="25"/>
      <c r="C193" s="12"/>
      <c r="D193" s="33"/>
      <c r="E193" s="12"/>
      <c r="L193" s="28"/>
      <c r="M193" s="29"/>
      <c r="N193" s="30"/>
      <c r="O193" s="30"/>
      <c r="P193" s="30"/>
      <c r="Q193" s="30"/>
      <c r="R193" s="30"/>
      <c r="S193" s="30"/>
      <c r="T193" s="30"/>
      <c r="U193" s="30"/>
      <c r="V193" s="30"/>
      <c r="W193" s="30"/>
      <c r="X193" s="30"/>
      <c r="Y193" s="30"/>
      <c r="Z193" s="30"/>
      <c r="AA193" s="36"/>
      <c r="AB193" s="30"/>
      <c r="AC193"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24"/>
      <c r="B194" s="25"/>
      <c r="C194" s="12"/>
      <c r="D194" s="33"/>
      <c r="E194" s="12"/>
      <c r="L194" s="28"/>
      <c r="M194" s="29"/>
      <c r="N194" s="30"/>
      <c r="O194" s="30"/>
      <c r="P194" s="30"/>
      <c r="Q194" s="30"/>
      <c r="R194" s="30"/>
      <c r="S194" s="30"/>
      <c r="T194" s="30"/>
      <c r="U194" s="30"/>
      <c r="V194" s="30"/>
      <c r="W194" s="30"/>
      <c r="X194" s="30"/>
      <c r="Y194" s="30"/>
      <c r="Z194" s="30"/>
      <c r="AA194" s="36"/>
      <c r="AB194" s="30"/>
      <c r="AC194"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24"/>
      <c r="B195" s="25"/>
      <c r="C195" s="12"/>
      <c r="D195" s="33"/>
      <c r="E195" s="12"/>
      <c r="L195" s="28"/>
      <c r="M195" s="29"/>
      <c r="N195" s="30"/>
      <c r="O195" s="30"/>
      <c r="P195" s="30"/>
      <c r="Q195" s="30"/>
      <c r="R195" s="30"/>
      <c r="S195" s="30"/>
      <c r="T195" s="30"/>
      <c r="U195" s="30"/>
      <c r="V195" s="30"/>
      <c r="W195" s="30"/>
      <c r="X195" s="30"/>
      <c r="Y195" s="30"/>
      <c r="Z195" s="30"/>
      <c r="AA195" s="36"/>
      <c r="AB195" s="30"/>
      <c r="AC195"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24"/>
      <c r="B196" s="25"/>
      <c r="C196" s="12"/>
      <c r="D196" s="33"/>
      <c r="E196" s="12"/>
      <c r="L196" s="28"/>
      <c r="M196" s="29"/>
      <c r="N196" s="30"/>
      <c r="O196" s="30"/>
      <c r="P196" s="30"/>
      <c r="Q196" s="30"/>
      <c r="R196" s="30"/>
      <c r="S196" s="30"/>
      <c r="T196" s="30"/>
      <c r="U196" s="30"/>
      <c r="V196" s="30"/>
      <c r="W196" s="30"/>
      <c r="X196" s="30"/>
      <c r="Y196" s="30"/>
      <c r="Z196" s="30"/>
      <c r="AA196" s="36"/>
      <c r="AB196" s="30"/>
      <c r="AC196"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24"/>
      <c r="B197" s="25"/>
      <c r="C197" s="12"/>
      <c r="D197" s="33"/>
      <c r="E197" s="12"/>
      <c r="L197" s="28"/>
      <c r="M197" s="29"/>
      <c r="N197" s="30"/>
      <c r="O197" s="30"/>
      <c r="P197" s="30"/>
      <c r="Q197" s="30"/>
      <c r="R197" s="30"/>
      <c r="S197" s="30"/>
      <c r="T197" s="30"/>
      <c r="U197" s="30"/>
      <c r="V197" s="30"/>
      <c r="W197" s="30"/>
      <c r="X197" s="30"/>
      <c r="Y197" s="30"/>
      <c r="Z197" s="30"/>
      <c r="AA197" s="36"/>
      <c r="AB197" s="30"/>
      <c r="AC197"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24"/>
      <c r="B198" s="25"/>
      <c r="C198" s="12"/>
      <c r="D198" s="33"/>
      <c r="E198" s="12"/>
      <c r="L198" s="28"/>
      <c r="M198" s="29"/>
      <c r="N198" s="30"/>
      <c r="O198" s="30"/>
      <c r="P198" s="30"/>
      <c r="Q198" s="30"/>
      <c r="R198" s="30"/>
      <c r="S198" s="30"/>
      <c r="T198" s="30"/>
      <c r="U198" s="30"/>
      <c r="V198" s="30"/>
      <c r="W198" s="30"/>
      <c r="X198" s="30"/>
      <c r="Y198" s="30"/>
      <c r="Z198" s="30"/>
      <c r="AA198" s="36"/>
      <c r="AB198" s="30"/>
      <c r="AC198"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24"/>
      <c r="B199" s="25"/>
      <c r="C199" s="12"/>
      <c r="D199" s="33"/>
      <c r="E199" s="12"/>
      <c r="L199" s="28"/>
      <c r="M199" s="29"/>
      <c r="N199" s="30"/>
      <c r="O199" s="30"/>
      <c r="P199" s="30"/>
      <c r="Q199" s="30"/>
      <c r="R199" s="30"/>
      <c r="S199" s="30"/>
      <c r="T199" s="30"/>
      <c r="U199" s="30"/>
      <c r="V199" s="30"/>
      <c r="W199" s="30"/>
      <c r="X199" s="30"/>
      <c r="Y199" s="30"/>
      <c r="Z199" s="30"/>
      <c r="AA199" s="36"/>
      <c r="AB199" s="30"/>
      <c r="AC199"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24"/>
      <c r="B200" s="25"/>
      <c r="C200" s="12"/>
      <c r="D200" s="33"/>
      <c r="E200" s="12"/>
      <c r="L200" s="28"/>
      <c r="M200" s="29"/>
      <c r="N200" s="30"/>
      <c r="O200" s="30"/>
      <c r="P200" s="30"/>
      <c r="Q200" s="30"/>
      <c r="R200" s="30"/>
      <c r="S200" s="30"/>
      <c r="T200" s="30"/>
      <c r="U200" s="30"/>
      <c r="V200" s="30"/>
      <c r="W200" s="30"/>
      <c r="X200" s="30"/>
      <c r="Y200" s="30"/>
      <c r="Z200" s="30"/>
      <c r="AA200" s="36"/>
      <c r="AB200" s="30"/>
      <c r="AC200"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24"/>
      <c r="B201" s="25"/>
      <c r="C201" s="12"/>
      <c r="D201" s="33"/>
      <c r="E201" s="12"/>
      <c r="L201" s="28"/>
      <c r="M201" s="29"/>
      <c r="N201" s="30"/>
      <c r="O201" s="30"/>
      <c r="P201" s="30"/>
      <c r="Q201" s="30"/>
      <c r="R201" s="30"/>
      <c r="S201" s="30"/>
      <c r="T201" s="30"/>
      <c r="U201" s="30"/>
      <c r="V201" s="30"/>
      <c r="W201" s="30"/>
      <c r="X201" s="30"/>
      <c r="Y201" s="30"/>
      <c r="Z201" s="30"/>
      <c r="AA201" s="36"/>
      <c r="AB201" s="30"/>
      <c r="AC201"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24"/>
      <c r="B202" s="25"/>
      <c r="C202" s="12"/>
      <c r="D202" s="33"/>
      <c r="E202" s="12"/>
      <c r="L202" s="28"/>
      <c r="M202" s="29"/>
      <c r="N202" s="30"/>
      <c r="O202" s="30"/>
      <c r="P202" s="30"/>
      <c r="Q202" s="30"/>
      <c r="R202" s="30"/>
      <c r="S202" s="30"/>
      <c r="T202" s="30"/>
      <c r="U202" s="30"/>
      <c r="V202" s="30"/>
      <c r="W202" s="30"/>
      <c r="X202" s="30"/>
      <c r="Y202" s="30"/>
      <c r="Z202" s="30"/>
      <c r="AA202" s="36"/>
      <c r="AB202" s="30"/>
      <c r="AC202"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24"/>
      <c r="B203" s="25"/>
      <c r="C203" s="12"/>
      <c r="D203" s="33"/>
      <c r="E203" s="12"/>
      <c r="L203" s="28"/>
      <c r="M203" s="29"/>
      <c r="N203" s="30"/>
      <c r="O203" s="30"/>
      <c r="P203" s="30"/>
      <c r="Q203" s="30"/>
      <c r="R203" s="30"/>
      <c r="S203" s="30"/>
      <c r="T203" s="30"/>
      <c r="U203" s="30"/>
      <c r="V203" s="30"/>
      <c r="W203" s="30"/>
      <c r="X203" s="30"/>
      <c r="Y203" s="30"/>
      <c r="Z203" s="30"/>
      <c r="AA203" s="36"/>
      <c r="AB203" s="30"/>
      <c r="AC203"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24"/>
      <c r="B204" s="25"/>
      <c r="C204" s="12"/>
      <c r="D204" s="33"/>
      <c r="E204" s="12"/>
      <c r="L204" s="28"/>
      <c r="M204" s="29"/>
      <c r="N204" s="30"/>
      <c r="O204" s="30"/>
      <c r="P204" s="30"/>
      <c r="Q204" s="30"/>
      <c r="R204" s="30"/>
      <c r="S204" s="30"/>
      <c r="T204" s="30"/>
      <c r="U204" s="30"/>
      <c r="V204" s="30"/>
      <c r="W204" s="30"/>
      <c r="X204" s="30"/>
      <c r="Y204" s="30"/>
      <c r="Z204" s="30"/>
      <c r="AA204" s="36"/>
      <c r="AB204" s="30"/>
      <c r="AC204"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24"/>
      <c r="B205" s="25"/>
      <c r="C205" s="12"/>
      <c r="D205" s="33"/>
      <c r="E205" s="12"/>
      <c r="L205" s="28"/>
      <c r="M205" s="29"/>
      <c r="N205" s="30"/>
      <c r="O205" s="30"/>
      <c r="P205" s="30"/>
      <c r="Q205" s="30"/>
      <c r="R205" s="30"/>
      <c r="S205" s="30"/>
      <c r="T205" s="30"/>
      <c r="U205" s="30"/>
      <c r="V205" s="30"/>
      <c r="W205" s="30"/>
      <c r="X205" s="30"/>
      <c r="Y205" s="30"/>
      <c r="Z205" s="30"/>
      <c r="AA205" s="36"/>
      <c r="AB205" s="30"/>
      <c r="AC205"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24"/>
      <c r="B206" s="25"/>
      <c r="C206" s="12"/>
      <c r="D206" s="33"/>
      <c r="E206" s="12"/>
      <c r="L206" s="28"/>
      <c r="M206" s="29"/>
      <c r="N206" s="30"/>
      <c r="O206" s="30"/>
      <c r="P206" s="30"/>
      <c r="Q206" s="30"/>
      <c r="R206" s="30"/>
      <c r="S206" s="30"/>
      <c r="T206" s="30"/>
      <c r="U206" s="30"/>
      <c r="V206" s="30"/>
      <c r="W206" s="30"/>
      <c r="X206" s="30"/>
      <c r="Y206" s="30"/>
      <c r="Z206" s="30"/>
      <c r="AA206" s="36"/>
      <c r="AB206" s="30"/>
      <c r="AC206"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24"/>
      <c r="B207" s="25"/>
      <c r="C207" s="12"/>
      <c r="D207" s="33"/>
      <c r="E207" s="12"/>
      <c r="L207" s="28"/>
      <c r="M207" s="29"/>
      <c r="N207" s="30"/>
      <c r="O207" s="30"/>
      <c r="P207" s="30"/>
      <c r="Q207" s="30"/>
      <c r="R207" s="30"/>
      <c r="S207" s="30"/>
      <c r="T207" s="30"/>
      <c r="U207" s="30"/>
      <c r="V207" s="30"/>
      <c r="W207" s="30"/>
      <c r="X207" s="30"/>
      <c r="Y207" s="30"/>
      <c r="Z207" s="30"/>
      <c r="AA207" s="36"/>
      <c r="AB207" s="30"/>
      <c r="AC207"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24"/>
      <c r="B208" s="25"/>
      <c r="C208" s="12"/>
      <c r="D208" s="33"/>
      <c r="E208" s="12"/>
      <c r="L208" s="28"/>
      <c r="M208" s="29"/>
      <c r="N208" s="30"/>
      <c r="O208" s="30"/>
      <c r="P208" s="30"/>
      <c r="Q208" s="30"/>
      <c r="R208" s="30"/>
      <c r="S208" s="30"/>
      <c r="T208" s="30"/>
      <c r="U208" s="30"/>
      <c r="V208" s="30"/>
      <c r="W208" s="30"/>
      <c r="X208" s="30"/>
      <c r="Y208" s="30"/>
      <c r="Z208" s="30"/>
      <c r="AA208" s="36"/>
      <c r="AB208" s="30"/>
      <c r="AC208"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24"/>
      <c r="B209" s="25"/>
      <c r="C209" s="12"/>
      <c r="D209" s="33"/>
      <c r="E209" s="12"/>
      <c r="L209" s="28"/>
      <c r="M209" s="29"/>
      <c r="N209" s="30"/>
      <c r="O209" s="30"/>
      <c r="P209" s="30"/>
      <c r="Q209" s="30"/>
      <c r="R209" s="30"/>
      <c r="S209" s="30"/>
      <c r="T209" s="30"/>
      <c r="U209" s="30"/>
      <c r="V209" s="30"/>
      <c r="W209" s="30"/>
      <c r="X209" s="30"/>
      <c r="Y209" s="30"/>
      <c r="Z209" s="30"/>
      <c r="AA209" s="36"/>
      <c r="AB209" s="30"/>
      <c r="AC209"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24"/>
      <c r="B210" s="25"/>
      <c r="C210" s="12"/>
      <c r="D210" s="33"/>
      <c r="E210" s="12"/>
      <c r="L210" s="28"/>
      <c r="M210" s="29"/>
      <c r="N210" s="30"/>
      <c r="O210" s="30"/>
      <c r="P210" s="30"/>
      <c r="Q210" s="30"/>
      <c r="R210" s="30"/>
      <c r="S210" s="30"/>
      <c r="T210" s="30"/>
      <c r="U210" s="30"/>
      <c r="V210" s="30"/>
      <c r="W210" s="30"/>
      <c r="X210" s="30"/>
      <c r="Y210" s="30"/>
      <c r="Z210" s="30"/>
      <c r="AA210" s="36"/>
      <c r="AB210" s="30"/>
      <c r="AC210"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24"/>
      <c r="B211" s="25"/>
      <c r="C211" s="12"/>
      <c r="D211" s="33"/>
      <c r="E211" s="12"/>
      <c r="L211" s="28"/>
      <c r="M211" s="29"/>
      <c r="N211" s="30"/>
      <c r="O211" s="30"/>
      <c r="P211" s="30"/>
      <c r="Q211" s="30"/>
      <c r="R211" s="30"/>
      <c r="S211" s="30"/>
      <c r="T211" s="30"/>
      <c r="U211" s="30"/>
      <c r="V211" s="30"/>
      <c r="W211" s="30"/>
      <c r="X211" s="30"/>
      <c r="Y211" s="30"/>
      <c r="Z211" s="30"/>
      <c r="AA211" s="36"/>
      <c r="AB211" s="30"/>
      <c r="AC211"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24"/>
      <c r="B212" s="25"/>
      <c r="C212" s="12"/>
      <c r="D212" s="33"/>
      <c r="E212" s="12"/>
      <c r="L212" s="28"/>
      <c r="M212" s="29"/>
      <c r="N212" s="30"/>
      <c r="O212" s="30"/>
      <c r="P212" s="30"/>
      <c r="Q212" s="30"/>
      <c r="R212" s="30"/>
      <c r="S212" s="30"/>
      <c r="T212" s="30"/>
      <c r="U212" s="30"/>
      <c r="V212" s="30"/>
      <c r="W212" s="30"/>
      <c r="X212" s="30"/>
      <c r="Y212" s="30"/>
      <c r="Z212" s="30"/>
      <c r="AA212" s="36"/>
      <c r="AB212" s="30"/>
      <c r="AC212"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24"/>
      <c r="B213" s="25"/>
      <c r="C213" s="12"/>
      <c r="D213" s="33"/>
      <c r="E213" s="12"/>
      <c r="L213" s="28"/>
      <c r="M213" s="29"/>
      <c r="N213" s="30"/>
      <c r="O213" s="30"/>
      <c r="P213" s="30"/>
      <c r="Q213" s="30"/>
      <c r="R213" s="30"/>
      <c r="S213" s="30"/>
      <c r="T213" s="30"/>
      <c r="U213" s="30"/>
      <c r="V213" s="30"/>
      <c r="W213" s="30"/>
      <c r="X213" s="30"/>
      <c r="Y213" s="30"/>
      <c r="Z213" s="30"/>
      <c r="AA213" s="36"/>
      <c r="AB213" s="30"/>
      <c r="AC213"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24"/>
      <c r="B214" s="25"/>
      <c r="C214" s="12"/>
      <c r="D214" s="33"/>
      <c r="E214" s="12"/>
      <c r="L214" s="28"/>
      <c r="M214" s="29"/>
      <c r="N214" s="30"/>
      <c r="O214" s="30"/>
      <c r="P214" s="30"/>
      <c r="Q214" s="30"/>
      <c r="R214" s="30"/>
      <c r="S214" s="30"/>
      <c r="T214" s="30"/>
      <c r="U214" s="30"/>
      <c r="V214" s="30"/>
      <c r="W214" s="30"/>
      <c r="X214" s="30"/>
      <c r="Y214" s="30"/>
      <c r="Z214" s="30"/>
      <c r="AA214" s="36"/>
      <c r="AB214" s="30"/>
      <c r="AC214"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24"/>
      <c r="B215" s="25"/>
      <c r="C215" s="12"/>
      <c r="D215" s="33"/>
      <c r="E215" s="12"/>
      <c r="L215" s="28"/>
      <c r="M215" s="29"/>
      <c r="N215" s="30"/>
      <c r="O215" s="30"/>
      <c r="P215" s="30"/>
      <c r="Q215" s="30"/>
      <c r="R215" s="30"/>
      <c r="S215" s="30"/>
      <c r="T215" s="30"/>
      <c r="U215" s="30"/>
      <c r="V215" s="30"/>
      <c r="W215" s="30"/>
      <c r="X215" s="30"/>
      <c r="Y215" s="30"/>
      <c r="Z215" s="30"/>
      <c r="AA215" s="36"/>
      <c r="AB215" s="30"/>
      <c r="AC215"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24"/>
      <c r="B216" s="25"/>
      <c r="C216" s="12"/>
      <c r="D216" s="33"/>
      <c r="E216" s="12"/>
      <c r="L216" s="28"/>
      <c r="M216" s="29"/>
      <c r="N216" s="30"/>
      <c r="O216" s="30"/>
      <c r="P216" s="30"/>
      <c r="Q216" s="30"/>
      <c r="R216" s="30"/>
      <c r="S216" s="30"/>
      <c r="T216" s="30"/>
      <c r="U216" s="30"/>
      <c r="V216" s="30"/>
      <c r="W216" s="30"/>
      <c r="X216" s="30"/>
      <c r="Y216" s="30"/>
      <c r="Z216" s="30"/>
      <c r="AA216" s="36"/>
      <c r="AB216" s="30"/>
      <c r="AC216"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24"/>
      <c r="B217" s="25"/>
      <c r="C217" s="12"/>
      <c r="D217" s="33"/>
      <c r="E217" s="12"/>
      <c r="L217" s="28"/>
      <c r="M217" s="29"/>
      <c r="N217" s="30"/>
      <c r="O217" s="30"/>
      <c r="P217" s="30"/>
      <c r="Q217" s="30"/>
      <c r="R217" s="30"/>
      <c r="S217" s="30"/>
      <c r="T217" s="30"/>
      <c r="U217" s="30"/>
      <c r="V217" s="30"/>
      <c r="W217" s="30"/>
      <c r="X217" s="30"/>
      <c r="Y217" s="30"/>
      <c r="Z217" s="30"/>
      <c r="AA217" s="36"/>
      <c r="AB217" s="30"/>
      <c r="AC217"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24"/>
      <c r="B218" s="25"/>
      <c r="C218" s="12"/>
      <c r="D218" s="33"/>
      <c r="E218" s="12"/>
      <c r="L218" s="28"/>
      <c r="M218" s="29"/>
      <c r="N218" s="30"/>
      <c r="O218" s="30"/>
      <c r="P218" s="30"/>
      <c r="Q218" s="30"/>
      <c r="R218" s="30"/>
      <c r="S218" s="30"/>
      <c r="T218" s="30"/>
      <c r="U218" s="30"/>
      <c r="V218" s="30"/>
      <c r="W218" s="30"/>
      <c r="X218" s="30"/>
      <c r="Y218" s="30"/>
      <c r="Z218" s="30"/>
      <c r="AA218" s="36"/>
      <c r="AB218" s="30"/>
      <c r="AC218"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24"/>
      <c r="B219" s="25"/>
      <c r="C219" s="12"/>
      <c r="D219" s="33"/>
      <c r="E219" s="12"/>
      <c r="L219" s="28"/>
      <c r="M219" s="29"/>
      <c r="N219" s="30"/>
      <c r="O219" s="30"/>
      <c r="P219" s="30"/>
      <c r="Q219" s="30"/>
      <c r="R219" s="30"/>
      <c r="S219" s="30"/>
      <c r="T219" s="30"/>
      <c r="U219" s="30"/>
      <c r="V219" s="30"/>
      <c r="W219" s="30"/>
      <c r="X219" s="30"/>
      <c r="Y219" s="30"/>
      <c r="Z219" s="30"/>
      <c r="AA219" s="36"/>
      <c r="AB219" s="30"/>
      <c r="AC219"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24"/>
      <c r="B220" s="25"/>
      <c r="C220" s="12"/>
      <c r="D220" s="33"/>
      <c r="E220" s="12"/>
      <c r="L220" s="28"/>
      <c r="M220" s="29"/>
      <c r="N220" s="30"/>
      <c r="O220" s="30"/>
      <c r="P220" s="30"/>
      <c r="Q220" s="30"/>
      <c r="R220" s="30"/>
      <c r="S220" s="30"/>
      <c r="T220" s="30"/>
      <c r="U220" s="30"/>
      <c r="V220" s="30"/>
      <c r="W220" s="30"/>
      <c r="X220" s="30"/>
      <c r="Y220" s="30"/>
      <c r="Z220" s="30"/>
      <c r="AA220" s="36"/>
      <c r="AB220" s="30"/>
      <c r="AC220" s="32" t="str">
        <f t="shared" si="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B$120"/>
  <conditionalFormatting sqref="L14:L220">
    <cfRule type="cellIs" dxfId="0" priority="1" operator="equal">
      <formula>"verified"</formula>
    </cfRule>
  </conditionalFormatting>
  <conditionalFormatting sqref="L14:L220">
    <cfRule type="cellIs" dxfId="1" priority="2" operator="equal">
      <formula>"complete"</formula>
    </cfRule>
  </conditionalFormatting>
  <conditionalFormatting sqref="L14:L220">
    <cfRule type="cellIs" dxfId="2" priority="3" operator="equal">
      <formula>"draft"</formula>
    </cfRule>
  </conditionalFormatting>
  <conditionalFormatting sqref="L14:L220">
    <cfRule type="containsBlanks" dxfId="3" priority="4">
      <formula>LEN(TRIM(L14))=0</formula>
    </cfRule>
  </conditionalFormatting>
  <dataValidations>
    <dataValidation type="list" allowBlank="1" sqref="C7">
      <formula1>'Drop-down Lists'!$F:$F</formula1>
    </dataValidation>
    <dataValidation type="list" allowBlank="1" sqref="F14:F220">
      <formula1>'Drop-down Lists'!$G:$G</formula1>
    </dataValidation>
    <dataValidation type="list" allowBlank="1" sqref="A2:A220">
      <formula1>'Drop-down Lists'!$A:$A</formula1>
    </dataValidation>
    <dataValidation type="list" allowBlank="1" sqref="C10">
      <formula1>'Drop-down Lists'!$C$1:$C$13</formula1>
    </dataValidation>
  </dataValidations>
  <drawing r:id="rId1"/>
</worksheet>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12" t="s">
        <v>124</v>
      </c>
      <c r="B1" s="12" t="s">
        <v>151</v>
      </c>
      <c r="C1" s="12" t="s">
        <v>152</v>
      </c>
    </row>
    <row r="2">
      <c r="A2" s="12"/>
      <c r="B2" s="12"/>
      <c r="C2" s="12"/>
    </row>
    <row r="3">
      <c r="A3" s="12"/>
      <c r="B3" s="12"/>
      <c r="C3" s="12"/>
    </row>
    <row r="4">
      <c r="A4" s="12"/>
      <c r="B4" s="12"/>
      <c r="C4" s="12"/>
    </row>
    <row r="5">
      <c r="A5" s="12"/>
      <c r="B5" s="12"/>
      <c r="C5" s="12"/>
    </row>
    <row r="6">
      <c r="A6" s="12"/>
      <c r="B6" s="12"/>
      <c r="C6" s="12"/>
    </row>
    <row r="7">
      <c r="A7" s="12"/>
      <c r="B7" s="12"/>
      <c r="C7" s="12"/>
    </row>
    <row r="8">
      <c r="A8" s="12"/>
      <c r="B8" s="12"/>
      <c r="C8" s="12"/>
    </row>
    <row r="9">
      <c r="A9" s="12"/>
      <c r="B9" s="12"/>
      <c r="C9" s="12"/>
    </row>
    <row r="10">
      <c r="A10" s="12"/>
      <c r="B10" s="12"/>
      <c r="C10" s="12"/>
    </row>
    <row r="11">
      <c r="A11" s="12"/>
      <c r="B11" s="12"/>
      <c r="C11" s="12"/>
    </row>
    <row r="12">
      <c r="A12" s="12"/>
      <c r="B12" s="12"/>
      <c r="C12" s="12"/>
    </row>
    <row r="13">
      <c r="A13" s="12"/>
      <c r="B13" s="12"/>
      <c r="C13" s="12"/>
    </row>
    <row r="14">
      <c r="A14" s="12"/>
      <c r="B14" s="12"/>
      <c r="C14" s="12"/>
    </row>
    <row r="15">
      <c r="A15" s="12"/>
      <c r="B15" s="12"/>
      <c r="C15" s="12"/>
    </row>
    <row r="16">
      <c r="A16" s="12"/>
      <c r="B16" s="12"/>
      <c r="C16" s="12"/>
    </row>
    <row r="17">
      <c r="A17" s="12"/>
      <c r="B17" s="12"/>
      <c r="C17" s="12"/>
    </row>
    <row r="18">
      <c r="A18" s="12"/>
      <c r="B18" s="12"/>
      <c r="C18" s="12"/>
    </row>
    <row r="19">
      <c r="A19" s="12"/>
      <c r="B19" s="12"/>
      <c r="C19" s="12"/>
    </row>
    <row r="20">
      <c r="A20" s="12"/>
      <c r="B20" s="12"/>
      <c r="C20" s="12"/>
    </row>
    <row r="21">
      <c r="A21" s="12"/>
      <c r="B21" s="12"/>
      <c r="C21" s="12"/>
    </row>
    <row r="22">
      <c r="A22" s="12"/>
      <c r="B22" s="12"/>
      <c r="C22" s="12"/>
    </row>
    <row r="23">
      <c r="A23" s="12"/>
      <c r="B23" s="12"/>
      <c r="C23" s="12"/>
    </row>
    <row r="24">
      <c r="A24" s="12"/>
      <c r="B24" s="12"/>
      <c r="C24" s="12"/>
    </row>
    <row r="25">
      <c r="A25" s="12"/>
      <c r="B25" s="12"/>
      <c r="C25" s="12"/>
    </row>
    <row r="26">
      <c r="A26" s="12"/>
      <c r="B26" s="12"/>
      <c r="C26" s="12"/>
    </row>
    <row r="27">
      <c r="A27" s="12"/>
      <c r="B27" s="12"/>
      <c r="C27" s="12"/>
    </row>
    <row r="28">
      <c r="A28" s="12"/>
      <c r="B28" s="12"/>
      <c r="C28" s="12"/>
    </row>
    <row r="29">
      <c r="A29" s="12"/>
      <c r="B29" s="12"/>
      <c r="C29" s="12"/>
    </row>
    <row r="30">
      <c r="A30" s="12"/>
      <c r="B30" s="12"/>
      <c r="C30" s="12"/>
    </row>
    <row r="31">
      <c r="A31" s="12"/>
      <c r="B31" s="12"/>
      <c r="C31" s="12"/>
    </row>
    <row r="32">
      <c r="A32" s="12"/>
      <c r="B32" s="12"/>
      <c r="C32" s="12"/>
    </row>
    <row r="33">
      <c r="A33" s="12"/>
      <c r="B33" s="12"/>
      <c r="C33"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12" t="s">
        <v>69</v>
      </c>
      <c r="B1" s="12" t="s">
        <v>151</v>
      </c>
      <c r="C1" s="12" t="s">
        <v>152</v>
      </c>
      <c r="D1" s="46" t="s">
        <v>153</v>
      </c>
      <c r="E1" s="12" t="s">
        <v>154</v>
      </c>
      <c r="F1" s="12" t="s">
        <v>155</v>
      </c>
      <c r="G1" s="12" t="s">
        <v>156</v>
      </c>
      <c r="H1" s="12" t="s">
        <v>157</v>
      </c>
      <c r="I1" s="12" t="s">
        <v>158</v>
      </c>
    </row>
    <row r="2">
      <c r="A2" s="12"/>
      <c r="B2" s="47"/>
      <c r="C2" s="12"/>
    </row>
    <row r="3">
      <c r="A3" s="12"/>
      <c r="B3" s="47"/>
      <c r="C3" s="12"/>
    </row>
    <row r="4">
      <c r="A4" s="12"/>
      <c r="B4" s="47"/>
      <c r="C4" s="12"/>
    </row>
    <row r="5">
      <c r="A5" s="12"/>
      <c r="B5" s="47"/>
      <c r="C5" s="12"/>
    </row>
    <row r="6">
      <c r="A6" s="12"/>
      <c r="B6" s="47"/>
      <c r="C6" s="12"/>
    </row>
    <row r="7">
      <c r="A7" s="12"/>
      <c r="B7" s="47"/>
      <c r="C7" s="12"/>
    </row>
    <row r="8">
      <c r="A8" s="12"/>
      <c r="B8" s="47"/>
      <c r="C8" s="12"/>
    </row>
    <row r="9">
      <c r="A9" s="12"/>
      <c r="B9" s="47"/>
      <c r="C9" s="12"/>
    </row>
    <row r="10">
      <c r="A10" s="12"/>
      <c r="B10" s="47"/>
      <c r="C10" s="12"/>
    </row>
    <row r="11">
      <c r="A11" s="12"/>
      <c r="B11" s="47"/>
      <c r="C11" s="12"/>
    </row>
    <row r="12">
      <c r="A12" s="12"/>
      <c r="B12" s="47"/>
      <c r="C12" s="12"/>
    </row>
    <row r="13">
      <c r="A13" s="12"/>
      <c r="B13" s="47"/>
      <c r="C13" s="12"/>
    </row>
    <row r="14">
      <c r="A14" s="12"/>
      <c r="B14" s="47"/>
      <c r="C14" s="12"/>
    </row>
    <row r="15">
      <c r="A15" s="12"/>
      <c r="B15" s="47"/>
      <c r="C15" s="12"/>
    </row>
    <row r="16">
      <c r="A16" s="12"/>
      <c r="B16" s="47"/>
      <c r="C16" s="12"/>
    </row>
    <row r="17">
      <c r="A17" s="12"/>
      <c r="B17" s="47"/>
      <c r="C17" s="12"/>
    </row>
    <row r="18">
      <c r="A18" s="12"/>
      <c r="B18" s="47"/>
      <c r="C18" s="12"/>
    </row>
    <row r="19">
      <c r="A19" s="12"/>
      <c r="B19" s="47"/>
      <c r="C19" s="12"/>
    </row>
    <row r="20">
      <c r="A20" s="12"/>
      <c r="B20" s="47"/>
      <c r="C20" s="12"/>
    </row>
    <row r="21">
      <c r="A21" s="12"/>
      <c r="B21" s="47"/>
      <c r="C21" s="12"/>
    </row>
    <row r="22">
      <c r="A22" s="12"/>
      <c r="B22" s="47"/>
      <c r="C22" s="12"/>
    </row>
    <row r="23">
      <c r="A23" s="12"/>
      <c r="B23" s="47"/>
      <c r="C23" s="12"/>
    </row>
    <row r="24">
      <c r="A24" s="12"/>
      <c r="B24" s="47"/>
      <c r="C24" s="12"/>
    </row>
    <row r="25">
      <c r="A25" s="12"/>
      <c r="B25" s="47"/>
      <c r="C25" s="12"/>
    </row>
    <row r="26">
      <c r="A26" s="12"/>
      <c r="B26" s="47"/>
      <c r="C26" s="12"/>
    </row>
    <row r="27">
      <c r="A27" s="12"/>
      <c r="B27" s="47"/>
      <c r="C27" s="12"/>
    </row>
    <row r="28">
      <c r="A28" s="12"/>
      <c r="B28" s="47"/>
      <c r="C28" s="12"/>
    </row>
    <row r="29">
      <c r="A29" s="12"/>
      <c r="B29" s="47"/>
      <c r="C29" s="12"/>
    </row>
    <row r="30">
      <c r="A30" s="12"/>
      <c r="B30" s="47"/>
      <c r="C30" s="12"/>
    </row>
    <row r="31">
      <c r="A31" s="12"/>
      <c r="B31" s="47"/>
      <c r="C31" s="12"/>
    </row>
    <row r="32">
      <c r="A32" s="12"/>
      <c r="B32" s="47"/>
      <c r="C32" s="12"/>
    </row>
    <row r="33">
      <c r="A33" s="12"/>
      <c r="B33" s="47"/>
      <c r="C33" s="12"/>
    </row>
    <row r="34">
      <c r="A34" s="12"/>
      <c r="B34" s="47"/>
      <c r="C34" s="12"/>
    </row>
    <row r="35">
      <c r="A35" s="12"/>
      <c r="B35" s="47"/>
      <c r="C35" s="12"/>
    </row>
    <row r="36">
      <c r="A36" s="12"/>
      <c r="B36" s="47"/>
      <c r="C36" s="12"/>
    </row>
    <row r="37">
      <c r="A37" s="12"/>
      <c r="B37" s="47"/>
      <c r="C37" s="12"/>
    </row>
    <row r="38">
      <c r="A38" s="12"/>
      <c r="B38" s="47"/>
      <c r="C38" s="12"/>
    </row>
    <row r="39">
      <c r="A39" s="12"/>
      <c r="B39" s="47"/>
      <c r="C39" s="12"/>
    </row>
    <row r="40">
      <c r="A40" s="12"/>
      <c r="B40" s="47"/>
      <c r="C40" s="12"/>
    </row>
    <row r="41">
      <c r="A41" s="12"/>
      <c r="B41" s="47"/>
      <c r="C41" s="12"/>
    </row>
    <row r="42">
      <c r="A42" s="12"/>
      <c r="B42" s="47"/>
      <c r="C42" s="12"/>
    </row>
    <row r="43">
      <c r="A43" s="12"/>
      <c r="B43" s="47"/>
      <c r="C43" s="12"/>
    </row>
    <row r="44">
      <c r="A44" s="12"/>
      <c r="B44" s="47"/>
      <c r="C44" s="12"/>
    </row>
    <row r="45">
      <c r="A45" s="12"/>
      <c r="B45" s="47"/>
      <c r="C45" s="12"/>
    </row>
    <row r="46">
      <c r="A46" s="12"/>
      <c r="B46" s="47"/>
      <c r="C46" s="12"/>
    </row>
    <row r="47">
      <c r="A47" s="12"/>
      <c r="B47" s="47"/>
      <c r="C47" s="12"/>
    </row>
    <row r="48">
      <c r="A48" s="12"/>
      <c r="B48" s="47"/>
      <c r="C48" s="12"/>
    </row>
    <row r="49">
      <c r="A49" s="12"/>
      <c r="B49" s="47"/>
      <c r="C49" s="12"/>
    </row>
    <row r="50">
      <c r="A50" s="12"/>
      <c r="B50" s="47"/>
      <c r="C50" s="12"/>
    </row>
    <row r="51">
      <c r="A51" s="12"/>
      <c r="B51" s="47"/>
      <c r="C51" s="12"/>
    </row>
    <row r="52">
      <c r="A52" s="12"/>
      <c r="B52" s="47"/>
      <c r="C52" s="12"/>
    </row>
    <row r="53">
      <c r="A53" s="12"/>
      <c r="B53" s="47"/>
      <c r="C53" s="12"/>
    </row>
    <row r="54">
      <c r="A54" s="12"/>
      <c r="B54" s="47"/>
      <c r="C54" s="12"/>
    </row>
    <row r="55">
      <c r="A55" s="12"/>
      <c r="B55" s="47"/>
      <c r="C55" s="12"/>
    </row>
    <row r="56">
      <c r="A56" s="12"/>
      <c r="B56" s="47"/>
      <c r="C56" s="12"/>
    </row>
    <row r="57">
      <c r="A57" s="12"/>
      <c r="B57" s="47"/>
      <c r="C57" s="12"/>
    </row>
    <row r="58">
      <c r="A58" s="12"/>
      <c r="B58" s="47"/>
      <c r="C58" s="12"/>
    </row>
    <row r="59">
      <c r="A59" s="12"/>
      <c r="B59" s="47"/>
      <c r="C59" s="12"/>
    </row>
    <row r="60">
      <c r="A60" s="12"/>
      <c r="B60" s="47"/>
      <c r="C60" s="12"/>
    </row>
    <row r="61">
      <c r="A61" s="12"/>
      <c r="B61" s="47"/>
      <c r="C61" s="12"/>
    </row>
    <row r="62">
      <c r="A62" s="12"/>
      <c r="B62" s="47"/>
      <c r="C62" s="12"/>
    </row>
    <row r="63">
      <c r="A63" s="12"/>
      <c r="B63" s="47"/>
      <c r="C63" s="12"/>
    </row>
    <row r="64">
      <c r="A64" s="12"/>
      <c r="B64" s="47"/>
      <c r="C64" s="12"/>
    </row>
    <row r="65">
      <c r="A65" s="12"/>
      <c r="B65" s="47"/>
      <c r="C65" s="12"/>
    </row>
    <row r="66">
      <c r="A66" s="12"/>
      <c r="B66" s="47"/>
      <c r="C66" s="12"/>
    </row>
    <row r="67">
      <c r="A67" s="12"/>
      <c r="B67" s="47"/>
      <c r="C67" s="12"/>
    </row>
    <row r="68">
      <c r="A68" s="12"/>
      <c r="B68" s="47"/>
      <c r="C68" s="12"/>
    </row>
    <row r="69">
      <c r="A69" s="12"/>
      <c r="B69" s="47"/>
      <c r="C69" s="12"/>
    </row>
    <row r="70">
      <c r="A70" s="12"/>
      <c r="B70" s="47"/>
      <c r="C70" s="12"/>
    </row>
    <row r="71">
      <c r="A71" s="12"/>
      <c r="B71" s="47"/>
      <c r="C71" s="12"/>
    </row>
    <row r="72">
      <c r="A72" s="12"/>
      <c r="B72" s="47"/>
      <c r="C72" s="12"/>
    </row>
    <row r="73">
      <c r="A73" s="12"/>
      <c r="B73" s="47"/>
      <c r="C73" s="12"/>
    </row>
    <row r="74">
      <c r="A74" s="12"/>
      <c r="B74" s="47"/>
      <c r="C74" s="12"/>
    </row>
    <row r="75">
      <c r="A75" s="12"/>
      <c r="B75" s="47"/>
      <c r="C75" s="12"/>
    </row>
    <row r="76">
      <c r="A76" s="12"/>
      <c r="B76" s="47"/>
      <c r="C76" s="12"/>
    </row>
    <row r="77">
      <c r="A77" s="12"/>
      <c r="B77" s="47"/>
      <c r="C77" s="12"/>
    </row>
    <row r="78">
      <c r="A78" s="12"/>
      <c r="B78" s="47"/>
      <c r="C78" s="12"/>
    </row>
    <row r="79">
      <c r="A79" s="12"/>
      <c r="B79" s="47"/>
      <c r="C79" s="12"/>
    </row>
    <row r="80">
      <c r="A80" s="12"/>
      <c r="B80" s="47"/>
      <c r="C80" s="12"/>
    </row>
    <row r="81">
      <c r="A81" s="12"/>
      <c r="B81" s="47"/>
      <c r="C81" s="12"/>
    </row>
    <row r="82">
      <c r="A82" s="12"/>
      <c r="B82" s="47"/>
      <c r="C82" s="12"/>
    </row>
    <row r="83">
      <c r="A83" s="12"/>
      <c r="B83" s="47"/>
      <c r="C83" s="12"/>
    </row>
    <row r="84">
      <c r="A84" s="12"/>
      <c r="B84" s="47"/>
      <c r="C84" s="12"/>
    </row>
    <row r="85">
      <c r="A85" s="12"/>
      <c r="B85" s="47"/>
      <c r="C85" s="12"/>
    </row>
    <row r="86">
      <c r="A86" s="12"/>
      <c r="B86" s="47"/>
      <c r="C86" s="12"/>
    </row>
    <row r="87">
      <c r="A87" s="12"/>
      <c r="B87" s="47"/>
      <c r="C87" s="12"/>
    </row>
    <row r="88">
      <c r="A88" s="12"/>
      <c r="B88" s="47"/>
      <c r="C88" s="12"/>
    </row>
    <row r="89">
      <c r="A89" s="12"/>
      <c r="B89" s="47"/>
      <c r="C89" s="12"/>
    </row>
    <row r="90">
      <c r="A90" s="12"/>
      <c r="B90" s="47"/>
      <c r="C90" s="12"/>
    </row>
    <row r="91">
      <c r="A91" s="12"/>
      <c r="B91" s="47"/>
      <c r="C91" s="12"/>
    </row>
    <row r="92">
      <c r="A92" s="12"/>
      <c r="B92" s="47"/>
      <c r="C92" s="12"/>
    </row>
    <row r="93">
      <c r="A93" s="12"/>
      <c r="B93" s="47"/>
      <c r="C93" s="12"/>
    </row>
    <row r="94">
      <c r="A94" s="12"/>
      <c r="B94" s="47"/>
      <c r="C94" s="12"/>
    </row>
    <row r="95">
      <c r="A95" s="12"/>
      <c r="B95" s="47"/>
      <c r="C95" s="12"/>
    </row>
    <row r="96">
      <c r="A96" s="12"/>
      <c r="B96" s="47"/>
      <c r="C96" s="12"/>
    </row>
    <row r="97">
      <c r="A97" s="12"/>
      <c r="B97" s="47"/>
      <c r="C97" s="12"/>
    </row>
    <row r="98">
      <c r="A98" s="12"/>
      <c r="B98" s="47"/>
      <c r="C98" s="12"/>
    </row>
    <row r="99">
      <c r="A99" s="12"/>
      <c r="B99" s="47"/>
      <c r="C99" s="12"/>
    </row>
    <row r="100">
      <c r="A100" s="12"/>
      <c r="B100" s="47"/>
      <c r="C100" s="12"/>
    </row>
    <row r="101">
      <c r="A101" s="12"/>
      <c r="B101" s="47"/>
      <c r="C101" s="12"/>
    </row>
    <row r="102">
      <c r="A102" s="12"/>
      <c r="B102" s="47"/>
      <c r="C102" s="12"/>
    </row>
    <row r="103">
      <c r="A103" s="12"/>
      <c r="B103" s="47"/>
      <c r="C103" s="12"/>
    </row>
    <row r="104">
      <c r="A104" s="12"/>
      <c r="B104" s="47"/>
      <c r="C104" s="12"/>
    </row>
    <row r="105">
      <c r="A105" s="12"/>
      <c r="B105" s="47"/>
      <c r="C105" s="12"/>
    </row>
    <row r="106">
      <c r="A106" s="12"/>
      <c r="B106" s="47"/>
      <c r="C106" s="12"/>
    </row>
    <row r="107">
      <c r="A107" s="12"/>
      <c r="B107" s="47"/>
      <c r="C107" s="12"/>
    </row>
    <row r="108">
      <c r="A108" s="12"/>
      <c r="B108" s="47"/>
      <c r="C108" s="12"/>
    </row>
    <row r="109">
      <c r="A109" s="12"/>
      <c r="B109" s="47"/>
      <c r="C109" s="12"/>
    </row>
    <row r="110">
      <c r="A110" s="12"/>
      <c r="B110" s="47"/>
      <c r="C110" s="12"/>
    </row>
    <row r="111">
      <c r="A111" s="12"/>
      <c r="B111" s="47"/>
      <c r="C111" s="12"/>
    </row>
    <row r="112">
      <c r="A112" s="12"/>
      <c r="B112" s="47"/>
      <c r="C112" s="12"/>
    </row>
    <row r="113">
      <c r="A113" s="12"/>
      <c r="B113" s="47"/>
      <c r="C113" s="12"/>
    </row>
    <row r="114">
      <c r="A114" s="12"/>
      <c r="B114" s="47"/>
      <c r="C114" s="12"/>
    </row>
    <row r="115">
      <c r="A115" s="12"/>
      <c r="B115" s="47"/>
      <c r="C115" s="12"/>
    </row>
    <row r="116">
      <c r="A116" s="12"/>
      <c r="B116" s="47"/>
      <c r="C116" s="12"/>
    </row>
    <row r="117">
      <c r="A117" s="12"/>
      <c r="B117" s="47"/>
      <c r="C117" s="12"/>
    </row>
    <row r="118">
      <c r="A118" s="12"/>
      <c r="B118" s="47"/>
      <c r="C118" s="12"/>
    </row>
    <row r="119">
      <c r="A119" s="12"/>
      <c r="B119" s="47"/>
      <c r="C119" s="12"/>
    </row>
    <row r="120">
      <c r="A120" s="12"/>
      <c r="B120" s="47"/>
      <c r="C120" s="12"/>
    </row>
    <row r="121">
      <c r="A121" s="12"/>
      <c r="B121" s="47"/>
      <c r="C121" s="12"/>
    </row>
    <row r="122">
      <c r="A122" s="12"/>
      <c r="B122" s="47"/>
      <c r="C122" s="12"/>
    </row>
    <row r="123">
      <c r="A123" s="12"/>
      <c r="B123" s="47"/>
      <c r="C123" s="12"/>
    </row>
    <row r="124">
      <c r="A124" s="12"/>
      <c r="B124" s="47"/>
      <c r="C124" s="12"/>
    </row>
    <row r="125">
      <c r="A125" s="12"/>
      <c r="B125" s="47"/>
      <c r="C125" s="12"/>
    </row>
    <row r="126">
      <c r="A126" s="12"/>
      <c r="B126" s="47"/>
      <c r="C126" s="12"/>
    </row>
    <row r="127">
      <c r="A127" s="12"/>
      <c r="B127" s="47"/>
      <c r="C127" s="12"/>
    </row>
    <row r="128">
      <c r="A128" s="12"/>
      <c r="B128" s="47"/>
      <c r="C128" s="12"/>
    </row>
    <row r="129">
      <c r="A129" s="12"/>
      <c r="B129" s="47"/>
      <c r="C129" s="12"/>
    </row>
    <row r="130">
      <c r="A130" s="12"/>
      <c r="B130" s="47"/>
      <c r="C130" s="12"/>
    </row>
    <row r="131">
      <c r="A131" s="12"/>
      <c r="B131" s="47"/>
      <c r="C131" s="12"/>
    </row>
    <row r="132">
      <c r="A132" s="12"/>
      <c r="B132" s="47"/>
      <c r="C132" s="12"/>
    </row>
    <row r="133">
      <c r="A133" s="12"/>
      <c r="B133" s="47"/>
      <c r="C133" s="12"/>
    </row>
    <row r="134">
      <c r="A134" s="12"/>
      <c r="B134" s="47"/>
      <c r="C134" s="12"/>
    </row>
    <row r="135">
      <c r="A135" s="12"/>
      <c r="B135" s="47"/>
      <c r="C135" s="12"/>
    </row>
    <row r="136">
      <c r="A136" s="12"/>
      <c r="B136" s="47"/>
      <c r="C136" s="12"/>
    </row>
    <row r="137">
      <c r="A137" s="12"/>
      <c r="B137" s="47"/>
      <c r="C137" s="12"/>
    </row>
    <row r="138">
      <c r="A138" s="12"/>
      <c r="B138" s="47"/>
      <c r="C138" s="12"/>
    </row>
    <row r="139">
      <c r="A139" s="12"/>
      <c r="B139" s="47"/>
      <c r="C139" s="12"/>
    </row>
    <row r="140">
      <c r="A140" s="12"/>
      <c r="B140" s="47"/>
      <c r="C140" s="12"/>
    </row>
    <row r="141">
      <c r="A141" s="12"/>
      <c r="B141" s="47"/>
      <c r="C141" s="12"/>
    </row>
    <row r="142">
      <c r="A142" s="12"/>
      <c r="B142" s="47"/>
      <c r="C142" s="12"/>
    </row>
    <row r="143">
      <c r="A143" s="12"/>
      <c r="B143" s="47"/>
      <c r="C143" s="12"/>
    </row>
    <row r="144">
      <c r="A144" s="12"/>
      <c r="B144" s="47"/>
      <c r="C144" s="12"/>
    </row>
    <row r="145">
      <c r="A145" s="12"/>
      <c r="B145" s="47"/>
      <c r="C145" s="12"/>
    </row>
    <row r="146">
      <c r="A146" s="12"/>
      <c r="B146" s="47"/>
      <c r="C146" s="12"/>
    </row>
    <row r="147">
      <c r="A147" s="12"/>
      <c r="B147" s="47"/>
      <c r="C147" s="12"/>
    </row>
    <row r="148">
      <c r="A148" s="12"/>
      <c r="B148" s="47"/>
      <c r="C148" s="12"/>
    </row>
    <row r="149">
      <c r="A149" s="12"/>
      <c r="B149" s="47"/>
      <c r="C149" s="12"/>
    </row>
    <row r="150">
      <c r="A150" s="12"/>
      <c r="B150" s="47"/>
      <c r="C150" s="12"/>
    </row>
    <row r="151">
      <c r="A151" s="12"/>
      <c r="B151" s="47"/>
      <c r="C151" s="12"/>
    </row>
    <row r="152">
      <c r="A152" s="12"/>
      <c r="B152" s="47"/>
      <c r="C152" s="12"/>
    </row>
    <row r="153">
      <c r="A153" s="12"/>
      <c r="B153" s="47"/>
      <c r="C153" s="12"/>
    </row>
    <row r="154">
      <c r="A154" s="12"/>
      <c r="B154" s="47"/>
      <c r="C154" s="12"/>
    </row>
    <row r="155">
      <c r="A155" s="12"/>
      <c r="B155" s="47"/>
      <c r="C155" s="12"/>
    </row>
    <row r="156">
      <c r="A156" s="12"/>
      <c r="B156" s="47"/>
      <c r="C156" s="12"/>
    </row>
    <row r="157">
      <c r="A157" s="12"/>
      <c r="B157" s="47"/>
      <c r="C157" s="12"/>
    </row>
    <row r="158">
      <c r="A158" s="12"/>
      <c r="B158" s="47"/>
      <c r="C158" s="12"/>
    </row>
    <row r="159">
      <c r="A159" s="12"/>
      <c r="B159" s="47"/>
      <c r="C159" s="12"/>
    </row>
    <row r="160">
      <c r="A160" s="12"/>
      <c r="B160" s="47"/>
      <c r="C160" s="12"/>
    </row>
    <row r="161">
      <c r="A161" s="12"/>
      <c r="B161" s="47"/>
      <c r="C161" s="12"/>
    </row>
    <row r="162">
      <c r="A162" s="12"/>
      <c r="B162" s="47"/>
      <c r="C162" s="12"/>
    </row>
    <row r="163">
      <c r="A163" s="12"/>
      <c r="B163" s="47"/>
      <c r="C163" s="12"/>
    </row>
    <row r="164">
      <c r="A164" s="12"/>
      <c r="B164" s="47"/>
      <c r="C164" s="12"/>
    </row>
    <row r="165">
      <c r="A165" s="12"/>
      <c r="B165" s="47"/>
      <c r="C165" s="12"/>
    </row>
    <row r="166">
      <c r="A166" s="12"/>
      <c r="B166" s="47"/>
      <c r="C166" s="12"/>
    </row>
    <row r="167">
      <c r="A167" s="12"/>
      <c r="B167" s="47"/>
      <c r="C167" s="12"/>
    </row>
    <row r="168">
      <c r="A168" s="12"/>
      <c r="B168" s="47"/>
      <c r="C168" s="12"/>
    </row>
    <row r="169">
      <c r="A169" s="12"/>
      <c r="B169" s="47"/>
      <c r="C169" s="12"/>
    </row>
    <row r="170">
      <c r="A170" s="12"/>
      <c r="B170" s="47"/>
      <c r="C170" s="12"/>
    </row>
    <row r="171">
      <c r="A171" s="12"/>
      <c r="B171" s="47"/>
      <c r="C171" s="12"/>
    </row>
    <row r="172">
      <c r="A172" s="12"/>
      <c r="B172" s="47"/>
      <c r="C172" s="12"/>
    </row>
    <row r="173">
      <c r="A173" s="12"/>
      <c r="B173" s="47"/>
      <c r="C173" s="12"/>
    </row>
    <row r="174">
      <c r="A174" s="12"/>
      <c r="B174" s="47"/>
      <c r="C174" s="12"/>
    </row>
    <row r="175">
      <c r="A175" s="12"/>
      <c r="B175" s="47"/>
      <c r="C175" s="12"/>
    </row>
    <row r="176">
      <c r="A176" s="12"/>
      <c r="B176" s="47"/>
      <c r="C176" s="12"/>
    </row>
    <row r="177">
      <c r="A177" s="12"/>
      <c r="B177" s="47"/>
      <c r="C177" s="12"/>
    </row>
    <row r="178">
      <c r="A178" s="12"/>
      <c r="B178" s="47"/>
      <c r="C178" s="12"/>
    </row>
    <row r="179">
      <c r="A179" s="12"/>
      <c r="B179" s="12"/>
      <c r="C179" s="12"/>
    </row>
    <row r="180">
      <c r="A180" s="12"/>
      <c r="B180" s="12"/>
      <c r="C180" s="12"/>
    </row>
    <row r="181">
      <c r="A181" s="12"/>
      <c r="B181" s="47"/>
      <c r="C181" s="12"/>
    </row>
    <row r="182">
      <c r="A182" s="12"/>
      <c r="B182" s="12"/>
      <c r="C182" s="12"/>
    </row>
    <row r="183">
      <c r="A183" s="12"/>
      <c r="B183" s="47"/>
      <c r="C183" s="12"/>
    </row>
    <row r="184">
      <c r="A184" s="12"/>
      <c r="B184" s="12"/>
      <c r="C184" s="12"/>
    </row>
    <row r="185">
      <c r="A185" s="12"/>
      <c r="B185" s="12"/>
      <c r="C185" s="12"/>
    </row>
    <row r="186">
      <c r="A186" s="12"/>
      <c r="B186" s="47"/>
      <c r="C186" s="12"/>
    </row>
    <row r="187">
      <c r="A187" s="12"/>
      <c r="B187" s="47"/>
      <c r="C187" s="12"/>
    </row>
    <row r="188">
      <c r="A188" s="12"/>
      <c r="B188" s="47"/>
      <c r="C188" s="12"/>
    </row>
    <row r="189">
      <c r="A189" s="12"/>
      <c r="B189" s="47"/>
      <c r="C189" s="12"/>
    </row>
    <row r="190">
      <c r="A190" s="12"/>
      <c r="B190" s="47"/>
      <c r="C190" s="12"/>
    </row>
    <row r="191">
      <c r="A191" s="12"/>
      <c r="B191" s="47"/>
      <c r="C191" s="12"/>
    </row>
    <row r="192">
      <c r="A192" s="12"/>
      <c r="B192" s="47"/>
      <c r="C192" s="12"/>
    </row>
    <row r="193">
      <c r="A193" s="12"/>
      <c r="B193" s="47"/>
      <c r="C193" s="12"/>
    </row>
    <row r="194">
      <c r="A194" s="12"/>
      <c r="B194" s="47"/>
      <c r="C194" s="12"/>
    </row>
    <row r="195">
      <c r="A195" s="12"/>
      <c r="B195" s="47"/>
      <c r="C195" s="12"/>
    </row>
    <row r="196">
      <c r="A196" s="12"/>
      <c r="B196" s="47"/>
      <c r="C196" s="12"/>
    </row>
    <row r="197">
      <c r="A197" s="12"/>
      <c r="B197" s="47"/>
      <c r="C197" s="12"/>
    </row>
    <row r="198">
      <c r="A198" s="12"/>
      <c r="B198" s="47"/>
      <c r="C198" s="12"/>
    </row>
  </sheetData>
  <autoFilter ref="$A$1:$I$198"/>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35" t="s">
        <v>112</v>
      </c>
      <c r="B1" t="s">
        <v>159</v>
      </c>
    </row>
    <row r="2">
      <c r="A2" s="35" t="s">
        <v>160</v>
      </c>
      <c r="B2" t="s">
        <v>161</v>
      </c>
    </row>
    <row r="3">
      <c r="A3" s="35" t="s">
        <v>162</v>
      </c>
      <c r="B3" t="s">
        <v>163</v>
      </c>
    </row>
    <row r="4">
      <c r="A4" s="35" t="s">
        <v>164</v>
      </c>
      <c r="B4" t="s">
        <v>165</v>
      </c>
    </row>
    <row r="5">
      <c r="A5" s="35" t="s">
        <v>166</v>
      </c>
      <c r="B5" t="s">
        <v>167</v>
      </c>
    </row>
    <row r="6">
      <c r="A6" s="35" t="s">
        <v>168</v>
      </c>
      <c r="B6" t="s">
        <v>169</v>
      </c>
    </row>
    <row r="7">
      <c r="A7" s="35" t="s">
        <v>170</v>
      </c>
      <c r="B7" t="s">
        <v>171</v>
      </c>
    </row>
    <row r="8">
      <c r="A8" s="35" t="s">
        <v>172</v>
      </c>
    </row>
    <row r="9">
      <c r="A9" s="35" t="s">
        <v>173</v>
      </c>
      <c r="B9" t="s">
        <v>174</v>
      </c>
    </row>
    <row r="10">
      <c r="A10" s="35" t="s">
        <v>175</v>
      </c>
      <c r="B10" t="s">
        <v>176</v>
      </c>
    </row>
    <row r="11">
      <c r="A11" s="35" t="s">
        <v>177</v>
      </c>
      <c r="B11" t="s">
        <v>178</v>
      </c>
    </row>
    <row r="12">
      <c r="A12" s="35" t="s">
        <v>179</v>
      </c>
      <c r="B12" t="s">
        <v>180</v>
      </c>
    </row>
    <row r="13">
      <c r="A13" s="35" t="s">
        <v>181</v>
      </c>
      <c r="B13" t="s">
        <v>182</v>
      </c>
    </row>
    <row r="14">
      <c r="A14" s="35" t="s">
        <v>183</v>
      </c>
      <c r="B14" t="s">
        <v>184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12"/>
      <c r="B1" s="12">
        <v>1.0</v>
      </c>
      <c r="C1" s="12">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12" t="s">
        <v>185</v>
      </c>
      <c r="B2" s="12" t="str">
        <f>IFERROR(__xludf.DUMMYFUNCTION("IMPORTRANGE(""1lzo91LeaCrl2WIh-P0JoIdjtaSyV-lug3mWSMAt2N_s"", ""dataReport!A1:K400"")"),"tableName")</f>
        <v>tableName</v>
      </c>
      <c r="C2" t="s">
        <v>19</v>
      </c>
      <c r="D2" t="s">
        <v>186</v>
      </c>
      <c r="E2" t="s">
        <v>152</v>
      </c>
      <c r="F2" t="s">
        <v>187</v>
      </c>
      <c r="G2" t="s">
        <v>188</v>
      </c>
      <c r="H2" t="s">
        <v>189</v>
      </c>
      <c r="I2" t="s">
        <v>190</v>
      </c>
    </row>
    <row r="3">
      <c r="A3" s="12">
        <v>1.0</v>
      </c>
      <c r="B3" t="s">
        <v>191</v>
      </c>
      <c r="C3" t="s">
        <v>191</v>
      </c>
      <c r="D3">
        <v>1.0</v>
      </c>
      <c r="E3">
        <v>1.0</v>
      </c>
      <c r="F3">
        <v>12.0</v>
      </c>
      <c r="G3">
        <v>12.0</v>
      </c>
      <c r="H3">
        <v>12.0</v>
      </c>
      <c r="I3" t="s">
        <v>192</v>
      </c>
    </row>
    <row r="4">
      <c r="A4" t="str">
        <f t="shared" ref="A4:A1001" si="2">A3+1</f>
        <v>2</v>
      </c>
      <c r="B4" t="s">
        <v>193</v>
      </c>
      <c r="C4" t="s">
        <v>72</v>
      </c>
      <c r="D4">
        <v>1.0</v>
      </c>
      <c r="E4">
        <v>1.0</v>
      </c>
      <c r="F4">
        <v>1.0</v>
      </c>
      <c r="G4">
        <v>1.0</v>
      </c>
      <c r="H4">
        <v>1.0</v>
      </c>
      <c r="I4">
        <v>1.0</v>
      </c>
    </row>
    <row r="5">
      <c r="A5" t="str">
        <f t="shared" si="2"/>
        <v>3</v>
      </c>
      <c r="B5" t="s">
        <v>193</v>
      </c>
      <c r="C5" t="s">
        <v>194</v>
      </c>
      <c r="D5">
        <v>1.0</v>
      </c>
      <c r="E5">
        <v>1.0</v>
      </c>
      <c r="F5">
        <v>10.0</v>
      </c>
      <c r="G5">
        <v>10.0</v>
      </c>
      <c r="H5">
        <v>10.0</v>
      </c>
      <c r="I5" s="48">
        <v>41704.0</v>
      </c>
    </row>
    <row r="6">
      <c r="A6" t="str">
        <f t="shared" si="2"/>
        <v>4</v>
      </c>
      <c r="B6" t="s">
        <v>193</v>
      </c>
      <c r="C6" t="s">
        <v>195</v>
      </c>
      <c r="D6">
        <v>1.0</v>
      </c>
      <c r="E6">
        <v>1.0</v>
      </c>
      <c r="F6">
        <v>19.0</v>
      </c>
      <c r="G6">
        <v>19.0</v>
      </c>
      <c r="H6">
        <v>19.0</v>
      </c>
      <c r="I6" s="49">
        <v>41711.0</v>
      </c>
    </row>
    <row r="7">
      <c r="A7" t="str">
        <f t="shared" si="2"/>
        <v>5</v>
      </c>
      <c r="B7" t="s">
        <v>193</v>
      </c>
      <c r="C7" t="s">
        <v>196</v>
      </c>
      <c r="D7">
        <v>1.0</v>
      </c>
      <c r="E7">
        <v>1.0</v>
      </c>
      <c r="F7">
        <v>1.0</v>
      </c>
      <c r="G7">
        <v>1.0</v>
      </c>
      <c r="H7">
        <v>1.0</v>
      </c>
      <c r="I7">
        <v>0.0</v>
      </c>
    </row>
    <row r="8">
      <c r="A8" t="str">
        <f t="shared" si="2"/>
        <v>6</v>
      </c>
      <c r="B8" t="s">
        <v>193</v>
      </c>
      <c r="C8" t="s">
        <v>197</v>
      </c>
      <c r="D8">
        <v>1.0</v>
      </c>
      <c r="E8">
        <v>1.0</v>
      </c>
      <c r="F8">
        <v>67.0</v>
      </c>
      <c r="G8">
        <v>67.0</v>
      </c>
      <c r="H8">
        <v>67.0</v>
      </c>
      <c r="I8" t="s">
        <v>198</v>
      </c>
    </row>
    <row r="9">
      <c r="A9" t="str">
        <f t="shared" si="2"/>
        <v>7</v>
      </c>
      <c r="B9" t="s">
        <v>193</v>
      </c>
      <c r="C9" t="s">
        <v>199</v>
      </c>
      <c r="D9">
        <v>1.0</v>
      </c>
      <c r="E9">
        <v>1.0</v>
      </c>
      <c r="F9">
        <v>9.0</v>
      </c>
      <c r="G9">
        <v>9.0</v>
      </c>
      <c r="H9">
        <v>9.0</v>
      </c>
      <c r="I9" t="s">
        <v>200</v>
      </c>
    </row>
    <row r="10">
      <c r="A10" t="str">
        <f t="shared" si="2"/>
        <v>8</v>
      </c>
      <c r="B10" t="s">
        <v>193</v>
      </c>
      <c r="C10" t="s">
        <v>201</v>
      </c>
      <c r="D10">
        <v>1.0</v>
      </c>
      <c r="E10">
        <v>1.0</v>
      </c>
      <c r="F10">
        <v>1.0</v>
      </c>
      <c r="G10">
        <v>1.0</v>
      </c>
      <c r="H10">
        <v>1.0</v>
      </c>
      <c r="I10">
        <v>1.0</v>
      </c>
    </row>
    <row r="11">
      <c r="A11" t="str">
        <f t="shared" si="2"/>
        <v>9</v>
      </c>
      <c r="B11" t="s">
        <v>202</v>
      </c>
      <c r="C11" t="s">
        <v>203</v>
      </c>
      <c r="D11">
        <v>11.0</v>
      </c>
      <c r="E11">
        <v>129.0</v>
      </c>
      <c r="F11">
        <v>5.0</v>
      </c>
      <c r="G11">
        <v>23.0</v>
      </c>
      <c r="H11">
        <v>11.7364</v>
      </c>
      <c r="I11" t="s">
        <v>204</v>
      </c>
    </row>
    <row r="12">
      <c r="A12" t="str">
        <f t="shared" si="2"/>
        <v>10</v>
      </c>
      <c r="B12" t="s">
        <v>202</v>
      </c>
      <c r="C12" t="s">
        <v>205</v>
      </c>
      <c r="D12">
        <v>84.0</v>
      </c>
      <c r="E12">
        <v>129.0</v>
      </c>
      <c r="F12">
        <v>4.0</v>
      </c>
      <c r="G12">
        <v>37.0</v>
      </c>
      <c r="H12">
        <v>10.5891</v>
      </c>
      <c r="I12" t="s">
        <v>206</v>
      </c>
    </row>
    <row r="13" ht="1.5" customHeight="1">
      <c r="A13" t="str">
        <f t="shared" si="2"/>
        <v>11</v>
      </c>
      <c r="B13" t="s">
        <v>202</v>
      </c>
      <c r="C13" t="s">
        <v>207</v>
      </c>
      <c r="D13">
        <v>109.0</v>
      </c>
      <c r="E13">
        <v>129.0</v>
      </c>
      <c r="F13">
        <v>3.0</v>
      </c>
      <c r="G13">
        <v>40.0</v>
      </c>
      <c r="H13">
        <v>11.4496</v>
      </c>
      <c r="I13" t="s">
        <v>208</v>
      </c>
    </row>
    <row r="14">
      <c r="A14" t="str">
        <f t="shared" si="2"/>
        <v>12</v>
      </c>
      <c r="B14" t="s">
        <v>209</v>
      </c>
      <c r="C14" t="s">
        <v>210</v>
      </c>
      <c r="D14">
        <v>6.0</v>
      </c>
      <c r="E14">
        <v>6.0</v>
      </c>
      <c r="F14">
        <v>1.0</v>
      </c>
      <c r="G14">
        <v>1.0</v>
      </c>
      <c r="H14">
        <v>1.0</v>
      </c>
      <c r="I14" t="s">
        <v>211</v>
      </c>
    </row>
    <row r="15">
      <c r="A15" t="str">
        <f t="shared" si="2"/>
        <v>13</v>
      </c>
      <c r="B15" t="s">
        <v>209</v>
      </c>
      <c r="C15" t="s">
        <v>212</v>
      </c>
      <c r="D15">
        <v>5.0</v>
      </c>
      <c r="E15">
        <v>5.0</v>
      </c>
      <c r="F15">
        <v>1.0</v>
      </c>
      <c r="G15">
        <v>1.0</v>
      </c>
      <c r="H15">
        <v>1.0</v>
      </c>
      <c r="I15" t="s">
        <v>213</v>
      </c>
    </row>
    <row r="16">
      <c r="A16" t="str">
        <f t="shared" si="2"/>
        <v>14</v>
      </c>
      <c r="B16" t="s">
        <v>214</v>
      </c>
      <c r="C16" t="s">
        <v>215</v>
      </c>
      <c r="D16">
        <v>26.0</v>
      </c>
      <c r="E16">
        <v>26.0</v>
      </c>
      <c r="F16">
        <v>1.0</v>
      </c>
      <c r="G16">
        <v>2.0</v>
      </c>
      <c r="H16">
        <v>1.6538</v>
      </c>
      <c r="I16" t="s">
        <v>216</v>
      </c>
    </row>
    <row r="17">
      <c r="A17" t="str">
        <f t="shared" si="2"/>
        <v>15</v>
      </c>
      <c r="B17" t="s">
        <v>214</v>
      </c>
      <c r="C17" t="s">
        <v>67</v>
      </c>
      <c r="D17">
        <v>26.0</v>
      </c>
      <c r="E17">
        <v>26.0</v>
      </c>
      <c r="F17">
        <v>7.0</v>
      </c>
      <c r="G17">
        <v>10.0</v>
      </c>
      <c r="H17">
        <v>8.4231</v>
      </c>
      <c r="I17" t="s">
        <v>217</v>
      </c>
    </row>
    <row r="18">
      <c r="A18" t="str">
        <f t="shared" si="2"/>
        <v>16</v>
      </c>
      <c r="B18" t="s">
        <v>214</v>
      </c>
      <c r="C18" t="s">
        <v>218</v>
      </c>
      <c r="D18">
        <v>2.0</v>
      </c>
      <c r="E18">
        <v>12.0</v>
      </c>
      <c r="F18">
        <v>8.0</v>
      </c>
      <c r="G18">
        <v>8.0</v>
      </c>
      <c r="H18">
        <v>8.0</v>
      </c>
      <c r="I18" t="s">
        <v>219</v>
      </c>
    </row>
    <row r="19">
      <c r="A19" t="str">
        <f t="shared" si="2"/>
        <v>17</v>
      </c>
      <c r="B19" t="s">
        <v>214</v>
      </c>
      <c r="C19" t="s">
        <v>220</v>
      </c>
      <c r="D19">
        <v>16.0</v>
      </c>
      <c r="E19">
        <v>26.0</v>
      </c>
      <c r="F19">
        <v>10.0</v>
      </c>
      <c r="G19">
        <v>10.0</v>
      </c>
      <c r="H19">
        <v>10.0</v>
      </c>
      <c r="I19" t="s">
        <v>221</v>
      </c>
    </row>
    <row r="20">
      <c r="A20" t="str">
        <f t="shared" si="2"/>
        <v>18</v>
      </c>
      <c r="B20" t="s">
        <v>214</v>
      </c>
      <c r="C20" t="s">
        <v>222</v>
      </c>
      <c r="D20">
        <v>24.0</v>
      </c>
      <c r="E20">
        <v>24.0</v>
      </c>
      <c r="F20">
        <v>9.0</v>
      </c>
      <c r="G20">
        <v>125.0</v>
      </c>
      <c r="H20">
        <v>43.8333</v>
      </c>
      <c r="I20" t="s">
        <v>223</v>
      </c>
    </row>
    <row r="21">
      <c r="A21" t="str">
        <f t="shared" si="2"/>
        <v>19</v>
      </c>
      <c r="B21" t="s">
        <v>224</v>
      </c>
      <c r="C21" t="s">
        <v>67</v>
      </c>
      <c r="D21">
        <v>89.0</v>
      </c>
      <c r="E21">
        <v>89.0</v>
      </c>
      <c r="F21">
        <v>6.0</v>
      </c>
      <c r="G21">
        <v>13.0</v>
      </c>
      <c r="H21">
        <v>9.0787</v>
      </c>
      <c r="I21" t="s">
        <v>225</v>
      </c>
    </row>
    <row r="22">
      <c r="A22" t="str">
        <f t="shared" si="2"/>
        <v>20</v>
      </c>
      <c r="B22" t="s">
        <v>224</v>
      </c>
      <c r="C22" t="s">
        <v>226</v>
      </c>
      <c r="D22">
        <v>45.0</v>
      </c>
      <c r="E22">
        <v>80.0</v>
      </c>
      <c r="F22">
        <v>9.0</v>
      </c>
      <c r="G22">
        <v>101.0</v>
      </c>
      <c r="H22">
        <v>39.6375</v>
      </c>
      <c r="I22" t="s">
        <v>227</v>
      </c>
    </row>
    <row r="23">
      <c r="A23" t="str">
        <f t="shared" si="2"/>
        <v>21</v>
      </c>
      <c r="B23" t="s">
        <v>224</v>
      </c>
      <c r="C23" t="s">
        <v>228</v>
      </c>
      <c r="D23">
        <v>14.0</v>
      </c>
      <c r="E23">
        <v>75.0</v>
      </c>
      <c r="F23">
        <v>4.0</v>
      </c>
      <c r="G23">
        <v>76.0</v>
      </c>
      <c r="H23">
        <v>15.7733</v>
      </c>
      <c r="I23" t="s">
        <v>229</v>
      </c>
    </row>
    <row r="24">
      <c r="A24" t="str">
        <f t="shared" si="2"/>
        <v>22</v>
      </c>
      <c r="B24" t="s">
        <v>230</v>
      </c>
      <c r="C24" t="s">
        <v>89</v>
      </c>
      <c r="D24">
        <v>46.0</v>
      </c>
      <c r="E24">
        <v>46.0</v>
      </c>
      <c r="F24">
        <v>3.0</v>
      </c>
      <c r="G24">
        <v>30.0</v>
      </c>
      <c r="H24">
        <v>5.8043</v>
      </c>
      <c r="I24" t="s">
        <v>231</v>
      </c>
    </row>
    <row r="25">
      <c r="A25" t="str">
        <f t="shared" si="2"/>
        <v>23</v>
      </c>
      <c r="B25" t="s">
        <v>230</v>
      </c>
      <c r="C25" t="s">
        <v>232</v>
      </c>
      <c r="D25">
        <v>2.0</v>
      </c>
      <c r="E25">
        <v>3.0</v>
      </c>
      <c r="F25">
        <v>3.0</v>
      </c>
      <c r="G25">
        <v>11.0</v>
      </c>
      <c r="H25">
        <v>8.3333</v>
      </c>
      <c r="I25" t="s">
        <v>233</v>
      </c>
    </row>
    <row r="26">
      <c r="A26" t="str">
        <f t="shared" si="2"/>
        <v>24</v>
      </c>
      <c r="B26" t="s">
        <v>230</v>
      </c>
      <c r="C26" t="s">
        <v>234</v>
      </c>
      <c r="D26">
        <v>2.0</v>
      </c>
      <c r="E26">
        <v>2.0</v>
      </c>
      <c r="F26">
        <v>56.0</v>
      </c>
      <c r="G26">
        <v>80.0</v>
      </c>
      <c r="H26">
        <v>68.0</v>
      </c>
      <c r="I26" t="s">
        <v>235</v>
      </c>
    </row>
    <row r="27">
      <c r="A27" t="str">
        <f t="shared" si="2"/>
        <v>25</v>
      </c>
      <c r="B27" t="s">
        <v>236</v>
      </c>
      <c r="C27" t="s">
        <v>237</v>
      </c>
      <c r="D27">
        <v>1.0</v>
      </c>
      <c r="E27">
        <v>1.0</v>
      </c>
      <c r="F27">
        <v>6.0</v>
      </c>
      <c r="G27">
        <v>6.0</v>
      </c>
      <c r="H27">
        <v>6.0</v>
      </c>
      <c r="I27" t="s">
        <v>238</v>
      </c>
    </row>
    <row r="28">
      <c r="A28" t="str">
        <f t="shared" si="2"/>
        <v>26</v>
      </c>
      <c r="B28" t="s">
        <v>236</v>
      </c>
      <c r="C28" t="s">
        <v>239</v>
      </c>
      <c r="D28">
        <v>1.0</v>
      </c>
      <c r="E28">
        <v>1.0</v>
      </c>
      <c r="F28">
        <v>18.0</v>
      </c>
      <c r="G28">
        <v>18.0</v>
      </c>
      <c r="H28">
        <v>18.0</v>
      </c>
      <c r="I28" t="s">
        <v>240</v>
      </c>
    </row>
    <row r="29">
      <c r="A29" t="str">
        <f t="shared" si="2"/>
        <v>27</v>
      </c>
      <c r="B29" t="s">
        <v>236</v>
      </c>
      <c r="C29" t="s">
        <v>236</v>
      </c>
      <c r="D29">
        <v>1.0</v>
      </c>
      <c r="E29">
        <v>1.0</v>
      </c>
      <c r="F29">
        <v>15.0</v>
      </c>
      <c r="G29">
        <v>15.0</v>
      </c>
      <c r="H29">
        <v>15.0</v>
      </c>
      <c r="I29" t="s">
        <v>241</v>
      </c>
    </row>
    <row r="30">
      <c r="A30" t="str">
        <f t="shared" si="2"/>
        <v>28</v>
      </c>
      <c r="B30" t="s">
        <v>242</v>
      </c>
      <c r="C30" t="s">
        <v>243</v>
      </c>
      <c r="D30">
        <v>15008.0</v>
      </c>
      <c r="E30">
        <v>15008.0</v>
      </c>
      <c r="F30">
        <v>1.0</v>
      </c>
      <c r="G30">
        <v>5.0</v>
      </c>
      <c r="H30">
        <v>4.3177</v>
      </c>
      <c r="I30" t="s">
        <v>244</v>
      </c>
    </row>
    <row r="31">
      <c r="A31" t="str">
        <f t="shared" si="2"/>
        <v>29</v>
      </c>
      <c r="B31" t="s">
        <v>242</v>
      </c>
      <c r="C31" t="s">
        <v>245</v>
      </c>
      <c r="D31">
        <v>72.0</v>
      </c>
      <c r="E31">
        <v>14706.0</v>
      </c>
      <c r="F31">
        <v>4.0</v>
      </c>
      <c r="G31">
        <v>78.0</v>
      </c>
      <c r="H31">
        <v>12.4939</v>
      </c>
      <c r="I31" t="s">
        <v>246</v>
      </c>
    </row>
    <row r="32">
      <c r="A32" t="str">
        <f t="shared" si="2"/>
        <v>30</v>
      </c>
      <c r="B32" t="s">
        <v>242</v>
      </c>
      <c r="C32" t="s">
        <v>247</v>
      </c>
      <c r="D32">
        <v>34.0</v>
      </c>
      <c r="E32">
        <v>1420.0</v>
      </c>
      <c r="F32">
        <v>1.0</v>
      </c>
      <c r="G32">
        <v>17.0</v>
      </c>
      <c r="H32">
        <v>1.743</v>
      </c>
      <c r="I32" t="s">
        <v>248</v>
      </c>
    </row>
    <row r="33">
      <c r="A33" t="str">
        <f t="shared" si="2"/>
        <v>31</v>
      </c>
      <c r="B33" t="s">
        <v>242</v>
      </c>
      <c r="C33" t="s">
        <v>249</v>
      </c>
      <c r="D33">
        <v>19.0</v>
      </c>
      <c r="E33">
        <v>26.0</v>
      </c>
      <c r="F33">
        <v>1.0</v>
      </c>
      <c r="G33">
        <v>198.0</v>
      </c>
      <c r="H33">
        <v>71.4615</v>
      </c>
      <c r="I33" t="s">
        <v>250</v>
      </c>
    </row>
    <row r="34">
      <c r="A34" t="str">
        <f t="shared" si="2"/>
        <v>32</v>
      </c>
      <c r="B34" t="s">
        <v>242</v>
      </c>
      <c r="C34" t="s">
        <v>251</v>
      </c>
      <c r="D34">
        <v>223.0</v>
      </c>
      <c r="E34">
        <v>10763.0</v>
      </c>
      <c r="F34">
        <v>1.0</v>
      </c>
      <c r="G34">
        <v>44.0</v>
      </c>
      <c r="H34">
        <v>14.7603</v>
      </c>
      <c r="I34" t="s">
        <v>252</v>
      </c>
    </row>
    <row r="35">
      <c r="A35" t="str">
        <f t="shared" si="2"/>
        <v>33</v>
      </c>
      <c r="B35" t="s">
        <v>242</v>
      </c>
      <c r="C35" t="s">
        <v>253</v>
      </c>
      <c r="D35">
        <v>1053.0</v>
      </c>
      <c r="E35">
        <v>15008.0</v>
      </c>
      <c r="F35">
        <v>10.0</v>
      </c>
      <c r="G35">
        <v>10.0</v>
      </c>
      <c r="H35">
        <v>10.0</v>
      </c>
      <c r="I35" t="s">
        <v>254</v>
      </c>
    </row>
    <row r="36">
      <c r="A36" t="str">
        <f t="shared" si="2"/>
        <v>34</v>
      </c>
      <c r="B36" t="s">
        <v>242</v>
      </c>
      <c r="C36" t="s">
        <v>255</v>
      </c>
      <c r="D36">
        <v>1181.0</v>
      </c>
      <c r="E36">
        <v>15008.0</v>
      </c>
      <c r="F36">
        <v>10.0</v>
      </c>
      <c r="G36">
        <v>10.0</v>
      </c>
      <c r="H36">
        <v>10.0</v>
      </c>
      <c r="I36" t="s">
        <v>256</v>
      </c>
    </row>
    <row r="37">
      <c r="A37" t="str">
        <f t="shared" si="2"/>
        <v>35</v>
      </c>
      <c r="B37" t="s">
        <v>242</v>
      </c>
      <c r="C37" t="s">
        <v>257</v>
      </c>
      <c r="D37">
        <v>2.0</v>
      </c>
      <c r="E37">
        <v>15008.0</v>
      </c>
      <c r="F37">
        <v>10.0</v>
      </c>
      <c r="G37">
        <v>10.0</v>
      </c>
      <c r="H37">
        <v>10.0</v>
      </c>
      <c r="I37" t="s">
        <v>258</v>
      </c>
    </row>
    <row r="38">
      <c r="A38" t="str">
        <f t="shared" si="2"/>
        <v>36</v>
      </c>
      <c r="B38" t="s">
        <v>242</v>
      </c>
      <c r="C38" t="s">
        <v>259</v>
      </c>
      <c r="D38">
        <v>1.0</v>
      </c>
      <c r="E38">
        <v>1.0</v>
      </c>
      <c r="F38">
        <v>6.0</v>
      </c>
      <c r="G38">
        <v>6.0</v>
      </c>
      <c r="H38">
        <v>6.0</v>
      </c>
      <c r="I38" t="s">
        <v>260</v>
      </c>
    </row>
    <row r="39">
      <c r="A39" t="str">
        <f t="shared" si="2"/>
        <v>37</v>
      </c>
      <c r="B39" t="s">
        <v>242</v>
      </c>
      <c r="C39" t="s">
        <v>261</v>
      </c>
      <c r="D39">
        <v>124.0</v>
      </c>
      <c r="E39">
        <v>567.0</v>
      </c>
      <c r="F39">
        <v>1.0</v>
      </c>
      <c r="G39">
        <v>20.0</v>
      </c>
      <c r="H39">
        <v>5.3439</v>
      </c>
      <c r="I39" t="s">
        <v>262</v>
      </c>
    </row>
    <row r="40">
      <c r="A40" t="str">
        <f t="shared" si="2"/>
        <v>38</v>
      </c>
      <c r="B40" t="s">
        <v>242</v>
      </c>
      <c r="C40" t="s">
        <v>263</v>
      </c>
      <c r="D40">
        <v>3358.0</v>
      </c>
      <c r="E40">
        <v>9757.0</v>
      </c>
      <c r="F40">
        <v>1.0</v>
      </c>
      <c r="G40">
        <v>50.0</v>
      </c>
      <c r="H40">
        <v>6.1521</v>
      </c>
      <c r="I40" t="s">
        <v>264</v>
      </c>
    </row>
    <row r="41">
      <c r="A41" t="str">
        <f t="shared" si="2"/>
        <v>39</v>
      </c>
      <c r="B41" t="s">
        <v>242</v>
      </c>
      <c r="C41" t="s">
        <v>265</v>
      </c>
      <c r="D41">
        <v>42.0</v>
      </c>
      <c r="E41">
        <v>14774.0</v>
      </c>
      <c r="F41">
        <v>6.0</v>
      </c>
      <c r="G41">
        <v>22.0</v>
      </c>
      <c r="H41">
        <v>7.05</v>
      </c>
      <c r="I41" t="s">
        <v>266</v>
      </c>
    </row>
    <row r="42">
      <c r="A42" t="str">
        <f t="shared" si="2"/>
        <v>40</v>
      </c>
      <c r="B42" t="s">
        <v>242</v>
      </c>
      <c r="C42" t="s">
        <v>267</v>
      </c>
      <c r="D42">
        <v>2.0</v>
      </c>
      <c r="E42">
        <v>15008.0</v>
      </c>
      <c r="F42">
        <v>1.0</v>
      </c>
      <c r="G42">
        <v>1.0</v>
      </c>
      <c r="H42">
        <v>1.0</v>
      </c>
      <c r="I42" t="s">
        <v>268</v>
      </c>
    </row>
    <row r="43">
      <c r="A43" t="str">
        <f t="shared" si="2"/>
        <v>41</v>
      </c>
      <c r="B43" t="s">
        <v>242</v>
      </c>
      <c r="C43" t="s">
        <v>269</v>
      </c>
      <c r="D43">
        <v>48.0</v>
      </c>
      <c r="E43">
        <v>51.0</v>
      </c>
      <c r="F43">
        <v>1.0</v>
      </c>
      <c r="G43">
        <v>16.0</v>
      </c>
      <c r="H43">
        <v>8.9216</v>
      </c>
      <c r="I43" t="s">
        <v>270</v>
      </c>
    </row>
    <row r="44">
      <c r="A44" t="str">
        <f t="shared" si="2"/>
        <v>42</v>
      </c>
      <c r="B44" t="s">
        <v>242</v>
      </c>
      <c r="C44" t="s">
        <v>103</v>
      </c>
      <c r="D44">
        <v>49.0</v>
      </c>
      <c r="E44">
        <v>15008.0</v>
      </c>
      <c r="F44">
        <v>4.0</v>
      </c>
      <c r="G44">
        <v>7.0</v>
      </c>
      <c r="H44">
        <v>4.695</v>
      </c>
      <c r="I44" t="s">
        <v>271</v>
      </c>
    </row>
    <row r="45">
      <c r="A45" t="str">
        <f t="shared" si="2"/>
        <v>43</v>
      </c>
      <c r="B45" t="s">
        <v>242</v>
      </c>
      <c r="C45" t="s">
        <v>102</v>
      </c>
      <c r="D45">
        <v>1574.0</v>
      </c>
      <c r="E45">
        <v>15008.0</v>
      </c>
      <c r="F45">
        <v>19.0</v>
      </c>
      <c r="G45">
        <v>19.0</v>
      </c>
      <c r="H45">
        <v>19.0</v>
      </c>
      <c r="I45" t="s">
        <v>272</v>
      </c>
    </row>
    <row r="46">
      <c r="A46" t="str">
        <f t="shared" si="2"/>
        <v>44</v>
      </c>
      <c r="B46" t="s">
        <v>242</v>
      </c>
      <c r="C46" t="s">
        <v>273</v>
      </c>
      <c r="D46">
        <v>4207.0</v>
      </c>
      <c r="E46">
        <v>10703.0</v>
      </c>
      <c r="F46">
        <v>1.0</v>
      </c>
      <c r="G46">
        <v>50.0</v>
      </c>
      <c r="H46">
        <v>8.7581</v>
      </c>
      <c r="I46" t="s">
        <v>274</v>
      </c>
    </row>
    <row r="47">
      <c r="A47" t="str">
        <f t="shared" si="2"/>
        <v>45</v>
      </c>
      <c r="B47" t="s">
        <v>242</v>
      </c>
      <c r="C47" t="s">
        <v>275</v>
      </c>
      <c r="D47">
        <v>8397.0</v>
      </c>
      <c r="E47">
        <v>14759.0</v>
      </c>
      <c r="F47">
        <v>1.0</v>
      </c>
      <c r="G47">
        <v>20.0</v>
      </c>
      <c r="H47">
        <v>9.0201</v>
      </c>
      <c r="I47" t="s">
        <v>276</v>
      </c>
    </row>
    <row r="48">
      <c r="A48" t="str">
        <f t="shared" si="2"/>
        <v>46</v>
      </c>
      <c r="B48" t="s">
        <v>242</v>
      </c>
      <c r="C48" t="s">
        <v>277</v>
      </c>
      <c r="D48">
        <v>2.0</v>
      </c>
      <c r="E48">
        <v>15008.0</v>
      </c>
      <c r="F48">
        <v>1.0</v>
      </c>
      <c r="G48">
        <v>1.0</v>
      </c>
      <c r="H48">
        <v>1.0</v>
      </c>
      <c r="I48" t="s">
        <v>278</v>
      </c>
    </row>
    <row r="49">
      <c r="A49" t="str">
        <f t="shared" si="2"/>
        <v>47</v>
      </c>
      <c r="B49" t="s">
        <v>242</v>
      </c>
      <c r="C49" t="s">
        <v>279</v>
      </c>
      <c r="D49">
        <v>5933.0</v>
      </c>
      <c r="E49">
        <v>9087.0</v>
      </c>
      <c r="F49">
        <v>1.0</v>
      </c>
      <c r="G49">
        <v>238.0</v>
      </c>
      <c r="H49">
        <v>18.0842</v>
      </c>
      <c r="I49" t="s">
        <v>280</v>
      </c>
    </row>
    <row r="50">
      <c r="A50" t="str">
        <f t="shared" si="2"/>
        <v>48</v>
      </c>
      <c r="B50" t="s">
        <v>242</v>
      </c>
      <c r="C50" t="s">
        <v>10</v>
      </c>
      <c r="D50">
        <v>6816.0</v>
      </c>
      <c r="E50">
        <v>10610.0</v>
      </c>
      <c r="F50">
        <v>1.0</v>
      </c>
      <c r="G50">
        <v>3614.0</v>
      </c>
      <c r="H50">
        <v>76.0096</v>
      </c>
      <c r="I50" t="s">
        <v>281</v>
      </c>
    </row>
    <row r="51">
      <c r="A51" t="str">
        <f t="shared" si="2"/>
        <v>49</v>
      </c>
      <c r="B51" t="s">
        <v>242</v>
      </c>
      <c r="C51" t="s">
        <v>282</v>
      </c>
      <c r="D51">
        <v>1081.0</v>
      </c>
      <c r="E51">
        <v>1238.0</v>
      </c>
      <c r="F51">
        <v>1.0</v>
      </c>
      <c r="G51">
        <v>153.0</v>
      </c>
      <c r="H51">
        <v>19.5283</v>
      </c>
      <c r="I51" t="s">
        <v>283</v>
      </c>
    </row>
    <row r="52">
      <c r="A52" t="str">
        <f t="shared" si="2"/>
        <v>50</v>
      </c>
      <c r="B52" t="s">
        <v>242</v>
      </c>
      <c r="C52" t="s">
        <v>284</v>
      </c>
      <c r="D52">
        <v>629.0</v>
      </c>
      <c r="E52">
        <v>15008.0</v>
      </c>
      <c r="F52">
        <v>1.0</v>
      </c>
      <c r="G52">
        <v>4.0</v>
      </c>
      <c r="H52">
        <v>1.741</v>
      </c>
      <c r="I52" t="s">
        <v>285</v>
      </c>
    </row>
    <row r="53">
      <c r="A53" t="str">
        <f t="shared" si="2"/>
        <v>51</v>
      </c>
      <c r="B53" t="s">
        <v>242</v>
      </c>
      <c r="C53" t="s">
        <v>286</v>
      </c>
      <c r="D53">
        <v>107.0</v>
      </c>
      <c r="E53">
        <v>14707.0</v>
      </c>
      <c r="F53">
        <v>1.0</v>
      </c>
      <c r="G53">
        <v>20.0</v>
      </c>
      <c r="H53">
        <v>9.4486</v>
      </c>
      <c r="I53" t="s">
        <v>287</v>
      </c>
    </row>
    <row r="54">
      <c r="A54" t="str">
        <f t="shared" si="2"/>
        <v>52</v>
      </c>
      <c r="B54" t="s">
        <v>242</v>
      </c>
      <c r="C54" t="s">
        <v>288</v>
      </c>
      <c r="D54">
        <v>236.0</v>
      </c>
      <c r="E54">
        <v>15008.0</v>
      </c>
      <c r="F54">
        <v>1.0</v>
      </c>
      <c r="G54">
        <v>5.0</v>
      </c>
      <c r="H54">
        <v>3.2829</v>
      </c>
      <c r="I54" t="s">
        <v>289</v>
      </c>
    </row>
    <row r="55">
      <c r="A55" t="str">
        <f t="shared" si="2"/>
        <v>53</v>
      </c>
      <c r="B55" t="s">
        <v>242</v>
      </c>
      <c r="C55" t="s">
        <v>290</v>
      </c>
      <c r="D55">
        <v>3488.0</v>
      </c>
      <c r="E55">
        <v>10316.0</v>
      </c>
      <c r="F55">
        <v>1.0</v>
      </c>
      <c r="G55">
        <v>96.0</v>
      </c>
      <c r="H55">
        <v>18.3808</v>
      </c>
      <c r="I55" t="s">
        <v>291</v>
      </c>
    </row>
    <row r="56">
      <c r="A56" t="str">
        <f t="shared" si="2"/>
        <v>54</v>
      </c>
      <c r="B56" t="s">
        <v>242</v>
      </c>
      <c r="C56" t="s">
        <v>292</v>
      </c>
      <c r="D56">
        <v>2.0</v>
      </c>
      <c r="E56">
        <v>15008.0</v>
      </c>
      <c r="F56">
        <v>1.0</v>
      </c>
      <c r="G56">
        <v>1.0</v>
      </c>
      <c r="H56">
        <v>1.0</v>
      </c>
      <c r="I56" t="s">
        <v>278</v>
      </c>
    </row>
    <row r="57">
      <c r="A57" t="str">
        <f t="shared" si="2"/>
        <v>55</v>
      </c>
      <c r="B57" t="s">
        <v>242</v>
      </c>
      <c r="C57" t="s">
        <v>126</v>
      </c>
      <c r="D57">
        <v>55.0</v>
      </c>
      <c r="E57">
        <v>14779.0</v>
      </c>
      <c r="F57">
        <v>7.0</v>
      </c>
      <c r="G57">
        <v>20.0</v>
      </c>
      <c r="H57">
        <v>12.5056</v>
      </c>
      <c r="I57" t="s">
        <v>293</v>
      </c>
    </row>
    <row r="58">
      <c r="A58" t="str">
        <f t="shared" si="2"/>
        <v>56</v>
      </c>
      <c r="B58" t="s">
        <v>242</v>
      </c>
      <c r="C58" t="s">
        <v>294</v>
      </c>
      <c r="D58">
        <v>2.0</v>
      </c>
      <c r="E58">
        <v>15008.0</v>
      </c>
      <c r="F58">
        <v>1.0</v>
      </c>
      <c r="G58">
        <v>1.0</v>
      </c>
      <c r="H58">
        <v>1.0</v>
      </c>
      <c r="I58" t="s">
        <v>268</v>
      </c>
    </row>
    <row r="59">
      <c r="A59" t="str">
        <f t="shared" si="2"/>
        <v>57</v>
      </c>
      <c r="B59" t="s">
        <v>242</v>
      </c>
      <c r="C59" t="s">
        <v>295</v>
      </c>
      <c r="D59">
        <v>683.0</v>
      </c>
      <c r="E59">
        <v>5641.0</v>
      </c>
      <c r="F59">
        <v>1.0</v>
      </c>
      <c r="G59">
        <v>39.0</v>
      </c>
      <c r="H59">
        <v>8.7575</v>
      </c>
      <c r="I59" t="s">
        <v>296</v>
      </c>
    </row>
    <row r="60">
      <c r="A60" t="str">
        <f t="shared" si="2"/>
        <v>58</v>
      </c>
      <c r="B60" t="s">
        <v>242</v>
      </c>
      <c r="C60" t="s">
        <v>297</v>
      </c>
      <c r="D60">
        <v>13308.0</v>
      </c>
      <c r="E60">
        <v>14761.0</v>
      </c>
      <c r="F60">
        <v>1.0</v>
      </c>
      <c r="G60">
        <v>255.0</v>
      </c>
      <c r="H60">
        <v>51.9773</v>
      </c>
      <c r="I60" t="s">
        <v>298</v>
      </c>
    </row>
    <row r="61">
      <c r="A61" t="str">
        <f t="shared" si="2"/>
        <v>59</v>
      </c>
      <c r="B61" t="s">
        <v>242</v>
      </c>
      <c r="C61" t="s">
        <v>299</v>
      </c>
      <c r="D61">
        <v>13952.0</v>
      </c>
      <c r="E61">
        <v>15008.0</v>
      </c>
      <c r="F61">
        <v>1.0</v>
      </c>
      <c r="G61">
        <v>257.0</v>
      </c>
      <c r="H61">
        <v>55.9474</v>
      </c>
      <c r="I61" t="s">
        <v>300</v>
      </c>
    </row>
    <row r="62">
      <c r="A62" t="str">
        <f t="shared" si="2"/>
        <v>60</v>
      </c>
      <c r="B62" t="s">
        <v>242</v>
      </c>
      <c r="C62" t="s">
        <v>301</v>
      </c>
      <c r="D62">
        <v>3.0</v>
      </c>
      <c r="E62">
        <v>15008.0</v>
      </c>
      <c r="F62">
        <v>1.0</v>
      </c>
      <c r="G62">
        <v>2.0</v>
      </c>
      <c r="H62">
        <v>1.0001</v>
      </c>
      <c r="I62" t="s">
        <v>302</v>
      </c>
    </row>
    <row r="63">
      <c r="A63" t="str">
        <f t="shared" si="2"/>
        <v>61</v>
      </c>
      <c r="B63" t="s">
        <v>242</v>
      </c>
      <c r="C63" t="s">
        <v>303</v>
      </c>
      <c r="D63">
        <v>38.0</v>
      </c>
      <c r="E63">
        <v>105.0</v>
      </c>
      <c r="F63">
        <v>1.0</v>
      </c>
      <c r="G63">
        <v>8.0</v>
      </c>
      <c r="H63">
        <v>3.6952</v>
      </c>
      <c r="I63" t="s">
        <v>304</v>
      </c>
    </row>
    <row r="64">
      <c r="A64" t="str">
        <f t="shared" si="2"/>
        <v>62</v>
      </c>
      <c r="B64" t="s">
        <v>242</v>
      </c>
      <c r="C64" t="s">
        <v>305</v>
      </c>
      <c r="D64">
        <v>474.0</v>
      </c>
      <c r="E64">
        <v>9958.0</v>
      </c>
      <c r="F64">
        <v>3.0</v>
      </c>
      <c r="G64">
        <v>54.0</v>
      </c>
      <c r="H64">
        <v>6.6932</v>
      </c>
      <c r="I64" t="s">
        <v>306</v>
      </c>
    </row>
    <row r="65">
      <c r="A65" t="str">
        <f t="shared" si="2"/>
        <v>63</v>
      </c>
      <c r="B65" t="s">
        <v>307</v>
      </c>
      <c r="C65" t="s">
        <v>308</v>
      </c>
      <c r="D65">
        <v>7.0</v>
      </c>
      <c r="E65">
        <v>7.0</v>
      </c>
      <c r="F65">
        <v>7.0</v>
      </c>
      <c r="G65">
        <v>10.0</v>
      </c>
      <c r="H65">
        <v>9.2857</v>
      </c>
      <c r="I65" t="s">
        <v>309</v>
      </c>
    </row>
    <row r="66">
      <c r="A66" t="str">
        <f t="shared" si="2"/>
        <v>64</v>
      </c>
      <c r="B66" t="s">
        <v>307</v>
      </c>
      <c r="C66" t="s">
        <v>310</v>
      </c>
      <c r="D66">
        <v>1.0</v>
      </c>
      <c r="E66">
        <v>1.0</v>
      </c>
      <c r="F66">
        <v>14.0</v>
      </c>
      <c r="G66">
        <v>14.0</v>
      </c>
      <c r="H66">
        <v>14.0</v>
      </c>
      <c r="I66" t="s">
        <v>311</v>
      </c>
    </row>
    <row r="67">
      <c r="A67" t="str">
        <f t="shared" si="2"/>
        <v>65</v>
      </c>
      <c r="B67" t="s">
        <v>307</v>
      </c>
      <c r="C67" t="s">
        <v>74</v>
      </c>
      <c r="D67">
        <v>1.0</v>
      </c>
      <c r="E67">
        <v>7.0</v>
      </c>
      <c r="F67">
        <v>5.0</v>
      </c>
      <c r="G67">
        <v>5.0</v>
      </c>
      <c r="H67">
        <v>5.0</v>
      </c>
      <c r="I67" t="s">
        <v>312</v>
      </c>
    </row>
    <row r="68">
      <c r="A68" t="str">
        <f t="shared" si="2"/>
        <v>66</v>
      </c>
      <c r="B68" t="s">
        <v>307</v>
      </c>
      <c r="C68" t="s">
        <v>313</v>
      </c>
      <c r="D68">
        <v>3.0</v>
      </c>
      <c r="E68">
        <v>7.0</v>
      </c>
      <c r="F68">
        <v>18.0</v>
      </c>
      <c r="G68">
        <v>28.0</v>
      </c>
      <c r="H68">
        <v>19.5714</v>
      </c>
      <c r="I68" t="s">
        <v>314</v>
      </c>
    </row>
    <row r="69">
      <c r="A69" t="str">
        <f t="shared" si="2"/>
        <v>67</v>
      </c>
      <c r="B69" t="s">
        <v>307</v>
      </c>
      <c r="C69" t="s">
        <v>315</v>
      </c>
      <c r="D69">
        <v>2.0</v>
      </c>
      <c r="E69">
        <v>7.0</v>
      </c>
      <c r="F69">
        <v>9.0</v>
      </c>
      <c r="G69">
        <v>12.0</v>
      </c>
      <c r="H69">
        <v>11.5714</v>
      </c>
      <c r="I69" t="s">
        <v>316</v>
      </c>
    </row>
    <row r="70">
      <c r="A70" t="str">
        <f t="shared" si="2"/>
        <v>68</v>
      </c>
      <c r="B70" t="s">
        <v>307</v>
      </c>
      <c r="C70" t="s">
        <v>317</v>
      </c>
      <c r="D70">
        <v>1.0</v>
      </c>
      <c r="E70">
        <v>7.0</v>
      </c>
      <c r="F70">
        <v>49.0</v>
      </c>
      <c r="G70">
        <v>49.0</v>
      </c>
      <c r="H70">
        <v>49.0</v>
      </c>
      <c r="I70" t="s">
        <v>318</v>
      </c>
    </row>
    <row r="71">
      <c r="A71" t="str">
        <f t="shared" si="2"/>
        <v>69</v>
      </c>
      <c r="B71" t="s">
        <v>307</v>
      </c>
      <c r="C71" t="s">
        <v>319</v>
      </c>
      <c r="D71">
        <v>4.0</v>
      </c>
      <c r="E71">
        <v>7.0</v>
      </c>
      <c r="F71">
        <v>10.0</v>
      </c>
      <c r="G71">
        <v>10.0</v>
      </c>
      <c r="H71">
        <v>10.0</v>
      </c>
      <c r="I71" t="s">
        <v>320</v>
      </c>
    </row>
    <row r="72">
      <c r="A72" t="str">
        <f t="shared" si="2"/>
        <v>70</v>
      </c>
      <c r="B72" t="s">
        <v>307</v>
      </c>
      <c r="C72" t="s">
        <v>321</v>
      </c>
      <c r="D72">
        <v>2.0</v>
      </c>
      <c r="E72">
        <v>7.0</v>
      </c>
      <c r="F72">
        <v>10.0</v>
      </c>
      <c r="G72">
        <v>10.0</v>
      </c>
      <c r="H72">
        <v>10.0</v>
      </c>
      <c r="I72" t="s">
        <v>322</v>
      </c>
    </row>
    <row r="73">
      <c r="A73" t="str">
        <f t="shared" si="2"/>
        <v>71</v>
      </c>
      <c r="B73" t="s">
        <v>307</v>
      </c>
      <c r="C73" t="s">
        <v>257</v>
      </c>
      <c r="D73">
        <v>1.0</v>
      </c>
      <c r="E73">
        <v>7.0</v>
      </c>
      <c r="F73">
        <v>10.0</v>
      </c>
      <c r="G73">
        <v>10.0</v>
      </c>
      <c r="H73">
        <v>10.0</v>
      </c>
      <c r="I73" t="s">
        <v>323</v>
      </c>
    </row>
    <row r="74">
      <c r="A74" t="str">
        <f t="shared" si="2"/>
        <v>72</v>
      </c>
      <c r="B74" t="s">
        <v>307</v>
      </c>
      <c r="C74" t="s">
        <v>103</v>
      </c>
      <c r="D74">
        <v>1.0</v>
      </c>
      <c r="E74">
        <v>7.0</v>
      </c>
      <c r="F74">
        <v>5.0</v>
      </c>
      <c r="G74">
        <v>5.0</v>
      </c>
      <c r="H74">
        <v>5.0</v>
      </c>
      <c r="I74" t="s">
        <v>312</v>
      </c>
    </row>
    <row r="75">
      <c r="A75" t="str">
        <f t="shared" si="2"/>
        <v>73</v>
      </c>
      <c r="B75" t="s">
        <v>307</v>
      </c>
      <c r="C75" t="s">
        <v>102</v>
      </c>
      <c r="D75">
        <v>1.0</v>
      </c>
      <c r="E75">
        <v>7.0</v>
      </c>
      <c r="F75">
        <v>10.0</v>
      </c>
      <c r="G75">
        <v>10.0</v>
      </c>
      <c r="H75">
        <v>10.0</v>
      </c>
      <c r="I75" s="48">
        <v>37489.0</v>
      </c>
    </row>
    <row r="76">
      <c r="A76" t="str">
        <f t="shared" si="2"/>
        <v>74</v>
      </c>
      <c r="B76" t="s">
        <v>307</v>
      </c>
      <c r="C76" t="s">
        <v>324</v>
      </c>
      <c r="D76">
        <v>1.0</v>
      </c>
      <c r="E76">
        <v>7.0</v>
      </c>
      <c r="F76">
        <v>1.0</v>
      </c>
      <c r="G76">
        <v>1.0</v>
      </c>
      <c r="H76">
        <v>1.0</v>
      </c>
      <c r="I76" t="s">
        <v>177</v>
      </c>
    </row>
    <row r="77">
      <c r="A77" t="str">
        <f t="shared" si="2"/>
        <v>75</v>
      </c>
      <c r="B77" t="s">
        <v>307</v>
      </c>
      <c r="C77" t="s">
        <v>325</v>
      </c>
      <c r="D77">
        <v>7.0</v>
      </c>
      <c r="E77">
        <v>7.0</v>
      </c>
      <c r="F77">
        <v>1.0</v>
      </c>
      <c r="G77">
        <v>1.0</v>
      </c>
      <c r="H77">
        <v>1.0</v>
      </c>
      <c r="I77" t="s">
        <v>326</v>
      </c>
    </row>
    <row r="78">
      <c r="A78" t="str">
        <f t="shared" si="2"/>
        <v>76</v>
      </c>
      <c r="B78" t="s">
        <v>307</v>
      </c>
      <c r="C78" t="s">
        <v>327</v>
      </c>
      <c r="D78">
        <v>2.0</v>
      </c>
      <c r="E78">
        <v>7.0</v>
      </c>
      <c r="F78">
        <v>4.0</v>
      </c>
      <c r="G78">
        <v>4.0</v>
      </c>
      <c r="H78">
        <v>4.0</v>
      </c>
      <c r="I78" t="s">
        <v>328</v>
      </c>
    </row>
    <row r="79">
      <c r="A79" t="str">
        <f t="shared" si="2"/>
        <v>77</v>
      </c>
      <c r="B79" t="s">
        <v>307</v>
      </c>
      <c r="C79" t="s">
        <v>329</v>
      </c>
      <c r="D79">
        <v>4.0</v>
      </c>
      <c r="E79">
        <v>7.0</v>
      </c>
      <c r="F79">
        <v>20.0</v>
      </c>
      <c r="G79">
        <v>36.0</v>
      </c>
      <c r="H79">
        <v>24.8571</v>
      </c>
      <c r="I79" t="s">
        <v>330</v>
      </c>
    </row>
    <row r="80">
      <c r="A80" t="str">
        <f t="shared" si="2"/>
        <v>78</v>
      </c>
      <c r="B80" t="s">
        <v>307</v>
      </c>
      <c r="C80" t="s">
        <v>331</v>
      </c>
      <c r="D80">
        <v>1.0</v>
      </c>
      <c r="E80">
        <v>7.0</v>
      </c>
      <c r="F80">
        <v>2.0</v>
      </c>
      <c r="G80">
        <v>2.0</v>
      </c>
      <c r="H80">
        <v>2.0</v>
      </c>
      <c r="I80" t="s">
        <v>332</v>
      </c>
    </row>
    <row r="81">
      <c r="A81" t="str">
        <f t="shared" si="2"/>
        <v>79</v>
      </c>
      <c r="B81" t="s">
        <v>307</v>
      </c>
      <c r="C81" t="s">
        <v>333</v>
      </c>
      <c r="D81">
        <v>1.0</v>
      </c>
      <c r="E81">
        <v>7.0</v>
      </c>
      <c r="F81">
        <v>5.0</v>
      </c>
      <c r="G81">
        <v>5.0</v>
      </c>
      <c r="H81">
        <v>5.0</v>
      </c>
      <c r="I81" t="s">
        <v>334</v>
      </c>
    </row>
    <row r="82">
      <c r="A82" t="str">
        <f t="shared" si="2"/>
        <v>80</v>
      </c>
      <c r="B82" t="s">
        <v>307</v>
      </c>
      <c r="C82" t="s">
        <v>301</v>
      </c>
      <c r="D82">
        <v>1.0</v>
      </c>
      <c r="E82">
        <v>7.0</v>
      </c>
      <c r="F82">
        <v>1.0</v>
      </c>
      <c r="G82">
        <v>1.0</v>
      </c>
      <c r="H82">
        <v>1.0</v>
      </c>
      <c r="I82">
        <v>0.0</v>
      </c>
    </row>
    <row r="83">
      <c r="A83" t="str">
        <f t="shared" si="2"/>
        <v>81</v>
      </c>
      <c r="B83" t="s">
        <v>335</v>
      </c>
      <c r="C83" t="s">
        <v>336</v>
      </c>
      <c r="D83">
        <v>3.0</v>
      </c>
      <c r="E83">
        <v>3.0</v>
      </c>
      <c r="F83">
        <v>1.0</v>
      </c>
      <c r="G83">
        <v>1.0</v>
      </c>
      <c r="H83">
        <v>1.0</v>
      </c>
      <c r="I83" t="s">
        <v>337</v>
      </c>
    </row>
    <row r="84">
      <c r="A84" t="str">
        <f t="shared" si="2"/>
        <v>82</v>
      </c>
      <c r="B84" t="s">
        <v>335</v>
      </c>
      <c r="C84" t="s">
        <v>308</v>
      </c>
      <c r="D84">
        <v>3.0</v>
      </c>
      <c r="E84">
        <v>3.0</v>
      </c>
      <c r="F84">
        <v>7.0</v>
      </c>
      <c r="G84">
        <v>10.0</v>
      </c>
      <c r="H84">
        <v>8.6667</v>
      </c>
      <c r="I84" t="s">
        <v>338</v>
      </c>
    </row>
    <row r="85">
      <c r="A85" t="str">
        <f t="shared" si="2"/>
        <v>83</v>
      </c>
      <c r="B85" t="s">
        <v>335</v>
      </c>
      <c r="C85" t="s">
        <v>67</v>
      </c>
      <c r="D85">
        <v>3.0</v>
      </c>
      <c r="E85">
        <v>3.0</v>
      </c>
      <c r="F85">
        <v>7.0</v>
      </c>
      <c r="G85">
        <v>10.0</v>
      </c>
      <c r="H85">
        <v>8.6667</v>
      </c>
      <c r="I85" t="s">
        <v>338</v>
      </c>
    </row>
    <row r="86">
      <c r="A86" t="str">
        <f t="shared" si="2"/>
        <v>84</v>
      </c>
      <c r="B86" t="s">
        <v>339</v>
      </c>
      <c r="C86" t="s">
        <v>340</v>
      </c>
      <c r="D86">
        <v>32549.0</v>
      </c>
      <c r="E86">
        <v>32549.0</v>
      </c>
      <c r="F86">
        <v>1.0</v>
      </c>
      <c r="G86">
        <v>5.0</v>
      </c>
      <c r="H86">
        <v>4.6783</v>
      </c>
      <c r="I86" t="s">
        <v>341</v>
      </c>
    </row>
    <row r="87">
      <c r="A87" t="str">
        <f t="shared" si="2"/>
        <v>85</v>
      </c>
      <c r="B87" t="s">
        <v>339</v>
      </c>
      <c r="C87" t="s">
        <v>74</v>
      </c>
      <c r="D87">
        <v>72.0</v>
      </c>
      <c r="E87">
        <v>32549.0</v>
      </c>
      <c r="F87">
        <v>1.0</v>
      </c>
      <c r="G87">
        <v>25.0</v>
      </c>
      <c r="H87">
        <v>4.2407</v>
      </c>
      <c r="I87" t="s">
        <v>342</v>
      </c>
    </row>
    <row r="88">
      <c r="A88" t="str">
        <f t="shared" si="2"/>
        <v>86</v>
      </c>
      <c r="B88" t="s">
        <v>339</v>
      </c>
      <c r="C88" t="s">
        <v>106</v>
      </c>
      <c r="D88">
        <v>24436.0</v>
      </c>
      <c r="E88">
        <v>32549.0</v>
      </c>
      <c r="F88">
        <v>1.0</v>
      </c>
      <c r="G88">
        <v>100.0</v>
      </c>
      <c r="H88">
        <v>27.518</v>
      </c>
      <c r="I88" t="s">
        <v>343</v>
      </c>
    </row>
    <row r="89">
      <c r="A89" t="str">
        <f t="shared" si="2"/>
        <v>87</v>
      </c>
      <c r="B89" t="s">
        <v>339</v>
      </c>
      <c r="C89" t="s">
        <v>107</v>
      </c>
      <c r="D89">
        <v>1684.0</v>
      </c>
      <c r="E89">
        <v>32549.0</v>
      </c>
      <c r="F89">
        <v>10.0</v>
      </c>
      <c r="G89">
        <v>10.0</v>
      </c>
      <c r="H89">
        <v>10.0</v>
      </c>
      <c r="I89" t="s">
        <v>344</v>
      </c>
    </row>
    <row r="90">
      <c r="A90" t="str">
        <f t="shared" si="2"/>
        <v>88</v>
      </c>
      <c r="B90" t="s">
        <v>339</v>
      </c>
      <c r="C90" t="s">
        <v>108</v>
      </c>
      <c r="D90">
        <v>16.0</v>
      </c>
      <c r="E90">
        <v>32455.0</v>
      </c>
      <c r="F90">
        <v>1.0</v>
      </c>
      <c r="G90">
        <v>19.0</v>
      </c>
      <c r="H90">
        <v>6.0476</v>
      </c>
      <c r="I90" t="s">
        <v>345</v>
      </c>
    </row>
    <row r="91">
      <c r="A91" t="str">
        <f t="shared" si="2"/>
        <v>89</v>
      </c>
      <c r="B91" t="s">
        <v>339</v>
      </c>
      <c r="C91" t="s">
        <v>58</v>
      </c>
      <c r="D91">
        <v>23674.0</v>
      </c>
      <c r="E91">
        <v>32549.0</v>
      </c>
      <c r="F91">
        <v>1.0</v>
      </c>
      <c r="G91">
        <v>5.0</v>
      </c>
      <c r="H91">
        <v>4.5732</v>
      </c>
      <c r="I91" t="s">
        <v>346</v>
      </c>
    </row>
    <row r="92">
      <c r="A92" t="str">
        <f t="shared" si="2"/>
        <v>90</v>
      </c>
      <c r="B92" t="s">
        <v>347</v>
      </c>
      <c r="C92" t="s">
        <v>146</v>
      </c>
      <c r="D92">
        <v>589.0</v>
      </c>
      <c r="E92">
        <v>589.0</v>
      </c>
      <c r="F92">
        <v>1.0</v>
      </c>
      <c r="G92">
        <v>41.0</v>
      </c>
      <c r="H92">
        <v>20.0374</v>
      </c>
      <c r="I92" t="s">
        <v>348</v>
      </c>
    </row>
    <row r="93">
      <c r="A93" t="str">
        <f t="shared" si="2"/>
        <v>91</v>
      </c>
      <c r="B93" t="s">
        <v>347</v>
      </c>
      <c r="C93" t="s">
        <v>349</v>
      </c>
      <c r="D93">
        <v>2.0</v>
      </c>
      <c r="E93">
        <v>2.0</v>
      </c>
      <c r="F93">
        <v>2.0</v>
      </c>
      <c r="G93">
        <v>15.0</v>
      </c>
      <c r="H93">
        <v>8.5</v>
      </c>
      <c r="I93" t="s">
        <v>350</v>
      </c>
    </row>
    <row r="94">
      <c r="A94" t="str">
        <f t="shared" si="2"/>
        <v>92</v>
      </c>
      <c r="B94" t="s">
        <v>351</v>
      </c>
      <c r="C94" t="s">
        <v>351</v>
      </c>
      <c r="D94">
        <v>7.0</v>
      </c>
      <c r="E94">
        <v>7.0</v>
      </c>
      <c r="F94">
        <v>4.0</v>
      </c>
      <c r="G94">
        <v>10.0</v>
      </c>
      <c r="H94">
        <v>7.2857</v>
      </c>
      <c r="I94" t="s">
        <v>352</v>
      </c>
    </row>
    <row r="95">
      <c r="A95" t="str">
        <f t="shared" si="2"/>
        <v>93</v>
      </c>
      <c r="B95" t="s">
        <v>351</v>
      </c>
      <c r="C95" t="s">
        <v>353</v>
      </c>
      <c r="D95">
        <v>1.0</v>
      </c>
      <c r="E95">
        <v>7.0</v>
      </c>
      <c r="F95">
        <v>1.0</v>
      </c>
      <c r="G95">
        <v>1.0</v>
      </c>
      <c r="H95">
        <v>1.0</v>
      </c>
      <c r="I95">
        <v>0.0</v>
      </c>
    </row>
    <row r="96">
      <c r="A96" t="str">
        <f t="shared" si="2"/>
        <v>94</v>
      </c>
      <c r="B96" t="s">
        <v>354</v>
      </c>
      <c r="C96" t="s">
        <v>351</v>
      </c>
      <c r="D96">
        <v>4.0</v>
      </c>
      <c r="E96">
        <v>4.0</v>
      </c>
      <c r="F96">
        <v>6.0</v>
      </c>
      <c r="G96">
        <v>10.0</v>
      </c>
      <c r="H96">
        <v>7.0</v>
      </c>
      <c r="I96" t="s">
        <v>355</v>
      </c>
    </row>
    <row r="97">
      <c r="A97" t="str">
        <f t="shared" si="2"/>
        <v>95</v>
      </c>
      <c r="B97" t="s">
        <v>356</v>
      </c>
      <c r="C97" t="s">
        <v>112</v>
      </c>
      <c r="D97">
        <v>11.0</v>
      </c>
      <c r="E97">
        <v>11.0</v>
      </c>
      <c r="F97">
        <v>1.0</v>
      </c>
      <c r="G97">
        <v>1.0</v>
      </c>
      <c r="H97">
        <v>1.0</v>
      </c>
      <c r="I97" t="s">
        <v>357</v>
      </c>
    </row>
    <row r="98">
      <c r="A98" t="str">
        <f t="shared" si="2"/>
        <v>96</v>
      </c>
      <c r="B98" t="s">
        <v>356</v>
      </c>
      <c r="C98" t="s">
        <v>159</v>
      </c>
      <c r="D98">
        <v>11.0</v>
      </c>
      <c r="E98">
        <v>11.0</v>
      </c>
      <c r="F98">
        <v>5.0</v>
      </c>
      <c r="G98">
        <v>8.0</v>
      </c>
      <c r="H98">
        <v>7.0909</v>
      </c>
      <c r="I98" t="s">
        <v>358</v>
      </c>
    </row>
    <row r="99">
      <c r="A99" t="str">
        <f t="shared" si="2"/>
        <v>97</v>
      </c>
      <c r="B99" t="s">
        <v>359</v>
      </c>
      <c r="C99" t="s">
        <v>97</v>
      </c>
      <c r="D99">
        <v>13.0</v>
      </c>
      <c r="E99">
        <v>13.0</v>
      </c>
      <c r="F99">
        <v>3.0</v>
      </c>
      <c r="G99">
        <v>15.0</v>
      </c>
      <c r="H99">
        <v>8.5385</v>
      </c>
      <c r="I99" t="s">
        <v>360</v>
      </c>
    </row>
    <row r="100">
      <c r="A100" t="str">
        <f t="shared" si="2"/>
        <v>98</v>
      </c>
      <c r="B100" t="s">
        <v>359</v>
      </c>
      <c r="C100" t="s">
        <v>361</v>
      </c>
      <c r="D100">
        <v>2.0</v>
      </c>
      <c r="E100">
        <v>13.0</v>
      </c>
      <c r="F100">
        <v>1.0</v>
      </c>
      <c r="G100">
        <v>1.0</v>
      </c>
      <c r="H100">
        <v>1.0</v>
      </c>
      <c r="I100" t="s">
        <v>278</v>
      </c>
    </row>
    <row r="101">
      <c r="A101" t="str">
        <f t="shared" si="2"/>
        <v>99</v>
      </c>
      <c r="B101" t="s">
        <v>362</v>
      </c>
      <c r="C101" t="s">
        <v>97</v>
      </c>
      <c r="D101">
        <v>5.0</v>
      </c>
      <c r="E101">
        <v>5.0</v>
      </c>
      <c r="F101">
        <v>6.0</v>
      </c>
      <c r="G101">
        <v>10.0</v>
      </c>
      <c r="H101">
        <v>7.8</v>
      </c>
      <c r="I101" t="s">
        <v>363</v>
      </c>
    </row>
    <row r="102">
      <c r="A102" t="str">
        <f t="shared" si="2"/>
        <v>100</v>
      </c>
      <c r="B102" t="s">
        <v>364</v>
      </c>
      <c r="C102" t="s">
        <v>58</v>
      </c>
      <c r="D102">
        <v>24762.0</v>
      </c>
      <c r="E102">
        <v>24762.0</v>
      </c>
      <c r="F102">
        <v>1.0</v>
      </c>
      <c r="G102">
        <v>5.0</v>
      </c>
      <c r="H102">
        <v>4.6594</v>
      </c>
      <c r="I102" t="s">
        <v>365</v>
      </c>
    </row>
    <row r="103">
      <c r="A103" t="str">
        <f t="shared" si="2"/>
        <v>101</v>
      </c>
      <c r="B103" t="s">
        <v>364</v>
      </c>
      <c r="C103" t="s">
        <v>62</v>
      </c>
      <c r="D103">
        <v>8.0</v>
      </c>
      <c r="E103">
        <v>24736.0</v>
      </c>
      <c r="F103">
        <v>1.0</v>
      </c>
      <c r="G103">
        <v>2.0</v>
      </c>
      <c r="H103">
        <v>1.0873</v>
      </c>
      <c r="I103" t="s">
        <v>366</v>
      </c>
    </row>
    <row r="104">
      <c r="A104" t="str">
        <f t="shared" si="2"/>
        <v>102</v>
      </c>
      <c r="B104" t="s">
        <v>364</v>
      </c>
      <c r="C104" t="s">
        <v>63</v>
      </c>
      <c r="D104">
        <v>95.0</v>
      </c>
      <c r="E104">
        <v>24762.0</v>
      </c>
      <c r="F104">
        <v>1.0</v>
      </c>
      <c r="G104">
        <v>4.0</v>
      </c>
      <c r="H104">
        <v>3.9765</v>
      </c>
      <c r="I104" t="s">
        <v>367</v>
      </c>
    </row>
    <row r="105">
      <c r="A105" t="str">
        <f t="shared" si="2"/>
        <v>103</v>
      </c>
      <c r="B105" t="s">
        <v>364</v>
      </c>
      <c r="C105" t="s">
        <v>64</v>
      </c>
      <c r="D105">
        <v>6481.0</v>
      </c>
      <c r="E105">
        <v>24762.0</v>
      </c>
      <c r="F105">
        <v>1.0</v>
      </c>
      <c r="G105">
        <v>5.0</v>
      </c>
      <c r="H105">
        <v>3.282</v>
      </c>
      <c r="I105" t="s">
        <v>368</v>
      </c>
    </row>
    <row r="106">
      <c r="A106" t="str">
        <f t="shared" si="2"/>
        <v>104</v>
      </c>
      <c r="B106" t="s">
        <v>364</v>
      </c>
      <c r="C106" t="s">
        <v>65</v>
      </c>
      <c r="D106">
        <v>137.0</v>
      </c>
      <c r="E106">
        <v>24762.0</v>
      </c>
      <c r="F106">
        <v>1.0</v>
      </c>
      <c r="G106">
        <v>3.0</v>
      </c>
      <c r="H106">
        <v>1.0273</v>
      </c>
      <c r="I106" t="s">
        <v>369</v>
      </c>
    </row>
    <row r="107">
      <c r="A107" t="str">
        <f t="shared" si="2"/>
        <v>105</v>
      </c>
      <c r="B107" t="s">
        <v>364</v>
      </c>
      <c r="C107" t="s">
        <v>66</v>
      </c>
      <c r="D107">
        <v>265.0</v>
      </c>
      <c r="E107">
        <v>6661.0</v>
      </c>
      <c r="F107">
        <v>1.0</v>
      </c>
      <c r="G107">
        <v>8.0</v>
      </c>
      <c r="H107">
        <v>4.1566</v>
      </c>
      <c r="I107" t="s">
        <v>370</v>
      </c>
    </row>
    <row r="108">
      <c r="A108" t="str">
        <f t="shared" si="2"/>
        <v>106</v>
      </c>
      <c r="B108" t="s">
        <v>364</v>
      </c>
      <c r="C108" t="s">
        <v>67</v>
      </c>
      <c r="D108">
        <v>24762.0</v>
      </c>
      <c r="E108">
        <v>24762.0</v>
      </c>
      <c r="F108">
        <v>5.0</v>
      </c>
      <c r="G108">
        <v>20.0</v>
      </c>
      <c r="H108">
        <v>10.5423</v>
      </c>
      <c r="I108" t="s">
        <v>371</v>
      </c>
    </row>
    <row r="109">
      <c r="A109" t="str">
        <f t="shared" si="2"/>
        <v>107</v>
      </c>
      <c r="B109" t="s">
        <v>364</v>
      </c>
      <c r="C109" t="s">
        <v>69</v>
      </c>
      <c r="D109">
        <v>62.0</v>
      </c>
      <c r="E109">
        <v>23747.0</v>
      </c>
      <c r="F109">
        <v>2.0</v>
      </c>
      <c r="G109">
        <v>7.0</v>
      </c>
      <c r="H109">
        <v>4.2882</v>
      </c>
      <c r="I109" t="s">
        <v>372</v>
      </c>
    </row>
    <row r="110">
      <c r="A110" t="str">
        <f t="shared" si="2"/>
        <v>108</v>
      </c>
      <c r="B110" t="s">
        <v>364</v>
      </c>
      <c r="C110" t="s">
        <v>70</v>
      </c>
      <c r="D110">
        <v>1.0</v>
      </c>
      <c r="E110">
        <v>24762.0</v>
      </c>
      <c r="F110">
        <v>10.0</v>
      </c>
      <c r="G110">
        <v>10.0</v>
      </c>
      <c r="H110">
        <v>10.0</v>
      </c>
      <c r="I110" t="s">
        <v>323</v>
      </c>
    </row>
    <row r="111">
      <c r="A111" t="str">
        <f t="shared" si="2"/>
        <v>109</v>
      </c>
      <c r="B111" t="s">
        <v>364</v>
      </c>
      <c r="C111" t="s">
        <v>71</v>
      </c>
      <c r="D111">
        <v>8.0</v>
      </c>
      <c r="E111">
        <v>24762.0</v>
      </c>
      <c r="F111">
        <v>1.0</v>
      </c>
      <c r="G111">
        <v>2.0</v>
      </c>
      <c r="H111">
        <v>1.0004</v>
      </c>
      <c r="I111" t="s">
        <v>373</v>
      </c>
    </row>
    <row r="112">
      <c r="A112" t="str">
        <f t="shared" si="2"/>
        <v>110</v>
      </c>
      <c r="B112" t="s">
        <v>364</v>
      </c>
      <c r="C112" t="s">
        <v>72</v>
      </c>
      <c r="D112">
        <v>1.0</v>
      </c>
      <c r="E112">
        <v>24762.0</v>
      </c>
      <c r="F112">
        <v>1.0</v>
      </c>
      <c r="G112">
        <v>1.0</v>
      </c>
      <c r="H112">
        <v>1.0</v>
      </c>
      <c r="I112">
        <v>0.0</v>
      </c>
    </row>
    <row r="113">
      <c r="A113" t="str">
        <f t="shared" si="2"/>
        <v>111</v>
      </c>
      <c r="B113" t="s">
        <v>364</v>
      </c>
      <c r="C113" t="s">
        <v>73</v>
      </c>
      <c r="D113">
        <v>1.0</v>
      </c>
      <c r="E113">
        <v>24762.0</v>
      </c>
      <c r="F113">
        <v>1.0</v>
      </c>
      <c r="G113">
        <v>1.0</v>
      </c>
      <c r="H113">
        <v>1.0</v>
      </c>
      <c r="I113">
        <v>0.0</v>
      </c>
    </row>
    <row r="114">
      <c r="A114" t="str">
        <f t="shared" si="2"/>
        <v>112</v>
      </c>
      <c r="B114" t="s">
        <v>364</v>
      </c>
      <c r="C114" t="s">
        <v>74</v>
      </c>
      <c r="D114">
        <v>68.0</v>
      </c>
      <c r="E114">
        <v>24484.0</v>
      </c>
      <c r="F114">
        <v>2.0</v>
      </c>
      <c r="G114">
        <v>25.0</v>
      </c>
      <c r="H114">
        <v>4.2997</v>
      </c>
      <c r="I114" t="s">
        <v>374</v>
      </c>
    </row>
    <row r="115">
      <c r="A115" t="str">
        <f t="shared" si="2"/>
        <v>113</v>
      </c>
      <c r="B115" t="s">
        <v>364</v>
      </c>
      <c r="C115" t="s">
        <v>76</v>
      </c>
      <c r="D115">
        <v>331.0</v>
      </c>
      <c r="E115">
        <v>558.0</v>
      </c>
      <c r="F115">
        <v>1.0</v>
      </c>
      <c r="G115">
        <v>974.0</v>
      </c>
      <c r="H115">
        <v>33.2688</v>
      </c>
      <c r="I115" t="s">
        <v>375</v>
      </c>
    </row>
    <row r="116">
      <c r="A116" t="str">
        <f t="shared" si="2"/>
        <v>114</v>
      </c>
      <c r="B116" t="s">
        <v>364</v>
      </c>
      <c r="C116" t="s">
        <v>77</v>
      </c>
      <c r="D116">
        <v>2.0</v>
      </c>
      <c r="E116">
        <v>24762.0</v>
      </c>
      <c r="F116">
        <v>1.0</v>
      </c>
      <c r="G116">
        <v>1.0</v>
      </c>
      <c r="H116">
        <v>1.0</v>
      </c>
      <c r="I116" t="s">
        <v>268</v>
      </c>
    </row>
    <row r="117">
      <c r="A117" t="str">
        <f t="shared" si="2"/>
        <v>115</v>
      </c>
      <c r="B117" t="s">
        <v>364</v>
      </c>
      <c r="C117" t="s">
        <v>78</v>
      </c>
      <c r="D117">
        <v>5.0</v>
      </c>
      <c r="E117">
        <v>23147.0</v>
      </c>
      <c r="F117">
        <v>4.0</v>
      </c>
      <c r="G117">
        <v>9.0</v>
      </c>
      <c r="H117">
        <v>6.5032</v>
      </c>
      <c r="I117" t="s">
        <v>376</v>
      </c>
    </row>
    <row r="118">
      <c r="A118" t="str">
        <f t="shared" si="2"/>
        <v>116</v>
      </c>
      <c r="B118" t="s">
        <v>364</v>
      </c>
      <c r="C118" t="s">
        <v>79</v>
      </c>
      <c r="D118">
        <v>1925.0</v>
      </c>
      <c r="E118">
        <v>2766.0</v>
      </c>
      <c r="F118">
        <v>4.0</v>
      </c>
      <c r="G118">
        <v>942.0</v>
      </c>
      <c r="H118">
        <v>55.333</v>
      </c>
      <c r="I118" t="s">
        <v>377</v>
      </c>
    </row>
    <row r="119">
      <c r="A119" t="str">
        <f t="shared" si="2"/>
        <v>117</v>
      </c>
      <c r="B119" t="s">
        <v>364</v>
      </c>
      <c r="C119" t="s">
        <v>80</v>
      </c>
      <c r="D119">
        <v>1.0</v>
      </c>
      <c r="E119">
        <v>1.0</v>
      </c>
      <c r="F119">
        <v>29.0</v>
      </c>
      <c r="G119">
        <v>29.0</v>
      </c>
      <c r="H119">
        <v>29.0</v>
      </c>
      <c r="I119" t="s">
        <v>378</v>
      </c>
    </row>
    <row r="120">
      <c r="A120" t="str">
        <f t="shared" si="2"/>
        <v>118</v>
      </c>
      <c r="B120" t="s">
        <v>364</v>
      </c>
      <c r="C120" t="s">
        <v>81</v>
      </c>
      <c r="D120">
        <v>19.0</v>
      </c>
      <c r="E120">
        <v>41.0</v>
      </c>
      <c r="F120">
        <v>11.0</v>
      </c>
      <c r="G120">
        <v>74.0</v>
      </c>
      <c r="H120">
        <v>29.6098</v>
      </c>
      <c r="I120" t="s">
        <v>379</v>
      </c>
    </row>
    <row r="121">
      <c r="A121" t="str">
        <f t="shared" si="2"/>
        <v>119</v>
      </c>
      <c r="B121" t="s">
        <v>364</v>
      </c>
      <c r="C121" t="s">
        <v>82</v>
      </c>
      <c r="D121">
        <v>2.0</v>
      </c>
      <c r="E121">
        <v>24762.0</v>
      </c>
      <c r="F121">
        <v>1.0</v>
      </c>
      <c r="G121">
        <v>1.0</v>
      </c>
      <c r="H121">
        <v>1.0</v>
      </c>
      <c r="I121" t="s">
        <v>268</v>
      </c>
    </row>
    <row r="122">
      <c r="A122" t="str">
        <f t="shared" si="2"/>
        <v>120</v>
      </c>
      <c r="B122" t="s">
        <v>364</v>
      </c>
      <c r="C122" t="s">
        <v>83</v>
      </c>
      <c r="D122">
        <v>37.0</v>
      </c>
      <c r="E122">
        <v>272.0</v>
      </c>
      <c r="F122">
        <v>3.0</v>
      </c>
      <c r="G122">
        <v>229.0</v>
      </c>
      <c r="H122">
        <v>14.0515</v>
      </c>
      <c r="I122" t="s">
        <v>380</v>
      </c>
    </row>
    <row r="123">
      <c r="A123" t="str">
        <f t="shared" si="2"/>
        <v>121</v>
      </c>
      <c r="B123" t="s">
        <v>364</v>
      </c>
      <c r="C123" t="s">
        <v>84</v>
      </c>
      <c r="D123">
        <v>1234.0</v>
      </c>
      <c r="E123">
        <v>3838.0</v>
      </c>
      <c r="F123">
        <v>4.0</v>
      </c>
      <c r="G123">
        <v>12.0</v>
      </c>
      <c r="H123">
        <v>9.709</v>
      </c>
      <c r="I123" t="s">
        <v>381</v>
      </c>
    </row>
    <row r="124">
      <c r="A124" t="str">
        <f t="shared" si="2"/>
        <v>122</v>
      </c>
      <c r="B124" t="s">
        <v>364</v>
      </c>
      <c r="C124" t="s">
        <v>85</v>
      </c>
      <c r="D124">
        <v>2.0</v>
      </c>
      <c r="E124">
        <v>24762.0</v>
      </c>
      <c r="F124">
        <v>1.0</v>
      </c>
      <c r="G124">
        <v>1.0</v>
      </c>
      <c r="H124">
        <v>1.0</v>
      </c>
      <c r="I124" t="s">
        <v>268</v>
      </c>
    </row>
    <row r="125">
      <c r="A125" t="str">
        <f t="shared" si="2"/>
        <v>123</v>
      </c>
      <c r="B125" t="s">
        <v>364</v>
      </c>
      <c r="C125" t="s">
        <v>16</v>
      </c>
      <c r="D125">
        <v>23954.0</v>
      </c>
      <c r="E125">
        <v>24725.0</v>
      </c>
      <c r="F125">
        <v>3.0</v>
      </c>
      <c r="G125">
        <v>13606.0</v>
      </c>
      <c r="H125">
        <v>170.7173</v>
      </c>
      <c r="I125" t="s">
        <v>382</v>
      </c>
    </row>
    <row r="126">
      <c r="A126" t="str">
        <f t="shared" si="2"/>
        <v>124</v>
      </c>
      <c r="B126" t="s">
        <v>364</v>
      </c>
      <c r="C126" t="s">
        <v>86</v>
      </c>
      <c r="D126">
        <v>7873.0</v>
      </c>
      <c r="E126">
        <v>22181.0</v>
      </c>
      <c r="F126">
        <v>1.0</v>
      </c>
      <c r="G126">
        <v>250.0</v>
      </c>
      <c r="H126">
        <v>19.5074</v>
      </c>
      <c r="I126" t="s">
        <v>383</v>
      </c>
    </row>
    <row r="127">
      <c r="A127" t="str">
        <f t="shared" si="2"/>
        <v>125</v>
      </c>
      <c r="B127" t="s">
        <v>364</v>
      </c>
      <c r="C127" t="s">
        <v>87</v>
      </c>
      <c r="D127">
        <v>205.0</v>
      </c>
      <c r="E127">
        <v>24762.0</v>
      </c>
      <c r="F127">
        <v>1.0</v>
      </c>
      <c r="G127">
        <v>4.0</v>
      </c>
      <c r="H127">
        <v>1.6132</v>
      </c>
      <c r="I127" t="s">
        <v>384</v>
      </c>
    </row>
    <row r="128">
      <c r="A128" t="str">
        <f t="shared" si="2"/>
        <v>126</v>
      </c>
      <c r="B128" t="s">
        <v>364</v>
      </c>
      <c r="C128" t="s">
        <v>88</v>
      </c>
      <c r="D128">
        <v>2.0</v>
      </c>
      <c r="E128">
        <v>24762.0</v>
      </c>
      <c r="F128">
        <v>1.0</v>
      </c>
      <c r="G128">
        <v>1.0</v>
      </c>
      <c r="H128">
        <v>1.0</v>
      </c>
      <c r="I128" t="s">
        <v>268</v>
      </c>
    </row>
    <row r="129">
      <c r="A129" t="str">
        <f t="shared" si="2"/>
        <v>127</v>
      </c>
      <c r="B129" t="s">
        <v>364</v>
      </c>
      <c r="C129" t="s">
        <v>89</v>
      </c>
      <c r="D129">
        <v>40.0</v>
      </c>
      <c r="E129">
        <v>40.0</v>
      </c>
      <c r="F129">
        <v>4.0</v>
      </c>
      <c r="G129">
        <v>10.0</v>
      </c>
      <c r="H129">
        <v>4.875</v>
      </c>
      <c r="I129" t="s">
        <v>385</v>
      </c>
    </row>
    <row r="130">
      <c r="A130" t="str">
        <f t="shared" si="2"/>
        <v>128</v>
      </c>
      <c r="B130" t="s">
        <v>364</v>
      </c>
      <c r="C130" t="s">
        <v>90</v>
      </c>
      <c r="D130">
        <v>275.0</v>
      </c>
      <c r="E130">
        <v>833.0</v>
      </c>
      <c r="F130">
        <v>8.0</v>
      </c>
      <c r="G130">
        <v>2260.0</v>
      </c>
      <c r="H130">
        <v>110.0804</v>
      </c>
      <c r="I130" t="s">
        <v>386</v>
      </c>
    </row>
    <row r="131">
      <c r="A131" t="str">
        <f t="shared" si="2"/>
        <v>129</v>
      </c>
      <c r="B131" t="s">
        <v>364</v>
      </c>
      <c r="C131" t="s">
        <v>91</v>
      </c>
      <c r="D131">
        <v>2.0</v>
      </c>
      <c r="E131">
        <v>2.0</v>
      </c>
      <c r="F131">
        <v>27.0</v>
      </c>
      <c r="G131">
        <v>31.0</v>
      </c>
      <c r="H131">
        <v>29.0</v>
      </c>
      <c r="I131" t="s">
        <v>387</v>
      </c>
    </row>
    <row r="132">
      <c r="A132" t="str">
        <f t="shared" si="2"/>
        <v>130</v>
      </c>
      <c r="B132" t="s">
        <v>364</v>
      </c>
      <c r="C132" t="s">
        <v>92</v>
      </c>
      <c r="D132">
        <v>5.0</v>
      </c>
      <c r="E132">
        <v>6005.0</v>
      </c>
      <c r="F132">
        <v>5.0</v>
      </c>
      <c r="G132">
        <v>8.0</v>
      </c>
      <c r="H132">
        <v>5.6045</v>
      </c>
      <c r="I132" t="s">
        <v>388</v>
      </c>
    </row>
    <row r="133">
      <c r="A133" t="str">
        <f t="shared" si="2"/>
        <v>131</v>
      </c>
      <c r="B133" t="s">
        <v>364</v>
      </c>
      <c r="C133" t="s">
        <v>93</v>
      </c>
      <c r="D133">
        <v>1.0</v>
      </c>
      <c r="E133">
        <v>24762.0</v>
      </c>
      <c r="F133">
        <v>10.0</v>
      </c>
      <c r="G133">
        <v>10.0</v>
      </c>
      <c r="H133">
        <v>10.0</v>
      </c>
      <c r="I133" t="s">
        <v>323</v>
      </c>
    </row>
    <row r="134">
      <c r="A134" t="str">
        <f t="shared" si="2"/>
        <v>132</v>
      </c>
      <c r="B134" t="s">
        <v>364</v>
      </c>
      <c r="C134" t="s">
        <v>94</v>
      </c>
      <c r="D134">
        <v>1.0</v>
      </c>
      <c r="E134">
        <v>24762.0</v>
      </c>
      <c r="F134">
        <v>1.0</v>
      </c>
      <c r="G134">
        <v>1.0</v>
      </c>
      <c r="H134">
        <v>1.0</v>
      </c>
      <c r="I134">
        <v>0.0</v>
      </c>
    </row>
    <row r="135">
      <c r="A135" t="str">
        <f t="shared" si="2"/>
        <v>133</v>
      </c>
      <c r="B135" t="s">
        <v>364</v>
      </c>
      <c r="C135" t="s">
        <v>95</v>
      </c>
      <c r="D135">
        <v>1364.0</v>
      </c>
      <c r="E135">
        <v>11512.0</v>
      </c>
      <c r="F135">
        <v>1.0</v>
      </c>
      <c r="G135">
        <v>25.0</v>
      </c>
      <c r="H135">
        <v>5.2066</v>
      </c>
      <c r="I135" t="s">
        <v>389</v>
      </c>
    </row>
    <row r="136">
      <c r="A136" t="str">
        <f t="shared" si="2"/>
        <v>134</v>
      </c>
      <c r="B136" t="s">
        <v>364</v>
      </c>
      <c r="C136" t="s">
        <v>96</v>
      </c>
      <c r="D136">
        <v>20157.0</v>
      </c>
      <c r="E136">
        <v>24762.0</v>
      </c>
      <c r="F136">
        <v>3.0</v>
      </c>
      <c r="G136">
        <v>100.0</v>
      </c>
      <c r="H136">
        <v>30.914</v>
      </c>
      <c r="I136" t="s">
        <v>390</v>
      </c>
    </row>
    <row r="137">
      <c r="A137" t="str">
        <f t="shared" si="2"/>
        <v>135</v>
      </c>
      <c r="B137" t="s">
        <v>364</v>
      </c>
      <c r="C137" t="s">
        <v>97</v>
      </c>
      <c r="D137">
        <v>9.0</v>
      </c>
      <c r="E137">
        <v>24735.0</v>
      </c>
      <c r="F137">
        <v>6.0</v>
      </c>
      <c r="G137">
        <v>15.0</v>
      </c>
      <c r="H137">
        <v>10.0163</v>
      </c>
      <c r="I137" t="s">
        <v>391</v>
      </c>
    </row>
    <row r="138">
      <c r="A138" t="str">
        <f t="shared" si="2"/>
        <v>136</v>
      </c>
      <c r="B138" t="s">
        <v>364</v>
      </c>
      <c r="C138" t="s">
        <v>102</v>
      </c>
      <c r="D138">
        <v>1381.0</v>
      </c>
      <c r="E138">
        <v>24762.0</v>
      </c>
      <c r="F138">
        <v>19.0</v>
      </c>
      <c r="G138">
        <v>19.0</v>
      </c>
      <c r="H138">
        <v>19.0</v>
      </c>
      <c r="I138" t="s">
        <v>392</v>
      </c>
    </row>
    <row r="139">
      <c r="A139" t="str">
        <f t="shared" si="2"/>
        <v>137</v>
      </c>
      <c r="B139" t="s">
        <v>364</v>
      </c>
      <c r="C139" t="s">
        <v>103</v>
      </c>
      <c r="D139">
        <v>46.0</v>
      </c>
      <c r="E139">
        <v>24762.0</v>
      </c>
      <c r="F139">
        <v>3.0</v>
      </c>
      <c r="G139">
        <v>16.0</v>
      </c>
      <c r="H139">
        <v>4.3752</v>
      </c>
      <c r="I139" t="s">
        <v>393</v>
      </c>
    </row>
    <row r="140">
      <c r="A140" t="str">
        <f t="shared" si="2"/>
        <v>138</v>
      </c>
      <c r="B140" t="s">
        <v>364</v>
      </c>
      <c r="C140" t="s">
        <v>104</v>
      </c>
      <c r="D140">
        <v>199.0</v>
      </c>
      <c r="E140">
        <v>24762.0</v>
      </c>
      <c r="F140">
        <v>1.0</v>
      </c>
      <c r="G140">
        <v>4.0</v>
      </c>
      <c r="H140">
        <v>1.6143</v>
      </c>
      <c r="I140" t="s">
        <v>394</v>
      </c>
    </row>
    <row r="141">
      <c r="A141" t="str">
        <f t="shared" si="2"/>
        <v>139</v>
      </c>
      <c r="B141" t="s">
        <v>364</v>
      </c>
      <c r="C141" t="s">
        <v>105</v>
      </c>
      <c r="D141">
        <v>2.0</v>
      </c>
      <c r="E141">
        <v>24762.0</v>
      </c>
      <c r="F141">
        <v>1.0</v>
      </c>
      <c r="G141">
        <v>1.0</v>
      </c>
      <c r="H141">
        <v>1.0</v>
      </c>
      <c r="I141" t="s">
        <v>278</v>
      </c>
    </row>
    <row r="142">
      <c r="A142" t="str">
        <f t="shared" si="2"/>
        <v>140</v>
      </c>
      <c r="B142" t="s">
        <v>364</v>
      </c>
      <c r="C142" t="s">
        <v>106</v>
      </c>
      <c r="D142">
        <v>19818.0</v>
      </c>
      <c r="E142">
        <v>24407.0</v>
      </c>
      <c r="F142">
        <v>1.0</v>
      </c>
      <c r="G142">
        <v>100.0</v>
      </c>
      <c r="H142">
        <v>29.3118</v>
      </c>
      <c r="I142" t="s">
        <v>395</v>
      </c>
    </row>
    <row r="143">
      <c r="A143" t="str">
        <f t="shared" si="2"/>
        <v>141</v>
      </c>
      <c r="B143" t="s">
        <v>364</v>
      </c>
      <c r="C143" t="s">
        <v>107</v>
      </c>
      <c r="D143">
        <v>1643.0</v>
      </c>
      <c r="E143">
        <v>24762.0</v>
      </c>
      <c r="F143">
        <v>10.0</v>
      </c>
      <c r="G143">
        <v>10.0</v>
      </c>
      <c r="H143">
        <v>10.0</v>
      </c>
      <c r="I143" t="s">
        <v>396</v>
      </c>
    </row>
    <row r="144">
      <c r="A144" t="str">
        <f t="shared" si="2"/>
        <v>142</v>
      </c>
      <c r="B144" t="s">
        <v>364</v>
      </c>
      <c r="C144" t="s">
        <v>108</v>
      </c>
      <c r="D144">
        <v>13.0</v>
      </c>
      <c r="E144">
        <v>24755.0</v>
      </c>
      <c r="F144">
        <v>1.0</v>
      </c>
      <c r="G144">
        <v>13.0</v>
      </c>
      <c r="H144">
        <v>6.039</v>
      </c>
      <c r="I144" t="s">
        <v>397</v>
      </c>
    </row>
    <row r="145">
      <c r="A145" t="str">
        <f t="shared" si="2"/>
        <v>143</v>
      </c>
      <c r="B145" t="s">
        <v>364</v>
      </c>
      <c r="C145" t="s">
        <v>109</v>
      </c>
      <c r="D145">
        <v>61.0</v>
      </c>
      <c r="E145">
        <v>24762.0</v>
      </c>
      <c r="F145">
        <v>10.0</v>
      </c>
      <c r="G145">
        <v>10.0</v>
      </c>
      <c r="H145">
        <v>10.0</v>
      </c>
      <c r="I145" t="s">
        <v>398</v>
      </c>
    </row>
    <row r="146">
      <c r="A146" t="str">
        <f t="shared" si="2"/>
        <v>144</v>
      </c>
      <c r="B146" t="s">
        <v>364</v>
      </c>
      <c r="C146" t="s">
        <v>110</v>
      </c>
      <c r="D146">
        <v>3074.0</v>
      </c>
      <c r="E146">
        <v>11109.0</v>
      </c>
      <c r="F146">
        <v>1.0</v>
      </c>
      <c r="G146">
        <v>250.0</v>
      </c>
      <c r="H146">
        <v>22.4133</v>
      </c>
      <c r="I146" t="s">
        <v>399</v>
      </c>
    </row>
    <row r="147">
      <c r="A147" t="str">
        <f t="shared" si="2"/>
        <v>145</v>
      </c>
      <c r="B147" t="s">
        <v>364</v>
      </c>
      <c r="C147" t="s">
        <v>111</v>
      </c>
      <c r="D147">
        <v>2693.0</v>
      </c>
      <c r="E147">
        <v>11970.0</v>
      </c>
      <c r="F147">
        <v>1.0</v>
      </c>
      <c r="G147">
        <v>250.0</v>
      </c>
      <c r="H147">
        <v>15.0027</v>
      </c>
      <c r="I147" t="s">
        <v>400</v>
      </c>
    </row>
    <row r="148">
      <c r="A148" t="str">
        <f t="shared" si="2"/>
        <v>146</v>
      </c>
      <c r="B148" t="s">
        <v>364</v>
      </c>
      <c r="C148" t="s">
        <v>112</v>
      </c>
      <c r="D148">
        <v>8.0</v>
      </c>
      <c r="E148">
        <v>24760.0</v>
      </c>
      <c r="F148">
        <v>1.0</v>
      </c>
      <c r="G148">
        <v>1.0</v>
      </c>
      <c r="H148">
        <v>1.0</v>
      </c>
      <c r="I148" t="s">
        <v>401</v>
      </c>
    </row>
    <row r="149">
      <c r="A149" t="str">
        <f t="shared" si="2"/>
        <v>147</v>
      </c>
      <c r="B149" t="s">
        <v>364</v>
      </c>
      <c r="C149" t="s">
        <v>113</v>
      </c>
      <c r="D149">
        <v>195.0</v>
      </c>
      <c r="E149">
        <v>217.0</v>
      </c>
      <c r="F149">
        <v>2.0</v>
      </c>
      <c r="G149">
        <v>10.0</v>
      </c>
      <c r="H149">
        <v>4.7143</v>
      </c>
      <c r="I149" t="s">
        <v>402</v>
      </c>
    </row>
    <row r="150">
      <c r="A150" t="str">
        <f t="shared" si="2"/>
        <v>148</v>
      </c>
      <c r="B150" t="s">
        <v>364</v>
      </c>
      <c r="C150" t="s">
        <v>114</v>
      </c>
      <c r="D150">
        <v>1.0</v>
      </c>
      <c r="E150">
        <v>24762.0</v>
      </c>
      <c r="F150">
        <v>1.0</v>
      </c>
      <c r="G150">
        <v>1.0</v>
      </c>
      <c r="H150">
        <v>1.0</v>
      </c>
      <c r="I150">
        <v>0.0</v>
      </c>
    </row>
    <row r="151">
      <c r="A151" t="str">
        <f t="shared" si="2"/>
        <v>149</v>
      </c>
      <c r="B151" t="s">
        <v>364</v>
      </c>
      <c r="C151" t="s">
        <v>115</v>
      </c>
      <c r="D151">
        <v>184.0</v>
      </c>
      <c r="E151">
        <v>213.0</v>
      </c>
      <c r="F151">
        <v>2.0</v>
      </c>
      <c r="G151">
        <v>35.0</v>
      </c>
      <c r="H151">
        <v>8.338</v>
      </c>
      <c r="I151" t="s">
        <v>403</v>
      </c>
    </row>
    <row r="152">
      <c r="A152" t="str">
        <f t="shared" si="2"/>
        <v>150</v>
      </c>
      <c r="B152" t="s">
        <v>364</v>
      </c>
      <c r="C152" t="s">
        <v>116</v>
      </c>
      <c r="D152">
        <v>14957.0</v>
      </c>
      <c r="E152">
        <v>15957.0</v>
      </c>
      <c r="F152">
        <v>3.0</v>
      </c>
      <c r="G152">
        <v>20.0</v>
      </c>
      <c r="H152">
        <v>8.7652</v>
      </c>
      <c r="I152" t="s">
        <v>404</v>
      </c>
    </row>
    <row r="153">
      <c r="A153" t="str">
        <f t="shared" si="2"/>
        <v>151</v>
      </c>
      <c r="B153" t="s">
        <v>364</v>
      </c>
      <c r="C153" t="s">
        <v>117</v>
      </c>
      <c r="D153">
        <v>6.0</v>
      </c>
      <c r="E153">
        <v>24762.0</v>
      </c>
      <c r="F153">
        <v>1.0</v>
      </c>
      <c r="G153">
        <v>1.0</v>
      </c>
      <c r="H153">
        <v>1.0</v>
      </c>
      <c r="I153" t="s">
        <v>405</v>
      </c>
    </row>
    <row r="154">
      <c r="A154" t="str">
        <f t="shared" si="2"/>
        <v>152</v>
      </c>
      <c r="B154" t="s">
        <v>364</v>
      </c>
      <c r="C154" t="s">
        <v>118</v>
      </c>
      <c r="D154">
        <v>123.0</v>
      </c>
      <c r="E154">
        <v>24493.0</v>
      </c>
      <c r="F154">
        <v>3.0</v>
      </c>
      <c r="G154">
        <v>23.0</v>
      </c>
      <c r="H154">
        <v>7.939</v>
      </c>
      <c r="I154" t="s">
        <v>406</v>
      </c>
    </row>
    <row r="155">
      <c r="A155" t="str">
        <f t="shared" si="2"/>
        <v>153</v>
      </c>
      <c r="B155" t="s">
        <v>364</v>
      </c>
      <c r="C155" t="s">
        <v>119</v>
      </c>
      <c r="D155">
        <v>2.0</v>
      </c>
      <c r="E155">
        <v>24762.0</v>
      </c>
      <c r="F155">
        <v>1.0</v>
      </c>
      <c r="G155">
        <v>1.0</v>
      </c>
      <c r="H155">
        <v>1.0</v>
      </c>
      <c r="I155" t="s">
        <v>268</v>
      </c>
    </row>
    <row r="156">
      <c r="A156" t="str">
        <f t="shared" si="2"/>
        <v>154</v>
      </c>
      <c r="B156" t="s">
        <v>364</v>
      </c>
      <c r="C156" t="s">
        <v>120</v>
      </c>
      <c r="D156">
        <v>4.0</v>
      </c>
      <c r="E156">
        <v>7.0</v>
      </c>
      <c r="F156">
        <v>1.0</v>
      </c>
      <c r="G156">
        <v>1.0</v>
      </c>
      <c r="H156">
        <v>1.0</v>
      </c>
      <c r="I156" t="s">
        <v>407</v>
      </c>
    </row>
    <row r="157">
      <c r="A157" t="str">
        <f t="shared" si="2"/>
        <v>155</v>
      </c>
      <c r="B157" t="s">
        <v>364</v>
      </c>
      <c r="C157" t="s">
        <v>121</v>
      </c>
      <c r="D157">
        <v>59.0</v>
      </c>
      <c r="E157">
        <v>21909.0</v>
      </c>
      <c r="F157">
        <v>2.0</v>
      </c>
      <c r="G157">
        <v>10.0</v>
      </c>
      <c r="H157">
        <v>4.3049</v>
      </c>
      <c r="I157" t="s">
        <v>408</v>
      </c>
    </row>
    <row r="158">
      <c r="A158" t="str">
        <f t="shared" si="2"/>
        <v>156</v>
      </c>
      <c r="B158" t="s">
        <v>364</v>
      </c>
      <c r="C158" t="s">
        <v>122</v>
      </c>
      <c r="D158">
        <v>43.0</v>
      </c>
      <c r="E158">
        <v>44.0</v>
      </c>
      <c r="F158">
        <v>8.0</v>
      </c>
      <c r="G158">
        <v>262.0</v>
      </c>
      <c r="H158">
        <v>55.6818</v>
      </c>
      <c r="I158" t="s">
        <v>409</v>
      </c>
    </row>
    <row r="159">
      <c r="A159" t="str">
        <f t="shared" si="2"/>
        <v>157</v>
      </c>
      <c r="B159" t="s">
        <v>364</v>
      </c>
      <c r="C159" t="s">
        <v>123</v>
      </c>
      <c r="D159">
        <v>3.0</v>
      </c>
      <c r="E159">
        <v>24762.0</v>
      </c>
      <c r="F159">
        <v>10.0</v>
      </c>
      <c r="G159">
        <v>10.0</v>
      </c>
      <c r="H159">
        <v>10.0</v>
      </c>
      <c r="I159" t="s">
        <v>410</v>
      </c>
    </row>
    <row r="160">
      <c r="A160" t="str">
        <f t="shared" si="2"/>
        <v>158</v>
      </c>
      <c r="B160" t="s">
        <v>364</v>
      </c>
      <c r="C160" t="s">
        <v>124</v>
      </c>
      <c r="D160">
        <v>4.0</v>
      </c>
      <c r="E160">
        <v>4.0</v>
      </c>
      <c r="F160">
        <v>1.0</v>
      </c>
      <c r="G160">
        <v>28.0</v>
      </c>
      <c r="H160">
        <v>8.0</v>
      </c>
      <c r="I160" t="s">
        <v>411</v>
      </c>
    </row>
    <row r="161">
      <c r="A161" t="str">
        <f t="shared" si="2"/>
        <v>159</v>
      </c>
      <c r="B161" t="s">
        <v>364</v>
      </c>
      <c r="C161" t="s">
        <v>125</v>
      </c>
      <c r="D161">
        <v>1.0</v>
      </c>
      <c r="E161">
        <v>24762.0</v>
      </c>
      <c r="F161">
        <v>1.0</v>
      </c>
      <c r="G161">
        <v>1.0</v>
      </c>
      <c r="H161">
        <v>1.0</v>
      </c>
      <c r="I161">
        <v>0.0</v>
      </c>
    </row>
    <row r="162">
      <c r="A162" t="str">
        <f t="shared" si="2"/>
        <v>160</v>
      </c>
      <c r="B162" t="s">
        <v>364</v>
      </c>
      <c r="C162" t="s">
        <v>126</v>
      </c>
      <c r="D162">
        <v>3.0</v>
      </c>
      <c r="E162">
        <v>10528.0</v>
      </c>
      <c r="F162">
        <v>4.0</v>
      </c>
      <c r="G162">
        <v>20.0</v>
      </c>
      <c r="H162">
        <v>4.0093</v>
      </c>
      <c r="I162" t="s">
        <v>412</v>
      </c>
    </row>
    <row r="163">
      <c r="A163" t="str">
        <f t="shared" si="2"/>
        <v>161</v>
      </c>
      <c r="B163" t="s">
        <v>364</v>
      </c>
      <c r="C163" t="s">
        <v>127</v>
      </c>
      <c r="D163">
        <v>2.0</v>
      </c>
      <c r="E163">
        <v>9132.0</v>
      </c>
      <c r="F163">
        <v>1.0</v>
      </c>
      <c r="G163">
        <v>4.0</v>
      </c>
      <c r="H163">
        <v>3.9997</v>
      </c>
      <c r="I163" t="s">
        <v>413</v>
      </c>
    </row>
    <row r="164">
      <c r="A164" t="str">
        <f t="shared" si="2"/>
        <v>162</v>
      </c>
      <c r="B164" t="s">
        <v>364</v>
      </c>
      <c r="C164" t="s">
        <v>128</v>
      </c>
      <c r="D164">
        <v>1.0</v>
      </c>
      <c r="E164">
        <v>24762.0</v>
      </c>
      <c r="F164">
        <v>1.0</v>
      </c>
      <c r="G164">
        <v>1.0</v>
      </c>
      <c r="H164">
        <v>1.0</v>
      </c>
      <c r="I164">
        <v>0.0</v>
      </c>
    </row>
    <row r="165">
      <c r="A165" t="str">
        <f t="shared" si="2"/>
        <v>163</v>
      </c>
      <c r="B165" t="s">
        <v>364</v>
      </c>
      <c r="C165" t="s">
        <v>129</v>
      </c>
      <c r="D165">
        <v>952.0</v>
      </c>
      <c r="E165">
        <v>24342.0</v>
      </c>
      <c r="F165">
        <v>3.0</v>
      </c>
      <c r="G165">
        <v>35.0</v>
      </c>
      <c r="H165">
        <v>8.6882</v>
      </c>
      <c r="I165" t="s">
        <v>414</v>
      </c>
    </row>
    <row r="166">
      <c r="A166" t="str">
        <f t="shared" si="2"/>
        <v>164</v>
      </c>
      <c r="B166" t="s">
        <v>364</v>
      </c>
      <c r="C166" t="s">
        <v>130</v>
      </c>
      <c r="D166">
        <v>2.0</v>
      </c>
      <c r="E166">
        <v>24762.0</v>
      </c>
      <c r="F166">
        <v>1.0</v>
      </c>
      <c r="G166">
        <v>1.0</v>
      </c>
      <c r="H166">
        <v>1.0</v>
      </c>
      <c r="I166" t="s">
        <v>268</v>
      </c>
    </row>
    <row r="167">
      <c r="A167" t="str">
        <f t="shared" si="2"/>
        <v>165</v>
      </c>
      <c r="B167" t="s">
        <v>364</v>
      </c>
      <c r="C167" t="s">
        <v>131</v>
      </c>
      <c r="D167">
        <v>2.0</v>
      </c>
      <c r="E167">
        <v>24762.0</v>
      </c>
      <c r="F167">
        <v>1.0</v>
      </c>
      <c r="G167">
        <v>1.0</v>
      </c>
      <c r="H167">
        <v>1.0</v>
      </c>
      <c r="I167" t="s">
        <v>278</v>
      </c>
    </row>
    <row r="168">
      <c r="A168" t="str">
        <f t="shared" si="2"/>
        <v>166</v>
      </c>
      <c r="B168" t="s">
        <v>364</v>
      </c>
      <c r="C168" t="s">
        <v>132</v>
      </c>
      <c r="D168">
        <v>2.0</v>
      </c>
      <c r="E168">
        <v>24762.0</v>
      </c>
      <c r="F168">
        <v>1.0</v>
      </c>
      <c r="G168">
        <v>1.0</v>
      </c>
      <c r="H168">
        <v>1.0</v>
      </c>
      <c r="I168" t="s">
        <v>268</v>
      </c>
    </row>
    <row r="169">
      <c r="A169" t="str">
        <f t="shared" si="2"/>
        <v>167</v>
      </c>
      <c r="B169" t="s">
        <v>364</v>
      </c>
      <c r="C169" t="s">
        <v>133</v>
      </c>
      <c r="D169">
        <v>2.0</v>
      </c>
      <c r="E169">
        <v>24762.0</v>
      </c>
      <c r="F169">
        <v>1.0</v>
      </c>
      <c r="G169">
        <v>1.0</v>
      </c>
      <c r="H169">
        <v>1.0</v>
      </c>
      <c r="I169" t="s">
        <v>268</v>
      </c>
    </row>
    <row r="170">
      <c r="A170" t="str">
        <f t="shared" si="2"/>
        <v>168</v>
      </c>
      <c r="B170" t="s">
        <v>364</v>
      </c>
      <c r="C170" t="s">
        <v>134</v>
      </c>
      <c r="D170">
        <v>2.0</v>
      </c>
      <c r="E170">
        <v>24762.0</v>
      </c>
      <c r="F170">
        <v>1.0</v>
      </c>
      <c r="G170">
        <v>1.0</v>
      </c>
      <c r="H170">
        <v>1.0</v>
      </c>
      <c r="I170" t="s">
        <v>268</v>
      </c>
    </row>
    <row r="171">
      <c r="A171" t="str">
        <f t="shared" si="2"/>
        <v>169</v>
      </c>
      <c r="B171" t="s">
        <v>364</v>
      </c>
      <c r="C171" t="s">
        <v>135</v>
      </c>
      <c r="D171">
        <v>2.0</v>
      </c>
      <c r="E171">
        <v>24762.0</v>
      </c>
      <c r="F171">
        <v>1.0</v>
      </c>
      <c r="G171">
        <v>1.0</v>
      </c>
      <c r="H171">
        <v>1.0</v>
      </c>
      <c r="I171" t="s">
        <v>268</v>
      </c>
    </row>
    <row r="172">
      <c r="A172" t="str">
        <f t="shared" si="2"/>
        <v>170</v>
      </c>
      <c r="B172" t="s">
        <v>364</v>
      </c>
      <c r="C172" t="s">
        <v>136</v>
      </c>
      <c r="D172">
        <v>2.0</v>
      </c>
      <c r="E172">
        <v>24762.0</v>
      </c>
      <c r="F172">
        <v>1.0</v>
      </c>
      <c r="G172">
        <v>1.0</v>
      </c>
      <c r="H172">
        <v>1.0</v>
      </c>
      <c r="I172" t="s">
        <v>268</v>
      </c>
    </row>
    <row r="173">
      <c r="A173" t="str">
        <f t="shared" si="2"/>
        <v>171</v>
      </c>
      <c r="B173" t="s">
        <v>364</v>
      </c>
      <c r="C173" t="s">
        <v>137</v>
      </c>
      <c r="D173">
        <v>2.0</v>
      </c>
      <c r="E173">
        <v>24762.0</v>
      </c>
      <c r="F173">
        <v>1.0</v>
      </c>
      <c r="G173">
        <v>1.0</v>
      </c>
      <c r="H173">
        <v>1.0</v>
      </c>
      <c r="I173" t="s">
        <v>268</v>
      </c>
    </row>
    <row r="174">
      <c r="A174" t="str">
        <f t="shared" si="2"/>
        <v>172</v>
      </c>
      <c r="B174" t="s">
        <v>364</v>
      </c>
      <c r="C174" t="s">
        <v>138</v>
      </c>
      <c r="D174">
        <v>2.0</v>
      </c>
      <c r="E174">
        <v>24762.0</v>
      </c>
      <c r="F174">
        <v>1.0</v>
      </c>
      <c r="G174">
        <v>1.0</v>
      </c>
      <c r="H174">
        <v>1.0</v>
      </c>
      <c r="I174" t="s">
        <v>268</v>
      </c>
    </row>
    <row r="175">
      <c r="A175" t="str">
        <f t="shared" si="2"/>
        <v>173</v>
      </c>
      <c r="B175" t="s">
        <v>364</v>
      </c>
      <c r="C175" t="s">
        <v>139</v>
      </c>
      <c r="D175">
        <v>4.0</v>
      </c>
      <c r="E175">
        <v>520.0</v>
      </c>
      <c r="F175">
        <v>8.0</v>
      </c>
      <c r="G175">
        <v>10.0</v>
      </c>
      <c r="H175">
        <v>8.0404</v>
      </c>
      <c r="I175" t="s">
        <v>415</v>
      </c>
    </row>
    <row r="176">
      <c r="A176" t="str">
        <f t="shared" si="2"/>
        <v>174</v>
      </c>
      <c r="B176" t="s">
        <v>364</v>
      </c>
      <c r="C176" t="s">
        <v>140</v>
      </c>
      <c r="D176">
        <v>1453.0</v>
      </c>
      <c r="E176">
        <v>24750.0</v>
      </c>
      <c r="F176">
        <v>1.0</v>
      </c>
      <c r="G176">
        <v>41.0</v>
      </c>
      <c r="H176">
        <v>13.2433</v>
      </c>
      <c r="I176" t="s">
        <v>416</v>
      </c>
    </row>
    <row r="177">
      <c r="A177" t="str">
        <f t="shared" si="2"/>
        <v>175</v>
      </c>
      <c r="B177" t="s">
        <v>364</v>
      </c>
      <c r="C177" t="s">
        <v>141</v>
      </c>
      <c r="D177">
        <v>1481.0</v>
      </c>
      <c r="E177">
        <v>16891.0</v>
      </c>
      <c r="F177">
        <v>6.0</v>
      </c>
      <c r="G177">
        <v>250.0</v>
      </c>
      <c r="H177">
        <v>22.3986</v>
      </c>
      <c r="I177" t="s">
        <v>417</v>
      </c>
    </row>
    <row r="178">
      <c r="A178" t="str">
        <f t="shared" si="2"/>
        <v>176</v>
      </c>
      <c r="B178" t="s">
        <v>364</v>
      </c>
      <c r="C178" t="s">
        <v>142</v>
      </c>
      <c r="D178">
        <v>8068.0</v>
      </c>
      <c r="E178">
        <v>21832.0</v>
      </c>
      <c r="F178">
        <v>2.0</v>
      </c>
      <c r="G178">
        <v>35.0</v>
      </c>
      <c r="H178">
        <v>12.8684</v>
      </c>
      <c r="I178" t="s">
        <v>418</v>
      </c>
    </row>
    <row r="179">
      <c r="A179" t="str">
        <f t="shared" si="2"/>
        <v>177</v>
      </c>
      <c r="B179" t="s">
        <v>364</v>
      </c>
      <c r="C179" t="s">
        <v>143</v>
      </c>
      <c r="D179">
        <v>1.0</v>
      </c>
      <c r="E179">
        <v>5.0</v>
      </c>
      <c r="F179">
        <v>1.0</v>
      </c>
      <c r="G179">
        <v>1.0</v>
      </c>
      <c r="H179">
        <v>1.0</v>
      </c>
      <c r="I179" t="s">
        <v>419</v>
      </c>
    </row>
    <row r="180">
      <c r="A180" t="str">
        <f t="shared" si="2"/>
        <v>178</v>
      </c>
      <c r="B180" t="s">
        <v>364</v>
      </c>
      <c r="C180" t="s">
        <v>144</v>
      </c>
      <c r="D180">
        <v>2.0</v>
      </c>
      <c r="E180">
        <v>24762.0</v>
      </c>
      <c r="F180">
        <v>1.0</v>
      </c>
      <c r="G180">
        <v>1.0</v>
      </c>
      <c r="H180">
        <v>1.0</v>
      </c>
      <c r="I180" t="s">
        <v>268</v>
      </c>
    </row>
    <row r="181">
      <c r="A181" t="str">
        <f t="shared" si="2"/>
        <v>179</v>
      </c>
      <c r="B181" t="s">
        <v>364</v>
      </c>
      <c r="C181" t="s">
        <v>145</v>
      </c>
      <c r="D181">
        <v>3.0</v>
      </c>
      <c r="E181">
        <v>59.0</v>
      </c>
      <c r="F181">
        <v>1.0</v>
      </c>
      <c r="G181">
        <v>1.0</v>
      </c>
      <c r="H181">
        <v>1.0</v>
      </c>
      <c r="I181" t="s">
        <v>420</v>
      </c>
    </row>
    <row r="182">
      <c r="A182" t="str">
        <f t="shared" si="2"/>
        <v>180</v>
      </c>
      <c r="B182" t="s">
        <v>364</v>
      </c>
      <c r="C182" t="s">
        <v>146</v>
      </c>
      <c r="D182">
        <v>18431.0</v>
      </c>
      <c r="E182">
        <v>22994.0</v>
      </c>
      <c r="F182">
        <v>2.0</v>
      </c>
      <c r="G182">
        <v>100.0</v>
      </c>
      <c r="H182">
        <v>29.2078</v>
      </c>
      <c r="I182" t="s">
        <v>421</v>
      </c>
    </row>
    <row r="183">
      <c r="A183" t="str">
        <f t="shared" si="2"/>
        <v>181</v>
      </c>
      <c r="B183" t="s">
        <v>364</v>
      </c>
      <c r="C183" t="s">
        <v>147</v>
      </c>
      <c r="D183">
        <v>1.0</v>
      </c>
      <c r="E183">
        <v>24762.0</v>
      </c>
      <c r="F183">
        <v>1.0</v>
      </c>
      <c r="G183">
        <v>1.0</v>
      </c>
      <c r="H183">
        <v>1.0</v>
      </c>
      <c r="I183">
        <v>0.0</v>
      </c>
    </row>
    <row r="184">
      <c r="A184" t="str">
        <f t="shared" si="2"/>
        <v>182</v>
      </c>
      <c r="B184" t="s">
        <v>364</v>
      </c>
      <c r="C184" t="s">
        <v>148</v>
      </c>
      <c r="D184">
        <v>1.0</v>
      </c>
      <c r="E184">
        <v>24762.0</v>
      </c>
      <c r="F184">
        <v>1.0</v>
      </c>
      <c r="G184">
        <v>1.0</v>
      </c>
      <c r="H184">
        <v>1.0</v>
      </c>
      <c r="I184">
        <v>0.0</v>
      </c>
    </row>
    <row r="185">
      <c r="A185" t="str">
        <f t="shared" si="2"/>
        <v>183</v>
      </c>
      <c r="B185" t="s">
        <v>364</v>
      </c>
      <c r="C185" t="s">
        <v>149</v>
      </c>
      <c r="D185">
        <v>6.0</v>
      </c>
      <c r="E185">
        <v>24762.0</v>
      </c>
      <c r="F185">
        <v>1.0</v>
      </c>
      <c r="G185">
        <v>1.0</v>
      </c>
      <c r="H185">
        <v>1.0</v>
      </c>
      <c r="I185" t="s">
        <v>405</v>
      </c>
    </row>
    <row r="186">
      <c r="A186" t="str">
        <f t="shared" si="2"/>
        <v>184</v>
      </c>
      <c r="B186" t="s">
        <v>364</v>
      </c>
      <c r="C186" t="s">
        <v>150</v>
      </c>
      <c r="D186">
        <v>2.0</v>
      </c>
      <c r="E186">
        <v>2.0</v>
      </c>
      <c r="F186">
        <v>22.0</v>
      </c>
      <c r="G186">
        <v>23.0</v>
      </c>
      <c r="H186">
        <v>22.5</v>
      </c>
      <c r="I186" t="s">
        <v>422</v>
      </c>
    </row>
    <row r="187">
      <c r="A187" t="str">
        <f t="shared" si="2"/>
        <v>185</v>
      </c>
      <c r="B187" t="s">
        <v>423</v>
      </c>
      <c r="C187" t="s">
        <v>424</v>
      </c>
      <c r="D187">
        <v>23539.0</v>
      </c>
      <c r="E187">
        <v>23539.0</v>
      </c>
      <c r="F187">
        <v>2.0</v>
      </c>
      <c r="G187">
        <v>5.0</v>
      </c>
      <c r="H187">
        <v>4.6524</v>
      </c>
      <c r="I187" t="s">
        <v>425</v>
      </c>
    </row>
    <row r="188">
      <c r="A188" t="str">
        <f t="shared" si="2"/>
        <v>186</v>
      </c>
      <c r="B188" t="s">
        <v>423</v>
      </c>
      <c r="C188" t="s">
        <v>67</v>
      </c>
      <c r="D188">
        <v>20306.0</v>
      </c>
      <c r="E188">
        <v>23539.0</v>
      </c>
      <c r="F188">
        <v>5.0</v>
      </c>
      <c r="G188">
        <v>20.0</v>
      </c>
      <c r="H188">
        <v>10.8099</v>
      </c>
      <c r="I188" t="s">
        <v>426</v>
      </c>
    </row>
    <row r="189">
      <c r="A189" t="str">
        <f t="shared" si="2"/>
        <v>187</v>
      </c>
      <c r="B189" t="s">
        <v>423</v>
      </c>
      <c r="C189" t="s">
        <v>427</v>
      </c>
      <c r="D189">
        <v>1023.0</v>
      </c>
      <c r="E189">
        <v>1116.0</v>
      </c>
      <c r="F189">
        <v>1.0</v>
      </c>
      <c r="G189">
        <v>83.0</v>
      </c>
      <c r="H189">
        <v>31.655</v>
      </c>
      <c r="I189" t="s">
        <v>428</v>
      </c>
    </row>
    <row r="190">
      <c r="A190" t="str">
        <f t="shared" si="2"/>
        <v>188</v>
      </c>
      <c r="B190" t="s">
        <v>423</v>
      </c>
      <c r="C190" t="s">
        <v>429</v>
      </c>
      <c r="D190">
        <v>42.0</v>
      </c>
      <c r="E190">
        <v>23119.0</v>
      </c>
      <c r="F190">
        <v>2.0</v>
      </c>
      <c r="G190">
        <v>93.0</v>
      </c>
      <c r="H190">
        <v>12.2975</v>
      </c>
      <c r="I190" t="s">
        <v>430</v>
      </c>
    </row>
    <row r="191">
      <c r="A191" t="str">
        <f t="shared" si="2"/>
        <v>189</v>
      </c>
      <c r="B191" t="s">
        <v>423</v>
      </c>
      <c r="C191" t="s">
        <v>431</v>
      </c>
      <c r="D191">
        <v>21494.0</v>
      </c>
      <c r="E191">
        <v>23074.0</v>
      </c>
      <c r="F191">
        <v>10.0</v>
      </c>
      <c r="G191">
        <v>50.0</v>
      </c>
      <c r="H191">
        <v>13.8682</v>
      </c>
      <c r="I191" t="s">
        <v>432</v>
      </c>
    </row>
    <row r="192">
      <c r="A192" t="str">
        <f t="shared" si="2"/>
        <v>190</v>
      </c>
      <c r="B192" t="s">
        <v>423</v>
      </c>
      <c r="C192" t="s">
        <v>433</v>
      </c>
      <c r="D192">
        <v>2.0</v>
      </c>
      <c r="E192">
        <v>23539.0</v>
      </c>
      <c r="F192">
        <v>1.0</v>
      </c>
      <c r="G192">
        <v>1.0</v>
      </c>
      <c r="H192">
        <v>1.0</v>
      </c>
      <c r="I192" t="s">
        <v>278</v>
      </c>
    </row>
    <row r="193">
      <c r="A193" t="str">
        <f t="shared" si="2"/>
        <v>191</v>
      </c>
      <c r="B193" t="s">
        <v>423</v>
      </c>
      <c r="C193" t="s">
        <v>434</v>
      </c>
      <c r="D193">
        <v>2.0</v>
      </c>
      <c r="E193">
        <v>23539.0</v>
      </c>
      <c r="F193">
        <v>1.0</v>
      </c>
      <c r="G193">
        <v>1.0</v>
      </c>
      <c r="H193">
        <v>1.0</v>
      </c>
      <c r="I193" t="s">
        <v>278</v>
      </c>
    </row>
    <row r="194">
      <c r="A194" t="str">
        <f t="shared" si="2"/>
        <v>192</v>
      </c>
      <c r="B194" t="s">
        <v>435</v>
      </c>
      <c r="C194" t="s">
        <v>118</v>
      </c>
      <c r="D194">
        <v>128.0</v>
      </c>
      <c r="E194">
        <v>1465.0</v>
      </c>
      <c r="F194">
        <v>3.0</v>
      </c>
      <c r="G194">
        <v>23.0</v>
      </c>
      <c r="H194">
        <v>8.757</v>
      </c>
      <c r="I194" t="s">
        <v>436</v>
      </c>
    </row>
    <row r="195">
      <c r="A195" t="str">
        <f t="shared" si="2"/>
        <v>193</v>
      </c>
      <c r="B195" t="s">
        <v>435</v>
      </c>
      <c r="C195" t="s">
        <v>129</v>
      </c>
      <c r="D195">
        <v>1177.0</v>
      </c>
      <c r="E195">
        <v>1443.0</v>
      </c>
      <c r="F195">
        <v>3.0</v>
      </c>
      <c r="G195">
        <v>36.0</v>
      </c>
      <c r="H195">
        <v>10.5579</v>
      </c>
      <c r="I195" t="s">
        <v>437</v>
      </c>
    </row>
    <row r="196">
      <c r="A196" t="str">
        <f t="shared" si="2"/>
        <v>194</v>
      </c>
      <c r="B196" t="s">
        <v>438</v>
      </c>
      <c r="C196" t="s">
        <v>439</v>
      </c>
      <c r="D196">
        <v>11.0</v>
      </c>
      <c r="E196">
        <v>11.0</v>
      </c>
      <c r="F196">
        <v>1.0</v>
      </c>
      <c r="G196">
        <v>2.0</v>
      </c>
      <c r="H196">
        <v>1.4545</v>
      </c>
      <c r="I196" t="s">
        <v>440</v>
      </c>
    </row>
    <row r="197">
      <c r="A197" t="str">
        <f t="shared" si="2"/>
        <v>195</v>
      </c>
      <c r="B197" t="s">
        <v>438</v>
      </c>
      <c r="C197" t="s">
        <v>441</v>
      </c>
      <c r="D197">
        <v>11.0</v>
      </c>
      <c r="E197">
        <v>11.0</v>
      </c>
      <c r="F197">
        <v>3.0</v>
      </c>
      <c r="G197">
        <v>16.0</v>
      </c>
      <c r="H197">
        <v>8.9091</v>
      </c>
      <c r="I197" t="s">
        <v>442</v>
      </c>
    </row>
    <row r="198">
      <c r="A198" t="str">
        <f t="shared" si="2"/>
        <v>196</v>
      </c>
      <c r="B198" t="s">
        <v>443</v>
      </c>
      <c r="C198" t="s">
        <v>444</v>
      </c>
      <c r="D198">
        <v>6.0</v>
      </c>
      <c r="E198">
        <v>34.0</v>
      </c>
      <c r="F198">
        <v>4.0</v>
      </c>
      <c r="G198">
        <v>18.0</v>
      </c>
      <c r="H198">
        <v>7.5588</v>
      </c>
      <c r="I198" t="s">
        <v>445</v>
      </c>
    </row>
    <row r="199">
      <c r="A199" t="str">
        <f t="shared" si="2"/>
        <v>197</v>
      </c>
      <c r="B199" t="s">
        <v>443</v>
      </c>
      <c r="C199" t="s">
        <v>446</v>
      </c>
      <c r="D199">
        <v>34.0</v>
      </c>
      <c r="E199">
        <v>34.0</v>
      </c>
      <c r="F199">
        <v>6.0</v>
      </c>
      <c r="G199">
        <v>23.0</v>
      </c>
      <c r="H199">
        <v>12.2647</v>
      </c>
      <c r="I199" t="s">
        <v>447</v>
      </c>
    </row>
    <row r="200">
      <c r="A200" t="str">
        <f t="shared" si="2"/>
        <v>198</v>
      </c>
      <c r="B200" t="s">
        <v>443</v>
      </c>
      <c r="C200" t="s">
        <v>361</v>
      </c>
      <c r="D200">
        <v>2.0</v>
      </c>
      <c r="E200">
        <v>34.0</v>
      </c>
      <c r="F200">
        <v>1.0</v>
      </c>
      <c r="G200">
        <v>1.0</v>
      </c>
      <c r="H200">
        <v>1.0</v>
      </c>
      <c r="I200" t="s">
        <v>278</v>
      </c>
    </row>
    <row r="201">
      <c r="A201" t="str">
        <f t="shared" si="2"/>
        <v>199</v>
      </c>
      <c r="B201" t="s">
        <v>443</v>
      </c>
      <c r="C201" t="s">
        <v>448</v>
      </c>
      <c r="D201">
        <v>34.0</v>
      </c>
      <c r="E201">
        <v>34.0</v>
      </c>
      <c r="F201">
        <v>6.0</v>
      </c>
      <c r="G201">
        <v>23.0</v>
      </c>
      <c r="H201">
        <v>13.2059</v>
      </c>
      <c r="I201" t="s">
        <v>449</v>
      </c>
    </row>
    <row r="202">
      <c r="A202" t="str">
        <f t="shared" si="2"/>
        <v>200</v>
      </c>
      <c r="B202" t="s">
        <v>450</v>
      </c>
      <c r="C202" t="s">
        <v>451</v>
      </c>
      <c r="D202">
        <v>768.0</v>
      </c>
      <c r="E202">
        <v>768.0</v>
      </c>
      <c r="F202">
        <v>1.0</v>
      </c>
      <c r="G202">
        <v>4.0</v>
      </c>
      <c r="H202">
        <v>2.931</v>
      </c>
      <c r="I202" t="s">
        <v>452</v>
      </c>
    </row>
    <row r="203">
      <c r="A203" t="str">
        <f t="shared" si="2"/>
        <v>201</v>
      </c>
      <c r="B203" t="s">
        <v>450</v>
      </c>
      <c r="C203" t="s">
        <v>67</v>
      </c>
      <c r="D203">
        <v>672.0</v>
      </c>
      <c r="E203">
        <v>768.0</v>
      </c>
      <c r="F203">
        <v>7.0</v>
      </c>
      <c r="G203">
        <v>16.0</v>
      </c>
      <c r="H203">
        <v>9.1641</v>
      </c>
      <c r="I203" t="s">
        <v>453</v>
      </c>
    </row>
    <row r="204">
      <c r="A204" t="str">
        <f t="shared" si="2"/>
        <v>202</v>
      </c>
      <c r="B204" t="s">
        <v>450</v>
      </c>
      <c r="C204" t="s">
        <v>454</v>
      </c>
      <c r="D204">
        <v>159.0</v>
      </c>
      <c r="E204">
        <v>768.0</v>
      </c>
      <c r="F204">
        <v>1.0</v>
      </c>
      <c r="G204">
        <v>43.0</v>
      </c>
      <c r="H204">
        <v>11.0104</v>
      </c>
      <c r="I204" t="s">
        <v>455</v>
      </c>
    </row>
    <row r="205">
      <c r="A205" t="str">
        <f t="shared" si="2"/>
        <v>203</v>
      </c>
      <c r="B205" t="s">
        <v>450</v>
      </c>
      <c r="C205" t="s">
        <v>456</v>
      </c>
      <c r="D205">
        <v>645.0</v>
      </c>
      <c r="E205">
        <v>756.0</v>
      </c>
      <c r="F205">
        <v>2.0</v>
      </c>
      <c r="G205">
        <v>163.0</v>
      </c>
      <c r="H205">
        <v>36.9392</v>
      </c>
      <c r="I205" t="s">
        <v>457</v>
      </c>
    </row>
    <row r="206">
      <c r="A206" t="str">
        <f t="shared" si="2"/>
        <v>204</v>
      </c>
      <c r="B206" t="s">
        <v>450</v>
      </c>
      <c r="C206" t="s">
        <v>458</v>
      </c>
      <c r="D206">
        <v>183.0</v>
      </c>
      <c r="E206">
        <v>579.0</v>
      </c>
      <c r="F206">
        <v>4.0</v>
      </c>
      <c r="G206">
        <v>19.0</v>
      </c>
      <c r="H206">
        <v>7.2712</v>
      </c>
      <c r="I206" t="s">
        <v>459</v>
      </c>
    </row>
    <row r="207">
      <c r="A207" t="str">
        <f t="shared" si="2"/>
        <v>205</v>
      </c>
      <c r="B207" t="s">
        <v>450</v>
      </c>
      <c r="C207" t="s">
        <v>460</v>
      </c>
      <c r="D207">
        <v>1.0</v>
      </c>
      <c r="E207">
        <v>768.0</v>
      </c>
      <c r="F207">
        <v>1.0</v>
      </c>
      <c r="G207">
        <v>1.0</v>
      </c>
      <c r="H207">
        <v>1.0</v>
      </c>
      <c r="I207">
        <v>0.0</v>
      </c>
    </row>
    <row r="208">
      <c r="A208" t="str">
        <f t="shared" si="2"/>
        <v>206</v>
      </c>
      <c r="B208" t="s">
        <v>450</v>
      </c>
      <c r="C208" t="s">
        <v>461</v>
      </c>
      <c r="D208">
        <v>1.0</v>
      </c>
      <c r="E208">
        <v>768.0</v>
      </c>
      <c r="F208">
        <v>1.0</v>
      </c>
      <c r="G208">
        <v>1.0</v>
      </c>
      <c r="H208">
        <v>1.0</v>
      </c>
      <c r="I208">
        <v>0.0</v>
      </c>
    </row>
    <row r="209">
      <c r="A209" t="str">
        <f t="shared" si="2"/>
        <v>207</v>
      </c>
      <c r="B209" t="s">
        <v>462</v>
      </c>
      <c r="C209" t="s">
        <v>201</v>
      </c>
      <c r="D209">
        <v>38.0</v>
      </c>
      <c r="E209">
        <v>38.0</v>
      </c>
      <c r="F209">
        <v>1.0</v>
      </c>
      <c r="G209">
        <v>3.0</v>
      </c>
      <c r="H209">
        <v>2.8421</v>
      </c>
      <c r="I209" t="s">
        <v>463</v>
      </c>
    </row>
    <row r="210">
      <c r="A210" t="str">
        <f t="shared" si="2"/>
        <v>208</v>
      </c>
      <c r="B210" t="s">
        <v>462</v>
      </c>
      <c r="C210" t="s">
        <v>191</v>
      </c>
      <c r="D210">
        <v>5.0</v>
      </c>
      <c r="E210">
        <v>31.0</v>
      </c>
      <c r="F210">
        <v>5.0</v>
      </c>
      <c r="G210">
        <v>8.0</v>
      </c>
      <c r="H210">
        <v>6.6129</v>
      </c>
      <c r="I210" t="s">
        <v>464</v>
      </c>
    </row>
    <row r="211">
      <c r="A211" t="str">
        <f t="shared" si="2"/>
        <v>209</v>
      </c>
      <c r="B211" t="s">
        <v>462</v>
      </c>
      <c r="C211" t="s">
        <v>310</v>
      </c>
      <c r="D211">
        <v>24.0</v>
      </c>
      <c r="E211">
        <v>24.0</v>
      </c>
      <c r="F211">
        <v>10.0</v>
      </c>
      <c r="G211">
        <v>27.0</v>
      </c>
      <c r="H211">
        <v>15.9167</v>
      </c>
      <c r="I211" t="s">
        <v>465</v>
      </c>
    </row>
    <row r="212">
      <c r="A212" t="str">
        <f t="shared" si="2"/>
        <v>210</v>
      </c>
      <c r="B212" t="s">
        <v>462</v>
      </c>
      <c r="C212" t="s">
        <v>466</v>
      </c>
      <c r="D212">
        <v>2.0</v>
      </c>
      <c r="E212">
        <v>38.0</v>
      </c>
      <c r="F212">
        <v>1.0</v>
      </c>
      <c r="G212">
        <v>1.0</v>
      </c>
      <c r="H212">
        <v>1.0</v>
      </c>
      <c r="I212" t="s">
        <v>278</v>
      </c>
    </row>
    <row r="213">
      <c r="A213" t="str">
        <f t="shared" si="2"/>
        <v>211</v>
      </c>
      <c r="B213" t="s">
        <v>462</v>
      </c>
      <c r="C213" t="s">
        <v>467</v>
      </c>
      <c r="D213">
        <v>1.0</v>
      </c>
      <c r="E213">
        <v>38.0</v>
      </c>
      <c r="F213">
        <v>10.0</v>
      </c>
      <c r="G213">
        <v>10.0</v>
      </c>
      <c r="H213">
        <v>10.0</v>
      </c>
      <c r="I213" t="s">
        <v>323</v>
      </c>
    </row>
    <row r="214">
      <c r="A214" t="str">
        <f t="shared" si="2"/>
        <v>212</v>
      </c>
      <c r="B214" t="s">
        <v>462</v>
      </c>
      <c r="C214" t="s">
        <v>468</v>
      </c>
      <c r="D214">
        <v>1.0</v>
      </c>
      <c r="E214">
        <v>38.0</v>
      </c>
      <c r="F214">
        <v>10.0</v>
      </c>
      <c r="G214">
        <v>10.0</v>
      </c>
      <c r="H214">
        <v>10.0</v>
      </c>
      <c r="I214" t="s">
        <v>323</v>
      </c>
    </row>
    <row r="215">
      <c r="A215" t="str">
        <f t="shared" si="2"/>
        <v>213</v>
      </c>
      <c r="B215" t="s">
        <v>462</v>
      </c>
      <c r="C215" t="s">
        <v>469</v>
      </c>
      <c r="D215">
        <v>1.0</v>
      </c>
      <c r="E215">
        <v>38.0</v>
      </c>
      <c r="F215">
        <v>1.0</v>
      </c>
      <c r="G215">
        <v>1.0</v>
      </c>
      <c r="H215">
        <v>1.0</v>
      </c>
      <c r="I215">
        <v>0.0</v>
      </c>
    </row>
    <row r="216">
      <c r="A216" t="str">
        <f t="shared" si="2"/>
        <v>214</v>
      </c>
      <c r="B216" t="s">
        <v>462</v>
      </c>
      <c r="C216" t="s">
        <v>470</v>
      </c>
      <c r="D216">
        <v>1.0</v>
      </c>
      <c r="E216">
        <v>38.0</v>
      </c>
      <c r="F216">
        <v>1.0</v>
      </c>
      <c r="G216">
        <v>1.0</v>
      </c>
      <c r="H216">
        <v>1.0</v>
      </c>
      <c r="I216">
        <v>0.0</v>
      </c>
    </row>
    <row r="217">
      <c r="A217" t="str">
        <f t="shared" si="2"/>
        <v>215</v>
      </c>
      <c r="B217" t="s">
        <v>462</v>
      </c>
      <c r="C217" t="s">
        <v>471</v>
      </c>
      <c r="D217">
        <v>8.0</v>
      </c>
      <c r="E217">
        <v>8.0</v>
      </c>
      <c r="F217">
        <v>19.0</v>
      </c>
      <c r="G217">
        <v>26.0</v>
      </c>
      <c r="H217">
        <v>22.0</v>
      </c>
      <c r="I217" t="s">
        <v>472</v>
      </c>
    </row>
    <row r="218">
      <c r="A218" t="str">
        <f t="shared" si="2"/>
        <v>216</v>
      </c>
      <c r="B218" t="s">
        <v>462</v>
      </c>
      <c r="C218" t="s">
        <v>473</v>
      </c>
      <c r="D218">
        <v>1.0</v>
      </c>
      <c r="E218">
        <v>38.0</v>
      </c>
      <c r="F218">
        <v>1.0</v>
      </c>
      <c r="G218">
        <v>1.0</v>
      </c>
      <c r="H218">
        <v>1.0</v>
      </c>
      <c r="I218">
        <v>0.0</v>
      </c>
    </row>
    <row r="219">
      <c r="A219" t="str">
        <f t="shared" si="2"/>
        <v>217</v>
      </c>
      <c r="B219" t="s">
        <v>462</v>
      </c>
      <c r="C219" t="s">
        <v>474</v>
      </c>
      <c r="D219">
        <v>28.0</v>
      </c>
      <c r="E219">
        <v>30.0</v>
      </c>
      <c r="F219">
        <v>3.0</v>
      </c>
      <c r="G219">
        <v>9.0</v>
      </c>
      <c r="H219">
        <v>5.7</v>
      </c>
      <c r="I219" t="s">
        <v>475</v>
      </c>
    </row>
    <row r="220">
      <c r="A220" t="str">
        <f t="shared" si="2"/>
        <v>218</v>
      </c>
      <c r="B220" t="s">
        <v>462</v>
      </c>
      <c r="C220" t="s">
        <v>476</v>
      </c>
      <c r="D220">
        <v>31.0</v>
      </c>
      <c r="E220">
        <v>31.0</v>
      </c>
      <c r="F220">
        <v>4.0</v>
      </c>
      <c r="G220">
        <v>7.0</v>
      </c>
      <c r="H220">
        <v>4.8387</v>
      </c>
      <c r="I220" t="s">
        <v>477</v>
      </c>
    </row>
    <row r="221">
      <c r="A221" t="str">
        <f t="shared" si="2"/>
        <v>219</v>
      </c>
      <c r="B221" t="s">
        <v>462</v>
      </c>
      <c r="C221" t="s">
        <v>237</v>
      </c>
      <c r="D221">
        <v>1.0</v>
      </c>
      <c r="E221">
        <v>1.0</v>
      </c>
      <c r="F221">
        <v>6.0</v>
      </c>
      <c r="G221">
        <v>6.0</v>
      </c>
      <c r="H221">
        <v>6.0</v>
      </c>
      <c r="I221" t="s">
        <v>238</v>
      </c>
    </row>
    <row r="222">
      <c r="A222" t="str">
        <f t="shared" si="2"/>
        <v>220</v>
      </c>
      <c r="B222" t="s">
        <v>462</v>
      </c>
      <c r="C222" t="s">
        <v>478</v>
      </c>
      <c r="D222">
        <v>1.0</v>
      </c>
      <c r="E222">
        <v>38.0</v>
      </c>
      <c r="F222">
        <v>1.0</v>
      </c>
      <c r="G222">
        <v>1.0</v>
      </c>
      <c r="H222">
        <v>1.0</v>
      </c>
      <c r="I222">
        <v>0.0</v>
      </c>
    </row>
    <row r="223">
      <c r="A223" t="str">
        <f t="shared" si="2"/>
        <v>221</v>
      </c>
      <c r="B223" t="s">
        <v>462</v>
      </c>
      <c r="C223" t="s">
        <v>103</v>
      </c>
      <c r="D223">
        <v>5.0</v>
      </c>
      <c r="E223">
        <v>37.0</v>
      </c>
      <c r="F223">
        <v>4.0</v>
      </c>
      <c r="G223">
        <v>7.0</v>
      </c>
      <c r="H223">
        <v>6.0811</v>
      </c>
      <c r="I223" t="s">
        <v>479</v>
      </c>
    </row>
    <row r="224">
      <c r="A224" t="str">
        <f t="shared" si="2"/>
        <v>222</v>
      </c>
      <c r="B224" t="s">
        <v>462</v>
      </c>
      <c r="C224" t="s">
        <v>102</v>
      </c>
      <c r="D224">
        <v>34.0</v>
      </c>
      <c r="E224">
        <v>37.0</v>
      </c>
      <c r="F224">
        <v>19.0</v>
      </c>
      <c r="G224">
        <v>19.0</v>
      </c>
      <c r="H224">
        <v>19.0</v>
      </c>
      <c r="I224" t="s">
        <v>480</v>
      </c>
    </row>
    <row r="225">
      <c r="A225" t="str">
        <f t="shared" si="2"/>
        <v>223</v>
      </c>
      <c r="B225" t="s">
        <v>462</v>
      </c>
      <c r="C225" t="s">
        <v>481</v>
      </c>
      <c r="D225">
        <v>36.0</v>
      </c>
      <c r="E225">
        <v>38.0</v>
      </c>
      <c r="F225">
        <v>3.0</v>
      </c>
      <c r="G225">
        <v>17.0</v>
      </c>
      <c r="H225">
        <v>6.7105</v>
      </c>
      <c r="I225" t="s">
        <v>482</v>
      </c>
    </row>
    <row r="226">
      <c r="A226" t="str">
        <f t="shared" si="2"/>
        <v>224</v>
      </c>
      <c r="B226" t="s">
        <v>462</v>
      </c>
      <c r="C226" t="s">
        <v>483</v>
      </c>
      <c r="D226">
        <v>2.0</v>
      </c>
      <c r="E226">
        <v>38.0</v>
      </c>
      <c r="F226">
        <v>1.0</v>
      </c>
      <c r="G226">
        <v>1.0</v>
      </c>
      <c r="H226">
        <v>1.0</v>
      </c>
      <c r="I226" t="s">
        <v>268</v>
      </c>
    </row>
    <row r="227">
      <c r="A227" t="str">
        <f t="shared" si="2"/>
        <v>225</v>
      </c>
      <c r="B227" t="s">
        <v>462</v>
      </c>
      <c r="C227" t="s">
        <v>484</v>
      </c>
      <c r="D227">
        <v>1.0</v>
      </c>
      <c r="E227">
        <v>38.0</v>
      </c>
      <c r="F227">
        <v>1.0</v>
      </c>
      <c r="G227">
        <v>1.0</v>
      </c>
      <c r="H227">
        <v>1.0</v>
      </c>
      <c r="I227">
        <v>0.0</v>
      </c>
    </row>
    <row r="228">
      <c r="A228" t="str">
        <f t="shared" si="2"/>
        <v>226</v>
      </c>
      <c r="B228" t="s">
        <v>462</v>
      </c>
      <c r="C228" t="s">
        <v>351</v>
      </c>
      <c r="D228">
        <v>2.0</v>
      </c>
      <c r="E228">
        <v>34.0</v>
      </c>
      <c r="F228">
        <v>6.0</v>
      </c>
      <c r="G228">
        <v>6.0</v>
      </c>
      <c r="H228">
        <v>6.0</v>
      </c>
      <c r="I228" t="s">
        <v>485</v>
      </c>
    </row>
    <row r="229">
      <c r="A229" t="str">
        <f t="shared" si="2"/>
        <v>227</v>
      </c>
      <c r="B229" t="s">
        <v>462</v>
      </c>
      <c r="C229" t="s">
        <v>486</v>
      </c>
      <c r="D229">
        <v>17.0</v>
      </c>
      <c r="E229">
        <v>17.0</v>
      </c>
      <c r="F229">
        <v>8.0</v>
      </c>
      <c r="G229">
        <v>10.0</v>
      </c>
      <c r="H229">
        <v>9.0</v>
      </c>
      <c r="I229" t="s">
        <v>487</v>
      </c>
    </row>
    <row r="230">
      <c r="A230" t="str">
        <f t="shared" si="2"/>
        <v>228</v>
      </c>
      <c r="B230" t="s">
        <v>462</v>
      </c>
      <c r="C230" t="s">
        <v>488</v>
      </c>
      <c r="D230">
        <v>14.0</v>
      </c>
      <c r="E230">
        <v>14.0</v>
      </c>
      <c r="F230">
        <v>10.0</v>
      </c>
      <c r="G230">
        <v>12.0</v>
      </c>
      <c r="H230">
        <v>11.1429</v>
      </c>
      <c r="I230" t="s">
        <v>489</v>
      </c>
    </row>
    <row r="231">
      <c r="A231" t="str">
        <f t="shared" si="2"/>
        <v>229</v>
      </c>
      <c r="B231" t="s">
        <v>462</v>
      </c>
      <c r="C231" t="s">
        <v>490</v>
      </c>
      <c r="D231">
        <v>2.0</v>
      </c>
      <c r="E231">
        <v>20.0</v>
      </c>
      <c r="F231">
        <v>9.0</v>
      </c>
      <c r="G231">
        <v>9.0</v>
      </c>
      <c r="H231">
        <v>9.0</v>
      </c>
      <c r="I231" t="s">
        <v>491</v>
      </c>
    </row>
    <row r="232">
      <c r="A232" t="str">
        <f t="shared" si="2"/>
        <v>230</v>
      </c>
      <c r="B232" t="s">
        <v>462</v>
      </c>
      <c r="C232" t="s">
        <v>492</v>
      </c>
      <c r="D232">
        <v>16.0</v>
      </c>
      <c r="E232">
        <v>25.0</v>
      </c>
      <c r="F232">
        <v>4.0</v>
      </c>
      <c r="G232">
        <v>4.0</v>
      </c>
      <c r="H232">
        <v>4.0</v>
      </c>
      <c r="I232" t="s">
        <v>493</v>
      </c>
    </row>
    <row r="233">
      <c r="A233" t="str">
        <f t="shared" si="2"/>
        <v>231</v>
      </c>
      <c r="B233" t="s">
        <v>462</v>
      </c>
      <c r="C233" t="s">
        <v>494</v>
      </c>
      <c r="D233">
        <v>7.0</v>
      </c>
      <c r="E233">
        <v>28.0</v>
      </c>
      <c r="F233">
        <v>2.0</v>
      </c>
      <c r="G233">
        <v>4.0</v>
      </c>
      <c r="H233">
        <v>3.2143</v>
      </c>
      <c r="I233" t="s">
        <v>495</v>
      </c>
    </row>
    <row r="234">
      <c r="A234" t="str">
        <f t="shared" si="2"/>
        <v>232</v>
      </c>
      <c r="B234" t="s">
        <v>462</v>
      </c>
      <c r="C234" t="s">
        <v>496</v>
      </c>
      <c r="D234">
        <v>2.0</v>
      </c>
      <c r="E234">
        <v>38.0</v>
      </c>
      <c r="F234">
        <v>1.0</v>
      </c>
      <c r="G234">
        <v>1.0</v>
      </c>
      <c r="H234">
        <v>1.0</v>
      </c>
      <c r="I234" t="s">
        <v>278</v>
      </c>
    </row>
    <row r="235">
      <c r="A235" t="str">
        <f t="shared" si="2"/>
        <v>233</v>
      </c>
      <c r="B235" t="s">
        <v>462</v>
      </c>
      <c r="C235" t="s">
        <v>331</v>
      </c>
      <c r="D235">
        <v>1.0</v>
      </c>
      <c r="E235">
        <v>26.0</v>
      </c>
      <c r="F235">
        <v>2.0</v>
      </c>
      <c r="G235">
        <v>2.0</v>
      </c>
      <c r="H235">
        <v>2.0</v>
      </c>
      <c r="I235" t="s">
        <v>332</v>
      </c>
    </row>
    <row r="236">
      <c r="A236" t="str">
        <f t="shared" si="2"/>
        <v>234</v>
      </c>
      <c r="B236" t="s">
        <v>462</v>
      </c>
      <c r="C236" t="s">
        <v>497</v>
      </c>
      <c r="D236">
        <v>18.0</v>
      </c>
      <c r="E236">
        <v>25.0</v>
      </c>
      <c r="F236">
        <v>5.0</v>
      </c>
      <c r="G236">
        <v>11.0</v>
      </c>
      <c r="H236">
        <v>8.28</v>
      </c>
      <c r="I236" t="s">
        <v>498</v>
      </c>
    </row>
    <row r="237">
      <c r="A237" t="str">
        <f t="shared" si="2"/>
        <v>235</v>
      </c>
      <c r="B237" t="s">
        <v>462</v>
      </c>
      <c r="C237" t="s">
        <v>499</v>
      </c>
      <c r="D237">
        <v>2.0</v>
      </c>
      <c r="E237">
        <v>38.0</v>
      </c>
      <c r="F237">
        <v>1.0</v>
      </c>
      <c r="G237">
        <v>1.0</v>
      </c>
      <c r="H237">
        <v>1.0</v>
      </c>
      <c r="I237" t="s">
        <v>278</v>
      </c>
    </row>
    <row r="238">
      <c r="A238" t="str">
        <f t="shared" si="2"/>
        <v>236</v>
      </c>
      <c r="B238" t="s">
        <v>500</v>
      </c>
      <c r="C238" t="s">
        <v>501</v>
      </c>
      <c r="D238">
        <v>14.0</v>
      </c>
      <c r="E238">
        <v>14.0</v>
      </c>
      <c r="F238">
        <v>5.0</v>
      </c>
      <c r="G238">
        <v>23.0</v>
      </c>
      <c r="H238">
        <v>11.4286</v>
      </c>
      <c r="I238" t="s">
        <v>502</v>
      </c>
    </row>
    <row r="239">
      <c r="A239" t="str">
        <f t="shared" si="2"/>
        <v>237</v>
      </c>
      <c r="B239" t="s">
        <v>503</v>
      </c>
      <c r="C239" t="s">
        <v>210</v>
      </c>
      <c r="D239">
        <v>5.0</v>
      </c>
      <c r="E239">
        <v>5.0</v>
      </c>
      <c r="F239">
        <v>1.0</v>
      </c>
      <c r="G239">
        <v>1.0</v>
      </c>
      <c r="H239">
        <v>1.0</v>
      </c>
      <c r="I239" t="s">
        <v>504</v>
      </c>
    </row>
    <row r="240">
      <c r="A240" t="str">
        <f t="shared" si="2"/>
        <v>238</v>
      </c>
      <c r="B240" t="s">
        <v>503</v>
      </c>
      <c r="C240" t="s">
        <v>212</v>
      </c>
      <c r="D240">
        <v>5.0</v>
      </c>
      <c r="E240">
        <v>5.0</v>
      </c>
      <c r="F240">
        <v>4.0</v>
      </c>
      <c r="G240">
        <v>9.0</v>
      </c>
      <c r="H240">
        <v>6.6</v>
      </c>
      <c r="I240" t="s">
        <v>505</v>
      </c>
    </row>
    <row r="241">
      <c r="A241" t="str">
        <f t="shared" si="2"/>
        <v>239</v>
      </c>
      <c r="B241" t="s">
        <v>503</v>
      </c>
      <c r="C241" t="s">
        <v>506</v>
      </c>
      <c r="D241">
        <v>5.0</v>
      </c>
      <c r="E241">
        <v>5.0</v>
      </c>
      <c r="F241">
        <v>1.0</v>
      </c>
      <c r="G241">
        <v>1.0</v>
      </c>
      <c r="H241">
        <v>1.0</v>
      </c>
      <c r="I241" t="s">
        <v>213</v>
      </c>
    </row>
    <row r="242">
      <c r="A242" t="str">
        <f t="shared" si="2"/>
        <v>240</v>
      </c>
      <c r="B242" t="s">
        <v>507</v>
      </c>
      <c r="C242" t="s">
        <v>508</v>
      </c>
      <c r="D242">
        <v>1.0</v>
      </c>
      <c r="E242">
        <v>1.0</v>
      </c>
      <c r="F242">
        <v>15.0</v>
      </c>
      <c r="G242">
        <v>15.0</v>
      </c>
      <c r="H242">
        <v>15.0</v>
      </c>
      <c r="I242" t="s">
        <v>509</v>
      </c>
    </row>
    <row r="243">
      <c r="A243" t="str">
        <f t="shared" si="2"/>
        <v>241</v>
      </c>
      <c r="B243" t="s">
        <v>510</v>
      </c>
      <c r="C243" t="s">
        <v>511</v>
      </c>
      <c r="D243">
        <v>10.0</v>
      </c>
      <c r="E243">
        <v>10.0</v>
      </c>
      <c r="F243">
        <v>6.0</v>
      </c>
      <c r="G243">
        <v>20.0</v>
      </c>
      <c r="H243">
        <v>13.9</v>
      </c>
      <c r="I243" t="s">
        <v>512</v>
      </c>
    </row>
    <row r="244">
      <c r="A244" t="str">
        <f t="shared" si="2"/>
        <v>242</v>
      </c>
      <c r="B244" t="s">
        <v>510</v>
      </c>
      <c r="C244" t="s">
        <v>513</v>
      </c>
      <c r="D244">
        <v>5.0</v>
      </c>
      <c r="E244">
        <v>10.0</v>
      </c>
      <c r="F244">
        <v>5.0</v>
      </c>
      <c r="G244">
        <v>17.0</v>
      </c>
      <c r="H244">
        <v>6.7</v>
      </c>
      <c r="I244" t="s">
        <v>514</v>
      </c>
    </row>
    <row r="245">
      <c r="A245" t="str">
        <f t="shared" si="2"/>
        <v>243</v>
      </c>
      <c r="B245" t="s">
        <v>510</v>
      </c>
      <c r="C245" t="s">
        <v>515</v>
      </c>
      <c r="D245">
        <v>10.0</v>
      </c>
      <c r="E245">
        <v>10.0</v>
      </c>
      <c r="F245">
        <v>12.0</v>
      </c>
      <c r="G245">
        <v>1185.0</v>
      </c>
      <c r="H245">
        <v>489.3</v>
      </c>
      <c r="I245" t="s">
        <v>516</v>
      </c>
    </row>
    <row r="246">
      <c r="A246" t="str">
        <f t="shared" si="2"/>
        <v>244</v>
      </c>
      <c r="B246" t="s">
        <v>510</v>
      </c>
      <c r="C246" t="s">
        <v>517</v>
      </c>
      <c r="D246">
        <v>6.0</v>
      </c>
      <c r="E246">
        <v>6.0</v>
      </c>
      <c r="F246">
        <v>9.0</v>
      </c>
      <c r="G246">
        <v>852.0</v>
      </c>
      <c r="H246">
        <v>293.0</v>
      </c>
      <c r="I246" t="s">
        <v>518</v>
      </c>
    </row>
    <row r="247">
      <c r="A247" t="str">
        <f t="shared" si="2"/>
        <v>245</v>
      </c>
      <c r="B247" t="s">
        <v>510</v>
      </c>
      <c r="C247" t="s">
        <v>519</v>
      </c>
      <c r="D247">
        <v>2.0</v>
      </c>
      <c r="E247">
        <v>7.0</v>
      </c>
      <c r="F247">
        <v>1.0</v>
      </c>
      <c r="G247">
        <v>1.0</v>
      </c>
      <c r="H247">
        <v>1.0</v>
      </c>
      <c r="I247" t="s">
        <v>520</v>
      </c>
    </row>
    <row r="248">
      <c r="A248" t="str">
        <f t="shared" si="2"/>
        <v>246</v>
      </c>
      <c r="B248" t="s">
        <v>521</v>
      </c>
      <c r="C248" t="s">
        <v>522</v>
      </c>
      <c r="D248">
        <v>11.0</v>
      </c>
      <c r="E248">
        <v>11.0</v>
      </c>
      <c r="F248">
        <v>3.0</v>
      </c>
      <c r="G248">
        <v>10.0</v>
      </c>
      <c r="H248">
        <v>4.6364</v>
      </c>
      <c r="I248" t="s">
        <v>523</v>
      </c>
    </row>
    <row r="249">
      <c r="A249" t="str">
        <f t="shared" si="2"/>
        <v>247</v>
      </c>
      <c r="B249" t="s">
        <v>524</v>
      </c>
      <c r="C249" t="s">
        <v>140</v>
      </c>
      <c r="D249">
        <v>1497.0</v>
      </c>
      <c r="E249">
        <v>1497.0</v>
      </c>
      <c r="F249">
        <v>1.0</v>
      </c>
      <c r="G249">
        <v>42.0</v>
      </c>
      <c r="H249">
        <v>12.6393</v>
      </c>
      <c r="I249" t="s">
        <v>525</v>
      </c>
    </row>
    <row r="250">
      <c r="A250" t="str">
        <f t="shared" si="2"/>
        <v>248</v>
      </c>
      <c r="B250" t="s">
        <v>524</v>
      </c>
      <c r="C250" t="s">
        <v>310</v>
      </c>
      <c r="D250">
        <v>739.0</v>
      </c>
      <c r="E250">
        <v>762.0</v>
      </c>
      <c r="F250">
        <v>3.0</v>
      </c>
      <c r="G250">
        <v>99.0</v>
      </c>
      <c r="H250">
        <v>19.0079</v>
      </c>
      <c r="I250" t="s">
        <v>526</v>
      </c>
    </row>
    <row r="251">
      <c r="A251" t="str">
        <f t="shared" si="2"/>
        <v>249</v>
      </c>
      <c r="B251" t="s">
        <v>524</v>
      </c>
      <c r="C251" t="s">
        <v>527</v>
      </c>
      <c r="D251">
        <v>6.0</v>
      </c>
      <c r="E251">
        <v>9.0</v>
      </c>
      <c r="F251">
        <v>3.0</v>
      </c>
      <c r="G251">
        <v>9.0</v>
      </c>
      <c r="H251">
        <v>4.6667</v>
      </c>
      <c r="I251" t="s">
        <v>528</v>
      </c>
    </row>
    <row r="252">
      <c r="A252" t="str">
        <f t="shared" si="2"/>
        <v>250</v>
      </c>
      <c r="B252" t="s">
        <v>524</v>
      </c>
      <c r="C252" t="s">
        <v>529</v>
      </c>
      <c r="D252">
        <v>210.0</v>
      </c>
      <c r="E252">
        <v>211.0</v>
      </c>
      <c r="F252">
        <v>1.0</v>
      </c>
      <c r="G252">
        <v>176.0</v>
      </c>
      <c r="H252">
        <v>38.9953</v>
      </c>
      <c r="I252" t="s">
        <v>530</v>
      </c>
    </row>
    <row r="253">
      <c r="A253" t="str">
        <f t="shared" si="2"/>
        <v>251</v>
      </c>
      <c r="B253" t="s">
        <v>524</v>
      </c>
      <c r="C253" t="s">
        <v>531</v>
      </c>
      <c r="D253">
        <v>27.0</v>
      </c>
      <c r="E253">
        <v>27.0</v>
      </c>
      <c r="F253">
        <v>1.0</v>
      </c>
      <c r="G253">
        <v>36.0</v>
      </c>
      <c r="H253">
        <v>21.9259</v>
      </c>
      <c r="I253" t="s">
        <v>532</v>
      </c>
    </row>
    <row r="254">
      <c r="A254" t="str">
        <f t="shared" si="2"/>
        <v>252</v>
      </c>
      <c r="B254" t="s">
        <v>524</v>
      </c>
      <c r="C254" t="s">
        <v>533</v>
      </c>
      <c r="D254">
        <v>3.0</v>
      </c>
      <c r="E254">
        <v>3.0</v>
      </c>
      <c r="F254">
        <v>8.0</v>
      </c>
      <c r="G254">
        <v>11.0</v>
      </c>
      <c r="H254">
        <v>9.3333</v>
      </c>
      <c r="I254" t="s">
        <v>534</v>
      </c>
    </row>
    <row r="255">
      <c r="A255" t="str">
        <f t="shared" si="2"/>
        <v>253</v>
      </c>
      <c r="B255" t="s">
        <v>524</v>
      </c>
      <c r="C255" t="s">
        <v>263</v>
      </c>
      <c r="D255">
        <v>590.0</v>
      </c>
      <c r="E255">
        <v>1129.0</v>
      </c>
      <c r="F255">
        <v>1.0</v>
      </c>
      <c r="G255">
        <v>29.0</v>
      </c>
      <c r="H255">
        <v>5.116</v>
      </c>
      <c r="I255" t="s">
        <v>535</v>
      </c>
    </row>
    <row r="256">
      <c r="A256" t="str">
        <f t="shared" si="2"/>
        <v>254</v>
      </c>
      <c r="B256" t="s">
        <v>524</v>
      </c>
      <c r="C256" t="s">
        <v>536</v>
      </c>
      <c r="D256">
        <v>280.0</v>
      </c>
      <c r="E256">
        <v>1198.0</v>
      </c>
      <c r="F256">
        <v>1.0</v>
      </c>
      <c r="G256">
        <v>6.0</v>
      </c>
      <c r="H256">
        <v>1.6452</v>
      </c>
      <c r="I256" t="s">
        <v>537</v>
      </c>
    </row>
    <row r="257">
      <c r="A257" t="str">
        <f t="shared" si="2"/>
        <v>255</v>
      </c>
      <c r="B257" t="s">
        <v>524</v>
      </c>
      <c r="C257" t="s">
        <v>103</v>
      </c>
      <c r="D257">
        <v>39.0</v>
      </c>
      <c r="E257">
        <v>1496.0</v>
      </c>
      <c r="F257">
        <v>3.0</v>
      </c>
      <c r="G257">
        <v>7.0</v>
      </c>
      <c r="H257">
        <v>4.4198</v>
      </c>
      <c r="I257" t="s">
        <v>538</v>
      </c>
    </row>
    <row r="258">
      <c r="A258" t="str">
        <f t="shared" si="2"/>
        <v>256</v>
      </c>
      <c r="B258" t="s">
        <v>524</v>
      </c>
      <c r="C258" t="s">
        <v>102</v>
      </c>
      <c r="D258">
        <v>641.0</v>
      </c>
      <c r="E258">
        <v>1496.0</v>
      </c>
      <c r="F258">
        <v>19.0</v>
      </c>
      <c r="G258">
        <v>19.0</v>
      </c>
      <c r="H258">
        <v>19.0</v>
      </c>
      <c r="I258" t="s">
        <v>539</v>
      </c>
    </row>
    <row r="259">
      <c r="A259" t="str">
        <f t="shared" si="2"/>
        <v>257</v>
      </c>
      <c r="B259" t="s">
        <v>524</v>
      </c>
      <c r="C259" t="s">
        <v>273</v>
      </c>
      <c r="D259">
        <v>1162.0</v>
      </c>
      <c r="E259">
        <v>1497.0</v>
      </c>
      <c r="F259">
        <v>1.0</v>
      </c>
      <c r="G259">
        <v>30.0</v>
      </c>
      <c r="H259">
        <v>8.0287</v>
      </c>
      <c r="I259" t="s">
        <v>540</v>
      </c>
    </row>
    <row r="260">
      <c r="A260" t="str">
        <f t="shared" si="2"/>
        <v>258</v>
      </c>
      <c r="B260" t="s">
        <v>524</v>
      </c>
      <c r="C260" t="s">
        <v>541</v>
      </c>
      <c r="D260">
        <v>80.0</v>
      </c>
      <c r="E260">
        <v>80.0</v>
      </c>
      <c r="F260">
        <v>8.0</v>
      </c>
      <c r="G260">
        <v>20.0</v>
      </c>
      <c r="H260">
        <v>9.325</v>
      </c>
      <c r="I260" t="s">
        <v>542</v>
      </c>
    </row>
    <row r="261">
      <c r="A261" t="str">
        <f t="shared" si="2"/>
        <v>259</v>
      </c>
      <c r="B261" t="s">
        <v>524</v>
      </c>
      <c r="C261" t="s">
        <v>543</v>
      </c>
      <c r="D261">
        <v>6.0</v>
      </c>
      <c r="E261">
        <v>7.0</v>
      </c>
      <c r="F261">
        <v>10.0</v>
      </c>
      <c r="G261">
        <v>10.0</v>
      </c>
      <c r="H261">
        <v>10.0</v>
      </c>
      <c r="I261" t="s">
        <v>544</v>
      </c>
    </row>
    <row r="262">
      <c r="A262" t="str">
        <f t="shared" si="2"/>
        <v>260</v>
      </c>
      <c r="B262" t="s">
        <v>524</v>
      </c>
      <c r="C262" t="s">
        <v>492</v>
      </c>
      <c r="D262">
        <v>127.0</v>
      </c>
      <c r="E262">
        <v>612.0</v>
      </c>
      <c r="F262">
        <v>2.0</v>
      </c>
      <c r="G262">
        <v>7.0</v>
      </c>
      <c r="H262">
        <v>4.0082</v>
      </c>
      <c r="I262" t="s">
        <v>545</v>
      </c>
    </row>
    <row r="263">
      <c r="A263" t="str">
        <f t="shared" si="2"/>
        <v>261</v>
      </c>
      <c r="B263" t="s">
        <v>524</v>
      </c>
      <c r="C263" t="s">
        <v>522</v>
      </c>
      <c r="D263">
        <v>24.0</v>
      </c>
      <c r="E263">
        <v>1200.0</v>
      </c>
      <c r="F263">
        <v>2.0</v>
      </c>
      <c r="G263">
        <v>10.0</v>
      </c>
      <c r="H263">
        <v>3.3875</v>
      </c>
      <c r="I263" t="s">
        <v>546</v>
      </c>
    </row>
    <row r="264">
      <c r="A264" t="str">
        <f t="shared" si="2"/>
        <v>262</v>
      </c>
      <c r="B264" t="s">
        <v>524</v>
      </c>
      <c r="C264" t="s">
        <v>547</v>
      </c>
      <c r="D264">
        <v>1497.0</v>
      </c>
      <c r="E264">
        <v>1497.0</v>
      </c>
      <c r="F264">
        <v>1.0</v>
      </c>
      <c r="G264">
        <v>4.0</v>
      </c>
      <c r="H264">
        <v>3.4836</v>
      </c>
      <c r="I264" t="s">
        <v>548</v>
      </c>
    </row>
    <row r="265">
      <c r="A265" t="str">
        <f t="shared" si="2"/>
        <v>263</v>
      </c>
      <c r="B265" t="s">
        <v>524</v>
      </c>
      <c r="C265" t="s">
        <v>331</v>
      </c>
      <c r="D265">
        <v>14.0</v>
      </c>
      <c r="E265">
        <v>739.0</v>
      </c>
      <c r="F265">
        <v>2.0</v>
      </c>
      <c r="G265">
        <v>17.0</v>
      </c>
      <c r="H265">
        <v>2.2233</v>
      </c>
      <c r="I265" t="s">
        <v>549</v>
      </c>
    </row>
    <row r="266">
      <c r="A266" t="str">
        <f t="shared" si="2"/>
        <v>264</v>
      </c>
      <c r="B266" t="s">
        <v>524</v>
      </c>
      <c r="C266" t="s">
        <v>333</v>
      </c>
      <c r="D266">
        <v>235.0</v>
      </c>
      <c r="E266">
        <v>797.0</v>
      </c>
      <c r="F266">
        <v>2.0</v>
      </c>
      <c r="G266">
        <v>25.0</v>
      </c>
      <c r="H266">
        <v>8.8532</v>
      </c>
      <c r="I266" t="s">
        <v>550</v>
      </c>
    </row>
    <row r="267">
      <c r="A267" t="str">
        <f t="shared" si="2"/>
        <v>265</v>
      </c>
      <c r="B267" t="s">
        <v>551</v>
      </c>
      <c r="C267" t="s">
        <v>552</v>
      </c>
      <c r="D267">
        <v>6.0</v>
      </c>
      <c r="E267">
        <v>6.0</v>
      </c>
      <c r="F267">
        <v>5.0</v>
      </c>
      <c r="G267">
        <v>12.0</v>
      </c>
      <c r="H267">
        <v>7.0</v>
      </c>
      <c r="I267" t="s">
        <v>553</v>
      </c>
    </row>
    <row r="268">
      <c r="A268" t="str">
        <f t="shared" si="2"/>
        <v>266</v>
      </c>
      <c r="B268" t="s">
        <v>554</v>
      </c>
      <c r="C268" t="s">
        <v>555</v>
      </c>
      <c r="D268">
        <v>203.0</v>
      </c>
      <c r="E268">
        <v>203.0</v>
      </c>
      <c r="F268">
        <v>1.0</v>
      </c>
      <c r="G268">
        <v>3.0</v>
      </c>
      <c r="H268">
        <v>2.5123</v>
      </c>
      <c r="I268" t="s">
        <v>556</v>
      </c>
    </row>
    <row r="269">
      <c r="A269" t="str">
        <f t="shared" si="2"/>
        <v>267</v>
      </c>
      <c r="B269" t="s">
        <v>554</v>
      </c>
      <c r="C269" t="s">
        <v>458</v>
      </c>
      <c r="D269">
        <v>3.0</v>
      </c>
      <c r="E269">
        <v>3.0</v>
      </c>
      <c r="F269">
        <v>5.0</v>
      </c>
      <c r="G269">
        <v>10.0</v>
      </c>
      <c r="H269">
        <v>8.0</v>
      </c>
      <c r="I269" t="s">
        <v>557</v>
      </c>
    </row>
    <row r="270">
      <c r="A270" t="str">
        <f t="shared" si="2"/>
        <v>268</v>
      </c>
      <c r="B270" t="s">
        <v>554</v>
      </c>
      <c r="C270" t="s">
        <v>558</v>
      </c>
      <c r="D270">
        <v>1.0</v>
      </c>
      <c r="E270">
        <v>203.0</v>
      </c>
      <c r="F270">
        <v>1.0</v>
      </c>
      <c r="G270">
        <v>1.0</v>
      </c>
      <c r="H270">
        <v>1.0</v>
      </c>
      <c r="I270">
        <v>0.0</v>
      </c>
    </row>
    <row r="271">
      <c r="A271" t="str">
        <f t="shared" si="2"/>
        <v>269</v>
      </c>
      <c r="B271" t="s">
        <v>554</v>
      </c>
      <c r="C271" t="s">
        <v>103</v>
      </c>
      <c r="D271">
        <v>9.0</v>
      </c>
      <c r="E271">
        <v>117.0</v>
      </c>
      <c r="F271">
        <v>3.0</v>
      </c>
      <c r="G271">
        <v>7.0</v>
      </c>
      <c r="H271">
        <v>3.4274</v>
      </c>
      <c r="I271" t="s">
        <v>559</v>
      </c>
    </row>
    <row r="272">
      <c r="A272" t="str">
        <f t="shared" si="2"/>
        <v>270</v>
      </c>
      <c r="B272" t="s">
        <v>554</v>
      </c>
      <c r="C272" t="s">
        <v>102</v>
      </c>
      <c r="D272">
        <v>20.0</v>
      </c>
      <c r="E272">
        <v>117.0</v>
      </c>
      <c r="F272">
        <v>19.0</v>
      </c>
      <c r="G272">
        <v>19.0</v>
      </c>
      <c r="H272">
        <v>19.0</v>
      </c>
      <c r="I272" t="s">
        <v>560</v>
      </c>
    </row>
    <row r="273">
      <c r="A273" t="str">
        <f t="shared" si="2"/>
        <v>271</v>
      </c>
      <c r="B273" t="s">
        <v>554</v>
      </c>
      <c r="C273" t="s">
        <v>561</v>
      </c>
      <c r="D273">
        <v>1.0</v>
      </c>
      <c r="E273">
        <v>203.0</v>
      </c>
      <c r="F273">
        <v>1.0</v>
      </c>
      <c r="G273">
        <v>1.0</v>
      </c>
      <c r="H273">
        <v>1.0</v>
      </c>
      <c r="I273">
        <v>0.0</v>
      </c>
    </row>
    <row r="274">
      <c r="A274" t="str">
        <f t="shared" si="2"/>
        <v>272</v>
      </c>
      <c r="B274" t="s">
        <v>554</v>
      </c>
      <c r="C274" t="s">
        <v>562</v>
      </c>
      <c r="D274">
        <v>12.0</v>
      </c>
      <c r="E274">
        <v>12.0</v>
      </c>
      <c r="F274">
        <v>6.0</v>
      </c>
      <c r="G274">
        <v>473.0</v>
      </c>
      <c r="H274">
        <v>102.9167</v>
      </c>
      <c r="I274" t="s">
        <v>563</v>
      </c>
    </row>
    <row r="275">
      <c r="A275" t="str">
        <f t="shared" si="2"/>
        <v>273</v>
      </c>
      <c r="B275" t="s">
        <v>554</v>
      </c>
      <c r="C275" t="s">
        <v>454</v>
      </c>
      <c r="D275">
        <v>203.0</v>
      </c>
      <c r="E275">
        <v>203.0</v>
      </c>
      <c r="F275">
        <v>1.0</v>
      </c>
      <c r="G275">
        <v>43.0</v>
      </c>
      <c r="H275">
        <v>14.1478</v>
      </c>
      <c r="I275" t="s">
        <v>564</v>
      </c>
    </row>
    <row r="276">
      <c r="A276" t="str">
        <f t="shared" si="2"/>
        <v>274</v>
      </c>
      <c r="B276" t="s">
        <v>554</v>
      </c>
      <c r="C276" t="s">
        <v>565</v>
      </c>
      <c r="D276">
        <v>1.0</v>
      </c>
      <c r="E276">
        <v>1.0</v>
      </c>
      <c r="F276">
        <v>16.0</v>
      </c>
      <c r="G276">
        <v>16.0</v>
      </c>
      <c r="H276">
        <v>16.0</v>
      </c>
      <c r="I276" t="s">
        <v>566</v>
      </c>
    </row>
    <row r="277">
      <c r="A277" t="str">
        <f t="shared" si="2"/>
        <v>275</v>
      </c>
      <c r="B277" t="s">
        <v>554</v>
      </c>
      <c r="C277" t="s">
        <v>552</v>
      </c>
      <c r="D277">
        <v>5.0</v>
      </c>
      <c r="E277">
        <v>203.0</v>
      </c>
      <c r="F277">
        <v>5.0</v>
      </c>
      <c r="G277">
        <v>12.0</v>
      </c>
      <c r="H277">
        <v>5.6552</v>
      </c>
      <c r="I277" t="s">
        <v>567</v>
      </c>
    </row>
    <row r="278">
      <c r="A278" t="str">
        <f t="shared" si="2"/>
        <v>276</v>
      </c>
      <c r="B278" t="s">
        <v>568</v>
      </c>
      <c r="C278" t="s">
        <v>569</v>
      </c>
      <c r="D278">
        <v>108.0</v>
      </c>
      <c r="E278">
        <v>108.0</v>
      </c>
      <c r="F278">
        <v>1.0</v>
      </c>
      <c r="G278">
        <v>3.0</v>
      </c>
      <c r="H278">
        <v>2.0093</v>
      </c>
      <c r="I278" t="s">
        <v>570</v>
      </c>
    </row>
    <row r="279">
      <c r="A279" t="str">
        <f t="shared" si="2"/>
        <v>277</v>
      </c>
      <c r="B279" t="s">
        <v>568</v>
      </c>
      <c r="C279" t="s">
        <v>454</v>
      </c>
      <c r="D279">
        <v>108.0</v>
      </c>
      <c r="E279">
        <v>108.0</v>
      </c>
      <c r="F279">
        <v>1.0</v>
      </c>
      <c r="G279">
        <v>34.0</v>
      </c>
      <c r="H279">
        <v>16.6389</v>
      </c>
      <c r="I279" t="s">
        <v>571</v>
      </c>
    </row>
    <row r="280">
      <c r="A280" t="str">
        <f t="shared" si="2"/>
        <v>278</v>
      </c>
      <c r="B280" t="s">
        <v>568</v>
      </c>
      <c r="C280" t="s">
        <v>433</v>
      </c>
      <c r="D280">
        <v>1.0</v>
      </c>
      <c r="E280">
        <v>108.0</v>
      </c>
      <c r="F280">
        <v>1.0</v>
      </c>
      <c r="G280">
        <v>1.0</v>
      </c>
      <c r="H280">
        <v>1.0</v>
      </c>
      <c r="I280">
        <v>1.0</v>
      </c>
    </row>
    <row r="281">
      <c r="A281" t="str">
        <f t="shared" si="2"/>
        <v>279</v>
      </c>
      <c r="B281" t="s">
        <v>568</v>
      </c>
      <c r="C281" t="s">
        <v>434</v>
      </c>
      <c r="D281">
        <v>1.0</v>
      </c>
      <c r="E281">
        <v>108.0</v>
      </c>
      <c r="F281">
        <v>1.0</v>
      </c>
      <c r="G281">
        <v>1.0</v>
      </c>
      <c r="H281">
        <v>1.0</v>
      </c>
      <c r="I281">
        <v>1.0</v>
      </c>
    </row>
    <row r="282">
      <c r="A282" t="str">
        <f t="shared" si="2"/>
        <v>280</v>
      </c>
      <c r="B282" t="s">
        <v>572</v>
      </c>
      <c r="C282" t="s">
        <v>573</v>
      </c>
      <c r="D282">
        <v>9.0</v>
      </c>
      <c r="E282">
        <v>9.0</v>
      </c>
      <c r="F282">
        <v>1.0</v>
      </c>
      <c r="G282">
        <v>2.0</v>
      </c>
      <c r="H282">
        <v>1.5556</v>
      </c>
      <c r="I282" t="s">
        <v>574</v>
      </c>
    </row>
    <row r="283">
      <c r="A283" t="str">
        <f t="shared" si="2"/>
        <v>281</v>
      </c>
      <c r="B283" t="s">
        <v>572</v>
      </c>
      <c r="C283" t="s">
        <v>555</v>
      </c>
      <c r="D283">
        <v>8.0</v>
      </c>
      <c r="E283">
        <v>9.0</v>
      </c>
      <c r="F283">
        <v>2.0</v>
      </c>
      <c r="G283">
        <v>3.0</v>
      </c>
      <c r="H283">
        <v>2.7778</v>
      </c>
      <c r="I283" t="s">
        <v>575</v>
      </c>
    </row>
    <row r="284">
      <c r="A284" t="str">
        <f t="shared" si="2"/>
        <v>282</v>
      </c>
      <c r="B284" t="s">
        <v>572</v>
      </c>
      <c r="C284" t="s">
        <v>454</v>
      </c>
      <c r="D284">
        <v>8.0</v>
      </c>
      <c r="E284">
        <v>9.0</v>
      </c>
      <c r="F284">
        <v>5.0</v>
      </c>
      <c r="G284">
        <v>32.0</v>
      </c>
      <c r="H284">
        <v>16.7778</v>
      </c>
      <c r="I284" t="s">
        <v>576</v>
      </c>
    </row>
    <row r="285">
      <c r="A285" t="str">
        <f t="shared" si="2"/>
        <v>283</v>
      </c>
      <c r="B285" t="s">
        <v>572</v>
      </c>
      <c r="C285" t="s">
        <v>456</v>
      </c>
      <c r="D285">
        <v>4.0</v>
      </c>
      <c r="E285">
        <v>8.0</v>
      </c>
      <c r="F285">
        <v>8.0</v>
      </c>
      <c r="G285">
        <v>63.0</v>
      </c>
      <c r="H285">
        <v>37.25</v>
      </c>
      <c r="I285" t="s">
        <v>577</v>
      </c>
    </row>
    <row r="286">
      <c r="A286" t="str">
        <f t="shared" si="2"/>
        <v>284</v>
      </c>
      <c r="B286" t="s">
        <v>572</v>
      </c>
      <c r="C286" t="s">
        <v>458</v>
      </c>
      <c r="D286">
        <v>1.0</v>
      </c>
      <c r="E286">
        <v>2.0</v>
      </c>
      <c r="F286">
        <v>4.0</v>
      </c>
      <c r="G286">
        <v>4.0</v>
      </c>
      <c r="H286">
        <v>4.0</v>
      </c>
      <c r="I286">
        <v>1939.0</v>
      </c>
    </row>
    <row r="287">
      <c r="A287" t="str">
        <f t="shared" si="2"/>
        <v>285</v>
      </c>
      <c r="B287" t="s">
        <v>572</v>
      </c>
      <c r="C287" t="s">
        <v>460</v>
      </c>
      <c r="D287">
        <v>1.0</v>
      </c>
      <c r="E287">
        <v>9.0</v>
      </c>
      <c r="F287">
        <v>1.0</v>
      </c>
      <c r="G287">
        <v>1.0</v>
      </c>
      <c r="H287">
        <v>1.0</v>
      </c>
      <c r="I287">
        <v>0.0</v>
      </c>
    </row>
    <row r="288">
      <c r="A288" t="str">
        <f t="shared" si="2"/>
        <v>286</v>
      </c>
      <c r="B288" t="s">
        <v>572</v>
      </c>
      <c r="C288" t="s">
        <v>461</v>
      </c>
      <c r="D288">
        <v>1.0</v>
      </c>
      <c r="E288">
        <v>9.0</v>
      </c>
      <c r="F288">
        <v>1.0</v>
      </c>
      <c r="G288">
        <v>1.0</v>
      </c>
      <c r="H288">
        <v>1.0</v>
      </c>
      <c r="I288">
        <v>0.0</v>
      </c>
    </row>
    <row r="289">
      <c r="A289" t="str">
        <f t="shared" si="2"/>
        <v>287</v>
      </c>
      <c r="B289" t="s">
        <v>578</v>
      </c>
      <c r="C289" t="s">
        <v>579</v>
      </c>
      <c r="D289">
        <v>1.0</v>
      </c>
      <c r="E289">
        <v>1.0</v>
      </c>
      <c r="F289">
        <v>43.0</v>
      </c>
      <c r="G289">
        <v>43.0</v>
      </c>
      <c r="H289">
        <v>43.0</v>
      </c>
      <c r="I289" t="s">
        <v>580</v>
      </c>
    </row>
    <row r="290">
      <c r="A290" t="str">
        <f t="shared" si="2"/>
        <v>288</v>
      </c>
      <c r="B290" t="s">
        <v>578</v>
      </c>
      <c r="C290" t="s">
        <v>581</v>
      </c>
      <c r="D290">
        <v>1.0</v>
      </c>
      <c r="E290">
        <v>1.0</v>
      </c>
      <c r="F290">
        <v>27.0</v>
      </c>
      <c r="G290">
        <v>27.0</v>
      </c>
      <c r="H290">
        <v>27.0</v>
      </c>
      <c r="I290" t="s">
        <v>582</v>
      </c>
    </row>
    <row r="291">
      <c r="A291" t="str">
        <f t="shared" si="2"/>
        <v>289</v>
      </c>
      <c r="B291" t="s">
        <v>578</v>
      </c>
      <c r="C291" t="s">
        <v>497</v>
      </c>
      <c r="D291">
        <v>1.0</v>
      </c>
      <c r="E291">
        <v>1.0</v>
      </c>
      <c r="F291">
        <v>8.0</v>
      </c>
      <c r="G291">
        <v>8.0</v>
      </c>
      <c r="H291">
        <v>8.0</v>
      </c>
      <c r="I291" t="s">
        <v>583</v>
      </c>
    </row>
    <row r="292">
      <c r="A292" t="str">
        <f t="shared" si="2"/>
        <v>290</v>
      </c>
      <c r="B292" t="s">
        <v>578</v>
      </c>
      <c r="C292" t="s">
        <v>584</v>
      </c>
      <c r="D292">
        <v>1.0</v>
      </c>
      <c r="E292">
        <v>1.0</v>
      </c>
      <c r="F292">
        <v>4.0</v>
      </c>
      <c r="G292">
        <v>4.0</v>
      </c>
      <c r="H292">
        <v>4.0</v>
      </c>
      <c r="I292">
        <v>6009.0</v>
      </c>
    </row>
    <row r="293">
      <c r="A293" t="str">
        <f t="shared" si="2"/>
        <v>291</v>
      </c>
      <c r="B293" t="s">
        <v>578</v>
      </c>
      <c r="C293" t="s">
        <v>331</v>
      </c>
      <c r="D293">
        <v>1.0</v>
      </c>
      <c r="E293">
        <v>1.0</v>
      </c>
      <c r="F293">
        <v>2.0</v>
      </c>
      <c r="G293">
        <v>2.0</v>
      </c>
      <c r="H293">
        <v>2.0</v>
      </c>
      <c r="I293" t="s">
        <v>332</v>
      </c>
    </row>
    <row r="294">
      <c r="A294" t="str">
        <f t="shared" si="2"/>
        <v>292</v>
      </c>
      <c r="B294" t="s">
        <v>578</v>
      </c>
      <c r="C294" t="s">
        <v>585</v>
      </c>
      <c r="D294">
        <v>1.0</v>
      </c>
      <c r="E294">
        <v>1.0</v>
      </c>
      <c r="F294">
        <v>14.0</v>
      </c>
      <c r="G294">
        <v>14.0</v>
      </c>
      <c r="H294">
        <v>14.0</v>
      </c>
      <c r="I294" t="s">
        <v>586</v>
      </c>
    </row>
    <row r="295">
      <c r="A295" t="str">
        <f t="shared" si="2"/>
        <v>293</v>
      </c>
      <c r="B295" t="s">
        <v>578</v>
      </c>
      <c r="C295" t="s">
        <v>587</v>
      </c>
      <c r="D295">
        <v>1.0</v>
      </c>
      <c r="E295">
        <v>1.0</v>
      </c>
      <c r="F295">
        <v>14.0</v>
      </c>
      <c r="G295">
        <v>14.0</v>
      </c>
      <c r="H295">
        <v>14.0</v>
      </c>
      <c r="I295" t="s">
        <v>588</v>
      </c>
    </row>
    <row r="296">
      <c r="A296" t="str">
        <f t="shared" si="2"/>
        <v>294</v>
      </c>
      <c r="B296" t="s">
        <v>578</v>
      </c>
      <c r="C296" t="s">
        <v>589</v>
      </c>
      <c r="D296">
        <v>1.0</v>
      </c>
      <c r="E296">
        <v>1.0</v>
      </c>
      <c r="F296">
        <v>14.0</v>
      </c>
      <c r="G296">
        <v>14.0</v>
      </c>
      <c r="H296">
        <v>14.0</v>
      </c>
      <c r="I296" t="s">
        <v>590</v>
      </c>
    </row>
    <row r="297">
      <c r="A297" t="str">
        <f t="shared" si="2"/>
        <v>295</v>
      </c>
      <c r="B297" t="s">
        <v>578</v>
      </c>
      <c r="C297" t="s">
        <v>591</v>
      </c>
      <c r="D297">
        <v>1.0</v>
      </c>
      <c r="E297">
        <v>1.0</v>
      </c>
      <c r="F297">
        <v>19.0</v>
      </c>
      <c r="G297">
        <v>19.0</v>
      </c>
      <c r="H297">
        <v>19.0</v>
      </c>
      <c r="I297" t="s">
        <v>592</v>
      </c>
    </row>
    <row r="298">
      <c r="A298" t="str">
        <f t="shared" si="2"/>
        <v>296</v>
      </c>
      <c r="B298" t="s">
        <v>578</v>
      </c>
      <c r="C298" t="s">
        <v>593</v>
      </c>
      <c r="D298">
        <v>1.0</v>
      </c>
      <c r="E298">
        <v>1.0</v>
      </c>
      <c r="F298">
        <v>19.0</v>
      </c>
      <c r="G298">
        <v>19.0</v>
      </c>
      <c r="H298">
        <v>19.0</v>
      </c>
      <c r="I298" s="50" t="s">
        <v>594</v>
      </c>
    </row>
    <row r="299">
      <c r="A299" t="str">
        <f t="shared" si="2"/>
        <v>297</v>
      </c>
      <c r="B299" t="s">
        <v>578</v>
      </c>
      <c r="C299" t="s">
        <v>595</v>
      </c>
      <c r="D299">
        <v>1.0</v>
      </c>
      <c r="E299">
        <v>1.0</v>
      </c>
      <c r="F299">
        <v>77.0</v>
      </c>
      <c r="G299">
        <v>77.0</v>
      </c>
      <c r="H299">
        <v>77.0</v>
      </c>
      <c r="I299" t="s">
        <v>596</v>
      </c>
    </row>
    <row r="300">
      <c r="A300" t="str">
        <f t="shared" si="2"/>
        <v>298</v>
      </c>
      <c r="B300" t="s">
        <v>578</v>
      </c>
      <c r="C300" t="s">
        <v>597</v>
      </c>
      <c r="D300">
        <v>1.0</v>
      </c>
      <c r="E300">
        <v>1.0</v>
      </c>
      <c r="F300">
        <v>4.0</v>
      </c>
      <c r="G300">
        <v>4.0</v>
      </c>
      <c r="H300">
        <v>4.0</v>
      </c>
      <c r="I300" t="s">
        <v>598</v>
      </c>
    </row>
    <row r="301">
      <c r="A301" t="str">
        <f t="shared" si="2"/>
        <v>299</v>
      </c>
      <c r="B301" t="s">
        <v>578</v>
      </c>
      <c r="C301" t="s">
        <v>599</v>
      </c>
      <c r="D301">
        <v>1.0</v>
      </c>
      <c r="E301">
        <v>1.0</v>
      </c>
      <c r="F301">
        <v>4.0</v>
      </c>
      <c r="G301">
        <v>4.0</v>
      </c>
      <c r="H301">
        <v>4.0</v>
      </c>
      <c r="I301">
        <v>10.6</v>
      </c>
    </row>
    <row r="302">
      <c r="A302" t="str">
        <f t="shared" si="2"/>
        <v>300</v>
      </c>
      <c r="B302" t="s">
        <v>578</v>
      </c>
      <c r="C302" t="s">
        <v>600</v>
      </c>
      <c r="D302">
        <v>1.0</v>
      </c>
      <c r="E302">
        <v>1.0</v>
      </c>
      <c r="F302">
        <v>7.0</v>
      </c>
      <c r="G302">
        <v>7.0</v>
      </c>
      <c r="H302">
        <v>7.0</v>
      </c>
      <c r="I302" t="s">
        <v>601</v>
      </c>
    </row>
    <row r="303">
      <c r="A303" t="str">
        <f t="shared" si="2"/>
        <v>301</v>
      </c>
      <c r="B303" t="s">
        <v>578</v>
      </c>
      <c r="C303" t="s">
        <v>602</v>
      </c>
      <c r="D303">
        <v>1.0</v>
      </c>
      <c r="E303">
        <v>1.0</v>
      </c>
      <c r="F303">
        <v>19.0</v>
      </c>
      <c r="G303">
        <v>19.0</v>
      </c>
      <c r="H303">
        <v>19.0</v>
      </c>
      <c r="I303" s="49">
        <v>40441.0</v>
      </c>
    </row>
    <row r="304">
      <c r="A304" t="str">
        <f t="shared" si="2"/>
        <v>302</v>
      </c>
      <c r="B304" t="s">
        <v>578</v>
      </c>
      <c r="C304" t="s">
        <v>169</v>
      </c>
      <c r="D304">
        <v>1.0</v>
      </c>
      <c r="E304">
        <v>1.0</v>
      </c>
      <c r="F304">
        <v>1.0</v>
      </c>
      <c r="G304">
        <v>1.0</v>
      </c>
      <c r="H304">
        <v>1.0</v>
      </c>
      <c r="I304">
        <v>0.0</v>
      </c>
    </row>
    <row r="305">
      <c r="A305" t="str">
        <f t="shared" si="2"/>
        <v>303</v>
      </c>
      <c r="B305" t="s">
        <v>603</v>
      </c>
      <c r="C305" t="s">
        <v>604</v>
      </c>
      <c r="D305">
        <v>1.0</v>
      </c>
      <c r="E305">
        <v>1.0</v>
      </c>
      <c r="F305">
        <v>1.0</v>
      </c>
      <c r="G305">
        <v>1.0</v>
      </c>
      <c r="H305">
        <v>1.0</v>
      </c>
      <c r="I305">
        <v>1.0</v>
      </c>
    </row>
    <row r="306">
      <c r="A306" t="str">
        <f t="shared" si="2"/>
        <v>304</v>
      </c>
      <c r="B306" t="s">
        <v>603</v>
      </c>
      <c r="C306" t="s">
        <v>605</v>
      </c>
      <c r="D306">
        <v>1.0</v>
      </c>
      <c r="E306">
        <v>1.0</v>
      </c>
      <c r="F306">
        <v>2.0</v>
      </c>
      <c r="G306">
        <v>2.0</v>
      </c>
      <c r="H306">
        <v>2.0</v>
      </c>
      <c r="I306" t="s">
        <v>606</v>
      </c>
    </row>
    <row r="307">
      <c r="A307" t="str">
        <f t="shared" si="2"/>
        <v>305</v>
      </c>
      <c r="B307" t="s">
        <v>603</v>
      </c>
      <c r="C307" t="s">
        <v>607</v>
      </c>
      <c r="D307">
        <v>1.0</v>
      </c>
      <c r="E307">
        <v>1.0</v>
      </c>
      <c r="F307">
        <v>28.0</v>
      </c>
      <c r="G307">
        <v>28.0</v>
      </c>
      <c r="H307">
        <v>28.0</v>
      </c>
      <c r="I307" t="s">
        <v>608</v>
      </c>
    </row>
    <row r="308">
      <c r="A308" t="str">
        <f t="shared" si="2"/>
        <v>306</v>
      </c>
      <c r="B308" t="s">
        <v>603</v>
      </c>
      <c r="C308" t="s">
        <v>609</v>
      </c>
      <c r="D308">
        <v>1.0</v>
      </c>
      <c r="E308">
        <v>1.0</v>
      </c>
      <c r="F308">
        <v>8.0</v>
      </c>
      <c r="G308">
        <v>8.0</v>
      </c>
      <c r="H308">
        <v>8.0</v>
      </c>
      <c r="I308" t="s">
        <v>610</v>
      </c>
    </row>
    <row r="309">
      <c r="A309" t="str">
        <f t="shared" si="2"/>
        <v>307</v>
      </c>
      <c r="B309" t="s">
        <v>603</v>
      </c>
      <c r="C309" t="s">
        <v>611</v>
      </c>
      <c r="D309">
        <v>1.0</v>
      </c>
      <c r="E309">
        <v>1.0</v>
      </c>
      <c r="F309">
        <v>2.0</v>
      </c>
      <c r="G309">
        <v>2.0</v>
      </c>
      <c r="H309">
        <v>2.0</v>
      </c>
      <c r="I309" t="s">
        <v>606</v>
      </c>
    </row>
    <row r="310">
      <c r="A310" t="str">
        <f t="shared" si="2"/>
        <v>308</v>
      </c>
      <c r="B310" t="s">
        <v>603</v>
      </c>
      <c r="C310" t="s">
        <v>612</v>
      </c>
      <c r="D310">
        <v>1.0</v>
      </c>
      <c r="E310">
        <v>1.0</v>
      </c>
      <c r="F310">
        <v>28.0</v>
      </c>
      <c r="G310">
        <v>28.0</v>
      </c>
      <c r="H310">
        <v>28.0</v>
      </c>
      <c r="I310" t="s">
        <v>613</v>
      </c>
    </row>
    <row r="311">
      <c r="A311" t="str">
        <f t="shared" si="2"/>
        <v>309</v>
      </c>
      <c r="B311" t="s">
        <v>603</v>
      </c>
      <c r="C311" t="s">
        <v>614</v>
      </c>
      <c r="D311">
        <v>1.0</v>
      </c>
      <c r="E311">
        <v>1.0</v>
      </c>
      <c r="F311">
        <v>8.0</v>
      </c>
      <c r="G311">
        <v>8.0</v>
      </c>
      <c r="H311">
        <v>8.0</v>
      </c>
      <c r="I311" t="s">
        <v>615</v>
      </c>
    </row>
    <row r="312">
      <c r="A312" t="str">
        <f t="shared" si="2"/>
        <v>310</v>
      </c>
      <c r="B312" t="s">
        <v>603</v>
      </c>
      <c r="C312" t="s">
        <v>616</v>
      </c>
      <c r="D312">
        <v>1.0</v>
      </c>
      <c r="E312">
        <v>1.0</v>
      </c>
      <c r="F312">
        <v>3.0</v>
      </c>
      <c r="G312">
        <v>3.0</v>
      </c>
      <c r="H312">
        <v>3.0</v>
      </c>
      <c r="I312" t="s">
        <v>617</v>
      </c>
    </row>
    <row r="313">
      <c r="A313" t="str">
        <f t="shared" si="2"/>
        <v>311</v>
      </c>
      <c r="B313" t="s">
        <v>603</v>
      </c>
      <c r="C313" t="s">
        <v>618</v>
      </c>
      <c r="D313">
        <v>1.0</v>
      </c>
      <c r="E313">
        <v>1.0</v>
      </c>
      <c r="F313">
        <v>1.0</v>
      </c>
      <c r="G313">
        <v>1.0</v>
      </c>
      <c r="H313">
        <v>1.0</v>
      </c>
      <c r="I313">
        <v>0.0</v>
      </c>
    </row>
    <row r="314">
      <c r="A314" t="str">
        <f t="shared" si="2"/>
        <v>312</v>
      </c>
      <c r="B314" t="s">
        <v>603</v>
      </c>
      <c r="C314" t="s">
        <v>619</v>
      </c>
      <c r="D314">
        <v>1.0</v>
      </c>
      <c r="E314">
        <v>1.0</v>
      </c>
      <c r="F314">
        <v>4.0</v>
      </c>
      <c r="G314">
        <v>4.0</v>
      </c>
      <c r="H314">
        <v>4.0</v>
      </c>
      <c r="I314" t="s">
        <v>620</v>
      </c>
    </row>
    <row r="315">
      <c r="A315" t="str">
        <f t="shared" si="2"/>
        <v>313</v>
      </c>
      <c r="B315" t="s">
        <v>603</v>
      </c>
      <c r="C315" t="s">
        <v>621</v>
      </c>
      <c r="D315">
        <v>1.0</v>
      </c>
      <c r="E315">
        <v>1.0</v>
      </c>
      <c r="F315">
        <v>10.0</v>
      </c>
      <c r="G315">
        <v>10.0</v>
      </c>
      <c r="H315">
        <v>10.0</v>
      </c>
      <c r="I315" t="s">
        <v>622</v>
      </c>
    </row>
    <row r="316">
      <c r="A316" t="str">
        <f t="shared" si="2"/>
        <v>314</v>
      </c>
      <c r="B316" t="s">
        <v>603</v>
      </c>
      <c r="C316" t="s">
        <v>623</v>
      </c>
      <c r="D316">
        <v>1.0</v>
      </c>
      <c r="E316">
        <v>1.0</v>
      </c>
      <c r="F316">
        <v>3.0</v>
      </c>
      <c r="G316">
        <v>3.0</v>
      </c>
      <c r="H316">
        <v>3.0</v>
      </c>
      <c r="I316" t="s">
        <v>617</v>
      </c>
    </row>
    <row r="317">
      <c r="A317" t="str">
        <f t="shared" si="2"/>
        <v>315</v>
      </c>
      <c r="B317" t="s">
        <v>603</v>
      </c>
      <c r="C317" t="s">
        <v>624</v>
      </c>
      <c r="D317">
        <v>1.0</v>
      </c>
      <c r="E317">
        <v>1.0</v>
      </c>
      <c r="F317">
        <v>3.0</v>
      </c>
      <c r="G317">
        <v>3.0</v>
      </c>
      <c r="H317">
        <v>3.0</v>
      </c>
      <c r="I317" t="s">
        <v>617</v>
      </c>
    </row>
    <row r="318">
      <c r="A318" t="str">
        <f t="shared" si="2"/>
        <v>316</v>
      </c>
      <c r="B318" t="s">
        <v>603</v>
      </c>
      <c r="C318" t="s">
        <v>433</v>
      </c>
      <c r="D318">
        <v>1.0</v>
      </c>
      <c r="E318">
        <v>1.0</v>
      </c>
      <c r="F318">
        <v>3.0</v>
      </c>
      <c r="G318">
        <v>3.0</v>
      </c>
      <c r="H318">
        <v>3.0</v>
      </c>
      <c r="I318" t="s">
        <v>617</v>
      </c>
    </row>
    <row r="319">
      <c r="A319" t="str">
        <f t="shared" si="2"/>
        <v>317</v>
      </c>
      <c r="B319" t="s">
        <v>603</v>
      </c>
      <c r="C319" t="s">
        <v>625</v>
      </c>
      <c r="D319">
        <v>1.0</v>
      </c>
      <c r="E319">
        <v>1.0</v>
      </c>
      <c r="F319">
        <v>3.0</v>
      </c>
      <c r="G319">
        <v>3.0</v>
      </c>
      <c r="H319">
        <v>3.0</v>
      </c>
      <c r="I319" t="s">
        <v>617</v>
      </c>
    </row>
    <row r="320">
      <c r="A320" t="str">
        <f t="shared" si="2"/>
        <v>318</v>
      </c>
      <c r="B320" t="s">
        <v>603</v>
      </c>
      <c r="C320" t="s">
        <v>626</v>
      </c>
      <c r="D320">
        <v>1.0</v>
      </c>
      <c r="E320">
        <v>1.0</v>
      </c>
      <c r="F320">
        <v>3.0</v>
      </c>
      <c r="G320">
        <v>3.0</v>
      </c>
      <c r="H320">
        <v>3.0</v>
      </c>
      <c r="I320" t="s">
        <v>617</v>
      </c>
    </row>
    <row r="321">
      <c r="A321" t="str">
        <f t="shared" si="2"/>
        <v>319</v>
      </c>
      <c r="B321" t="s">
        <v>603</v>
      </c>
      <c r="C321" t="s">
        <v>627</v>
      </c>
      <c r="D321">
        <v>1.0</v>
      </c>
      <c r="E321">
        <v>1.0</v>
      </c>
      <c r="F321">
        <v>3.0</v>
      </c>
      <c r="G321">
        <v>3.0</v>
      </c>
      <c r="H321">
        <v>3.0</v>
      </c>
      <c r="I321" t="s">
        <v>617</v>
      </c>
    </row>
    <row r="322">
      <c r="A322" t="str">
        <f t="shared" si="2"/>
        <v>320</v>
      </c>
      <c r="B322" t="s">
        <v>603</v>
      </c>
      <c r="C322" t="s">
        <v>628</v>
      </c>
      <c r="D322">
        <v>1.0</v>
      </c>
      <c r="E322">
        <v>1.0</v>
      </c>
      <c r="F322">
        <v>3.0</v>
      </c>
      <c r="G322">
        <v>3.0</v>
      </c>
      <c r="H322">
        <v>3.0</v>
      </c>
      <c r="I322" t="s">
        <v>617</v>
      </c>
    </row>
    <row r="323">
      <c r="A323" t="str">
        <f t="shared" si="2"/>
        <v>321</v>
      </c>
      <c r="B323" t="s">
        <v>603</v>
      </c>
      <c r="C323" t="s">
        <v>629</v>
      </c>
      <c r="D323">
        <v>1.0</v>
      </c>
      <c r="E323">
        <v>1.0</v>
      </c>
      <c r="F323">
        <v>3.0</v>
      </c>
      <c r="G323">
        <v>3.0</v>
      </c>
      <c r="H323">
        <v>3.0</v>
      </c>
      <c r="I323" t="s">
        <v>617</v>
      </c>
    </row>
    <row r="324">
      <c r="A324" t="str">
        <f t="shared" si="2"/>
        <v>322</v>
      </c>
      <c r="B324" t="s">
        <v>603</v>
      </c>
      <c r="C324" t="s">
        <v>630</v>
      </c>
      <c r="D324">
        <v>1.0</v>
      </c>
      <c r="E324">
        <v>1.0</v>
      </c>
      <c r="F324">
        <v>40.0</v>
      </c>
      <c r="G324">
        <v>40.0</v>
      </c>
      <c r="H324">
        <v>40.0</v>
      </c>
      <c r="I324" t="s">
        <v>631</v>
      </c>
    </row>
    <row r="325">
      <c r="A325" t="str">
        <f t="shared" si="2"/>
        <v>323</v>
      </c>
      <c r="B325" t="s">
        <v>603</v>
      </c>
      <c r="C325" t="s">
        <v>632</v>
      </c>
      <c r="D325">
        <v>1.0</v>
      </c>
      <c r="E325">
        <v>1.0</v>
      </c>
      <c r="F325">
        <v>1.0</v>
      </c>
      <c r="G325">
        <v>1.0</v>
      </c>
      <c r="H325">
        <v>1.0</v>
      </c>
      <c r="I325" t="s">
        <v>633</v>
      </c>
    </row>
    <row r="326">
      <c r="A326" t="str">
        <f t="shared" si="2"/>
        <v>324</v>
      </c>
      <c r="B326" t="s">
        <v>603</v>
      </c>
      <c r="C326" t="s">
        <v>558</v>
      </c>
      <c r="D326">
        <v>1.0</v>
      </c>
      <c r="E326">
        <v>1.0</v>
      </c>
      <c r="F326">
        <v>2.0</v>
      </c>
      <c r="G326">
        <v>2.0</v>
      </c>
      <c r="H326">
        <v>2.0</v>
      </c>
      <c r="I326" t="s">
        <v>606</v>
      </c>
    </row>
    <row r="327">
      <c r="A327" t="str">
        <f t="shared" si="2"/>
        <v>325</v>
      </c>
      <c r="B327" t="s">
        <v>603</v>
      </c>
      <c r="C327" t="s">
        <v>91</v>
      </c>
      <c r="D327">
        <v>1.0</v>
      </c>
      <c r="E327">
        <v>1.0</v>
      </c>
      <c r="F327">
        <v>3.0</v>
      </c>
      <c r="G327">
        <v>3.0</v>
      </c>
      <c r="H327">
        <v>3.0</v>
      </c>
      <c r="I327" t="s">
        <v>617</v>
      </c>
    </row>
    <row r="328">
      <c r="A328" t="str">
        <f t="shared" si="2"/>
        <v>326</v>
      </c>
      <c r="B328" t="s">
        <v>603</v>
      </c>
      <c r="C328" t="s">
        <v>634</v>
      </c>
      <c r="D328">
        <v>1.0</v>
      </c>
      <c r="E328">
        <v>1.0</v>
      </c>
      <c r="F328">
        <v>29.0</v>
      </c>
      <c r="G328">
        <v>29.0</v>
      </c>
      <c r="H328">
        <v>29.0</v>
      </c>
      <c r="I328" t="s">
        <v>635</v>
      </c>
    </row>
    <row r="329">
      <c r="A329" t="str">
        <f t="shared" si="2"/>
        <v>327</v>
      </c>
      <c r="B329" t="s">
        <v>603</v>
      </c>
      <c r="C329" t="s">
        <v>636</v>
      </c>
      <c r="D329">
        <v>1.0</v>
      </c>
      <c r="E329">
        <v>1.0</v>
      </c>
      <c r="F329">
        <v>9.0</v>
      </c>
      <c r="G329">
        <v>9.0</v>
      </c>
      <c r="H329">
        <v>9.0</v>
      </c>
      <c r="I329" t="s">
        <v>637</v>
      </c>
    </row>
    <row r="330">
      <c r="A330" t="str">
        <f t="shared" si="2"/>
        <v>328</v>
      </c>
      <c r="B330" t="s">
        <v>603</v>
      </c>
      <c r="C330" t="s">
        <v>638</v>
      </c>
      <c r="D330">
        <v>1.0</v>
      </c>
      <c r="E330">
        <v>1.0</v>
      </c>
      <c r="F330">
        <v>7.0</v>
      </c>
      <c r="G330">
        <v>7.0</v>
      </c>
      <c r="H330">
        <v>7.0</v>
      </c>
      <c r="I330" t="s">
        <v>639</v>
      </c>
    </row>
    <row r="331">
      <c r="A331" t="str">
        <f t="shared" si="2"/>
        <v>329</v>
      </c>
      <c r="B331" t="s">
        <v>603</v>
      </c>
      <c r="C331" t="s">
        <v>429</v>
      </c>
      <c r="D331">
        <v>1.0</v>
      </c>
      <c r="E331">
        <v>1.0</v>
      </c>
      <c r="F331">
        <v>3.0</v>
      </c>
      <c r="G331">
        <v>3.0</v>
      </c>
      <c r="H331">
        <v>3.0</v>
      </c>
      <c r="I331" t="s">
        <v>640</v>
      </c>
    </row>
    <row r="332">
      <c r="A332" t="str">
        <f t="shared" si="2"/>
        <v>330</v>
      </c>
      <c r="B332" t="s">
        <v>603</v>
      </c>
      <c r="C332" t="s">
        <v>641</v>
      </c>
      <c r="D332">
        <v>1.0</v>
      </c>
      <c r="E332">
        <v>1.0</v>
      </c>
      <c r="F332">
        <v>1.0</v>
      </c>
      <c r="G332">
        <v>1.0</v>
      </c>
      <c r="H332">
        <v>1.0</v>
      </c>
      <c r="I332">
        <v>1.0</v>
      </c>
    </row>
    <row r="333">
      <c r="A333" t="str">
        <f t="shared" si="2"/>
        <v>331</v>
      </c>
      <c r="B333" t="s">
        <v>603</v>
      </c>
      <c r="C333" t="s">
        <v>642</v>
      </c>
      <c r="D333">
        <v>1.0</v>
      </c>
      <c r="E333">
        <v>1.0</v>
      </c>
      <c r="F333">
        <v>1.0</v>
      </c>
      <c r="G333">
        <v>1.0</v>
      </c>
      <c r="H333">
        <v>1.0</v>
      </c>
      <c r="I333" t="s">
        <v>175</v>
      </c>
    </row>
    <row r="334">
      <c r="A334" t="str">
        <f t="shared" si="2"/>
        <v>332</v>
      </c>
      <c r="B334" t="s">
        <v>603</v>
      </c>
      <c r="C334" t="s">
        <v>643</v>
      </c>
      <c r="D334">
        <v>1.0</v>
      </c>
      <c r="E334">
        <v>1.0</v>
      </c>
      <c r="F334">
        <v>1.0</v>
      </c>
      <c r="G334">
        <v>1.0</v>
      </c>
      <c r="H334">
        <v>1.0</v>
      </c>
      <c r="I334">
        <v>1.0</v>
      </c>
    </row>
    <row r="335">
      <c r="A335" t="str">
        <f t="shared" si="2"/>
        <v>333</v>
      </c>
      <c r="B335" t="s">
        <v>603</v>
      </c>
      <c r="C335" t="s">
        <v>644</v>
      </c>
      <c r="D335">
        <v>1.0</v>
      </c>
      <c r="E335">
        <v>1.0</v>
      </c>
      <c r="F335">
        <v>1.0</v>
      </c>
      <c r="G335">
        <v>1.0</v>
      </c>
      <c r="H335">
        <v>1.0</v>
      </c>
      <c r="I335" t="s">
        <v>645</v>
      </c>
    </row>
    <row r="336">
      <c r="A336" t="str">
        <f t="shared" si="2"/>
        <v>334</v>
      </c>
      <c r="B336" t="s">
        <v>603</v>
      </c>
      <c r="C336" t="s">
        <v>646</v>
      </c>
      <c r="D336">
        <v>1.0</v>
      </c>
      <c r="E336">
        <v>1.0</v>
      </c>
      <c r="F336">
        <v>1.0</v>
      </c>
      <c r="G336">
        <v>1.0</v>
      </c>
      <c r="H336">
        <v>1.0</v>
      </c>
      <c r="I336">
        <v>0.0</v>
      </c>
    </row>
    <row r="337">
      <c r="A337" t="str">
        <f t="shared" si="2"/>
        <v>335</v>
      </c>
      <c r="B337" t="s">
        <v>603</v>
      </c>
      <c r="C337" t="s">
        <v>647</v>
      </c>
      <c r="D337">
        <v>1.0</v>
      </c>
      <c r="E337">
        <v>1.0</v>
      </c>
      <c r="F337">
        <v>38.0</v>
      </c>
      <c r="G337">
        <v>38.0</v>
      </c>
      <c r="H337">
        <v>38.0</v>
      </c>
      <c r="I337" t="s">
        <v>648</v>
      </c>
    </row>
    <row r="338">
      <c r="A338" t="str">
        <f t="shared" si="2"/>
        <v>336</v>
      </c>
      <c r="B338" t="s">
        <v>603</v>
      </c>
      <c r="C338" t="s">
        <v>649</v>
      </c>
      <c r="D338">
        <v>1.0</v>
      </c>
      <c r="E338">
        <v>1.0</v>
      </c>
      <c r="F338">
        <v>32.0</v>
      </c>
      <c r="G338">
        <v>32.0</v>
      </c>
      <c r="H338">
        <v>32.0</v>
      </c>
      <c r="I338" s="50" t="s">
        <v>650</v>
      </c>
    </row>
    <row r="339">
      <c r="A339" t="str">
        <f t="shared" si="2"/>
        <v>337</v>
      </c>
      <c r="B339" t="s">
        <v>603</v>
      </c>
      <c r="C339" t="s">
        <v>651</v>
      </c>
      <c r="D339">
        <v>1.0</v>
      </c>
      <c r="E339">
        <v>1.0</v>
      </c>
      <c r="F339">
        <v>19.0</v>
      </c>
      <c r="G339">
        <v>19.0</v>
      </c>
      <c r="H339">
        <v>19.0</v>
      </c>
      <c r="I339" s="49" t="s">
        <v>652</v>
      </c>
    </row>
    <row r="340">
      <c r="A340" t="str">
        <f t="shared" si="2"/>
        <v>338</v>
      </c>
      <c r="B340" t="s">
        <v>603</v>
      </c>
      <c r="C340" t="s">
        <v>653</v>
      </c>
      <c r="D340">
        <v>1.0</v>
      </c>
      <c r="E340">
        <v>1.0</v>
      </c>
      <c r="F340">
        <v>23.0</v>
      </c>
      <c r="G340">
        <v>23.0</v>
      </c>
      <c r="H340">
        <v>23.0</v>
      </c>
      <c r="I340" t="s">
        <v>654</v>
      </c>
    </row>
    <row r="341">
      <c r="A341" t="str">
        <f t="shared" si="2"/>
        <v>339</v>
      </c>
      <c r="B341" t="s">
        <v>603</v>
      </c>
      <c r="C341" t="s">
        <v>655</v>
      </c>
      <c r="D341">
        <v>1.0</v>
      </c>
      <c r="E341">
        <v>1.0</v>
      </c>
      <c r="F341">
        <v>40.0</v>
      </c>
      <c r="G341">
        <v>40.0</v>
      </c>
      <c r="H341">
        <v>40.0</v>
      </c>
      <c r="I341" s="50" t="s">
        <v>656</v>
      </c>
    </row>
    <row r="342">
      <c r="A342" t="str">
        <f t="shared" si="2"/>
        <v>340</v>
      </c>
      <c r="B342" t="s">
        <v>603</v>
      </c>
      <c r="C342" t="s">
        <v>657</v>
      </c>
      <c r="D342">
        <v>1.0</v>
      </c>
      <c r="E342">
        <v>1.0</v>
      </c>
      <c r="F342">
        <v>16.0</v>
      </c>
      <c r="G342">
        <v>16.0</v>
      </c>
      <c r="H342">
        <v>16.0</v>
      </c>
      <c r="I342" t="s">
        <v>658</v>
      </c>
    </row>
    <row r="343">
      <c r="A343" t="str">
        <f t="shared" si="2"/>
        <v>341</v>
      </c>
      <c r="B343" t="s">
        <v>603</v>
      </c>
      <c r="C343" t="s">
        <v>659</v>
      </c>
      <c r="D343">
        <v>1.0</v>
      </c>
      <c r="E343">
        <v>1.0</v>
      </c>
      <c r="F343">
        <v>1.0</v>
      </c>
      <c r="G343">
        <v>1.0</v>
      </c>
      <c r="H343">
        <v>1.0</v>
      </c>
      <c r="I343">
        <v>0.0</v>
      </c>
    </row>
    <row r="344">
      <c r="A344" t="str">
        <f t="shared" si="2"/>
        <v>342</v>
      </c>
      <c r="B344" t="s">
        <v>603</v>
      </c>
      <c r="C344" t="s">
        <v>660</v>
      </c>
      <c r="D344">
        <v>1.0</v>
      </c>
      <c r="E344">
        <v>1.0</v>
      </c>
      <c r="F344">
        <v>1.0</v>
      </c>
      <c r="G344">
        <v>1.0</v>
      </c>
      <c r="H344">
        <v>1.0</v>
      </c>
      <c r="I344">
        <v>1.0</v>
      </c>
    </row>
    <row r="345">
      <c r="A345" t="str">
        <f t="shared" si="2"/>
        <v>343</v>
      </c>
      <c r="B345" t="s">
        <v>603</v>
      </c>
      <c r="C345" t="s">
        <v>661</v>
      </c>
      <c r="D345">
        <v>1.0</v>
      </c>
      <c r="E345">
        <v>1.0</v>
      </c>
      <c r="F345">
        <v>19.0</v>
      </c>
      <c r="G345">
        <v>19.0</v>
      </c>
      <c r="H345">
        <v>19.0</v>
      </c>
      <c r="I345" s="49">
        <v>39979.0</v>
      </c>
    </row>
    <row r="346">
      <c r="A346" t="str">
        <f t="shared" si="2"/>
        <v>344</v>
      </c>
      <c r="B346" t="s">
        <v>603</v>
      </c>
      <c r="C346" t="s">
        <v>662</v>
      </c>
      <c r="D346">
        <v>1.0</v>
      </c>
      <c r="E346">
        <v>1.0</v>
      </c>
      <c r="F346">
        <v>7.0</v>
      </c>
      <c r="G346">
        <v>7.0</v>
      </c>
      <c r="H346">
        <v>7.0</v>
      </c>
      <c r="I346" t="s">
        <v>663</v>
      </c>
    </row>
    <row r="347">
      <c r="A347" t="str">
        <f t="shared" si="2"/>
        <v>345</v>
      </c>
      <c r="B347" t="s">
        <v>603</v>
      </c>
      <c r="C347" t="s">
        <v>664</v>
      </c>
      <c r="D347">
        <v>1.0</v>
      </c>
      <c r="E347">
        <v>1.0</v>
      </c>
      <c r="F347">
        <v>89.0</v>
      </c>
      <c r="G347">
        <v>89.0</v>
      </c>
      <c r="H347">
        <v>89.0</v>
      </c>
      <c r="I347" t="s">
        <v>665</v>
      </c>
    </row>
    <row r="348">
      <c r="A348" t="str">
        <f t="shared" si="2"/>
        <v>346</v>
      </c>
      <c r="B348" t="s">
        <v>603</v>
      </c>
      <c r="C348" t="s">
        <v>666</v>
      </c>
      <c r="D348">
        <v>1.0</v>
      </c>
      <c r="E348">
        <v>1.0</v>
      </c>
      <c r="F348">
        <v>2.0</v>
      </c>
      <c r="G348">
        <v>2.0</v>
      </c>
      <c r="H348">
        <v>2.0</v>
      </c>
      <c r="I348" t="s">
        <v>606</v>
      </c>
    </row>
    <row r="349">
      <c r="A349" t="str">
        <f t="shared" si="2"/>
        <v>347</v>
      </c>
      <c r="B349" t="s">
        <v>603</v>
      </c>
      <c r="C349" t="s">
        <v>667</v>
      </c>
      <c r="D349">
        <v>1.0</v>
      </c>
      <c r="E349">
        <v>1.0</v>
      </c>
      <c r="F349">
        <v>1.0</v>
      </c>
      <c r="G349">
        <v>1.0</v>
      </c>
      <c r="H349">
        <v>1.0</v>
      </c>
      <c r="I349">
        <v>0.0</v>
      </c>
    </row>
    <row r="350">
      <c r="A350" t="str">
        <f t="shared" si="2"/>
        <v>348</v>
      </c>
      <c r="B350" t="s">
        <v>603</v>
      </c>
      <c r="C350" t="s">
        <v>668</v>
      </c>
      <c r="D350">
        <v>1.0</v>
      </c>
      <c r="E350">
        <v>1.0</v>
      </c>
      <c r="F350">
        <v>2.0</v>
      </c>
      <c r="G350">
        <v>2.0</v>
      </c>
      <c r="H350">
        <v>2.0</v>
      </c>
      <c r="I350" t="s">
        <v>606</v>
      </c>
    </row>
    <row r="351">
      <c r="A351" t="str">
        <f t="shared" si="2"/>
        <v>349</v>
      </c>
      <c r="B351" t="s">
        <v>603</v>
      </c>
      <c r="C351" t="s">
        <v>669</v>
      </c>
      <c r="D351">
        <v>1.0</v>
      </c>
      <c r="E351">
        <v>1.0</v>
      </c>
      <c r="F351">
        <v>30.0</v>
      </c>
      <c r="G351">
        <v>30.0</v>
      </c>
      <c r="H351">
        <v>30.0</v>
      </c>
      <c r="I351" t="s">
        <v>670</v>
      </c>
    </row>
    <row r="352">
      <c r="A352" t="str">
        <f t="shared" si="2"/>
        <v>350</v>
      </c>
      <c r="B352" t="s">
        <v>603</v>
      </c>
      <c r="C352" t="s">
        <v>671</v>
      </c>
      <c r="D352">
        <v>1.0</v>
      </c>
      <c r="E352">
        <v>1.0</v>
      </c>
      <c r="F352">
        <v>12.0</v>
      </c>
      <c r="G352">
        <v>12.0</v>
      </c>
      <c r="H352">
        <v>12.0</v>
      </c>
      <c r="I352" t="s">
        <v>672</v>
      </c>
    </row>
    <row r="353">
      <c r="A353" t="str">
        <f t="shared" si="2"/>
        <v>351</v>
      </c>
      <c r="B353" t="s">
        <v>603</v>
      </c>
      <c r="C353" t="s">
        <v>673</v>
      </c>
      <c r="D353">
        <v>1.0</v>
      </c>
      <c r="E353">
        <v>1.0</v>
      </c>
      <c r="F353">
        <v>2.0</v>
      </c>
      <c r="G353">
        <v>2.0</v>
      </c>
      <c r="H353">
        <v>2.0</v>
      </c>
      <c r="I353" t="s">
        <v>606</v>
      </c>
    </row>
    <row r="354">
      <c r="A354" t="str">
        <f t="shared" si="2"/>
        <v>352</v>
      </c>
      <c r="B354" t="s">
        <v>603</v>
      </c>
      <c r="C354" t="s">
        <v>674</v>
      </c>
      <c r="D354">
        <v>1.0</v>
      </c>
      <c r="E354">
        <v>1.0</v>
      </c>
      <c r="F354">
        <v>31.0</v>
      </c>
      <c r="G354">
        <v>31.0</v>
      </c>
      <c r="H354">
        <v>31.0</v>
      </c>
      <c r="I354" t="s">
        <v>675</v>
      </c>
    </row>
    <row r="355">
      <c r="A355" t="str">
        <f t="shared" si="2"/>
        <v>353</v>
      </c>
      <c r="B355" t="s">
        <v>603</v>
      </c>
      <c r="C355" t="s">
        <v>676</v>
      </c>
      <c r="D355">
        <v>1.0</v>
      </c>
      <c r="E355">
        <v>1.0</v>
      </c>
      <c r="F355">
        <v>11.0</v>
      </c>
      <c r="G355">
        <v>11.0</v>
      </c>
      <c r="H355">
        <v>11.0</v>
      </c>
      <c r="I355" t="s">
        <v>677</v>
      </c>
    </row>
    <row r="356">
      <c r="A356" t="str">
        <f t="shared" si="2"/>
        <v>354</v>
      </c>
      <c r="B356" t="s">
        <v>603</v>
      </c>
      <c r="C356" t="s">
        <v>125</v>
      </c>
      <c r="D356">
        <v>1.0</v>
      </c>
      <c r="E356">
        <v>1.0</v>
      </c>
      <c r="F356">
        <v>2.0</v>
      </c>
      <c r="G356">
        <v>2.0</v>
      </c>
      <c r="H356">
        <v>2.0</v>
      </c>
      <c r="I356" t="s">
        <v>606</v>
      </c>
    </row>
    <row r="357">
      <c r="A357" t="str">
        <f t="shared" si="2"/>
        <v>355</v>
      </c>
      <c r="B357" t="s">
        <v>603</v>
      </c>
      <c r="C357" t="s">
        <v>678</v>
      </c>
      <c r="D357">
        <v>1.0</v>
      </c>
      <c r="E357">
        <v>1.0</v>
      </c>
      <c r="F357">
        <v>35.0</v>
      </c>
      <c r="G357">
        <v>35.0</v>
      </c>
      <c r="H357">
        <v>35.0</v>
      </c>
      <c r="I357" t="s">
        <v>679</v>
      </c>
    </row>
    <row r="358">
      <c r="A358" t="str">
        <f t="shared" si="2"/>
        <v>356</v>
      </c>
      <c r="B358" t="s">
        <v>603</v>
      </c>
      <c r="C358" t="s">
        <v>680</v>
      </c>
      <c r="D358">
        <v>1.0</v>
      </c>
      <c r="E358">
        <v>1.0</v>
      </c>
      <c r="F358">
        <v>12.0</v>
      </c>
      <c r="G358">
        <v>12.0</v>
      </c>
      <c r="H358">
        <v>12.0</v>
      </c>
      <c r="I358" t="s">
        <v>681</v>
      </c>
    </row>
    <row r="359">
      <c r="A359" t="str">
        <f t="shared" si="2"/>
        <v>357</v>
      </c>
      <c r="B359" t="s">
        <v>603</v>
      </c>
      <c r="C359" t="s">
        <v>682</v>
      </c>
      <c r="D359">
        <v>1.0</v>
      </c>
      <c r="E359">
        <v>1.0</v>
      </c>
      <c r="F359">
        <v>3.0</v>
      </c>
      <c r="G359">
        <v>3.0</v>
      </c>
      <c r="H359">
        <v>3.0</v>
      </c>
      <c r="I359" t="s">
        <v>617</v>
      </c>
    </row>
    <row r="360">
      <c r="A360" t="str">
        <f t="shared" si="2"/>
        <v>358</v>
      </c>
      <c r="B360" t="s">
        <v>603</v>
      </c>
      <c r="C360" t="s">
        <v>683</v>
      </c>
      <c r="D360">
        <v>1.0</v>
      </c>
      <c r="E360">
        <v>1.0</v>
      </c>
      <c r="F360">
        <v>2.0</v>
      </c>
      <c r="G360">
        <v>2.0</v>
      </c>
      <c r="H360">
        <v>2.0</v>
      </c>
      <c r="I360" t="s">
        <v>606</v>
      </c>
    </row>
    <row r="361">
      <c r="A361" t="str">
        <f t="shared" si="2"/>
        <v>359</v>
      </c>
      <c r="B361" t="s">
        <v>603</v>
      </c>
      <c r="C361" t="s">
        <v>684</v>
      </c>
      <c r="D361">
        <v>1.0</v>
      </c>
      <c r="E361">
        <v>1.0</v>
      </c>
      <c r="F361">
        <v>2.0</v>
      </c>
      <c r="G361">
        <v>2.0</v>
      </c>
      <c r="H361">
        <v>2.0</v>
      </c>
      <c r="I361" t="s">
        <v>606</v>
      </c>
    </row>
    <row r="362">
      <c r="A362" t="str">
        <f t="shared" si="2"/>
        <v>360</v>
      </c>
      <c r="B362" t="s">
        <v>685</v>
      </c>
      <c r="C362" t="s">
        <v>579</v>
      </c>
      <c r="D362">
        <v>1.0</v>
      </c>
      <c r="E362">
        <v>1.0</v>
      </c>
      <c r="F362">
        <v>43.0</v>
      </c>
      <c r="G362">
        <v>43.0</v>
      </c>
      <c r="H362">
        <v>43.0</v>
      </c>
      <c r="I362" t="s">
        <v>580</v>
      </c>
    </row>
    <row r="363">
      <c r="A363" t="str">
        <f t="shared" si="2"/>
        <v>361</v>
      </c>
      <c r="B363" t="s">
        <v>685</v>
      </c>
      <c r="C363" t="s">
        <v>581</v>
      </c>
      <c r="D363">
        <v>1.0</v>
      </c>
      <c r="E363">
        <v>1.0</v>
      </c>
      <c r="F363">
        <v>27.0</v>
      </c>
      <c r="G363">
        <v>27.0</v>
      </c>
      <c r="H363">
        <v>27.0</v>
      </c>
      <c r="I363" t="s">
        <v>582</v>
      </c>
    </row>
    <row r="364">
      <c r="A364" t="str">
        <f t="shared" si="2"/>
        <v>362</v>
      </c>
      <c r="B364" t="s">
        <v>685</v>
      </c>
      <c r="C364" t="s">
        <v>497</v>
      </c>
      <c r="D364">
        <v>1.0</v>
      </c>
      <c r="E364">
        <v>1.0</v>
      </c>
      <c r="F364">
        <v>8.0</v>
      </c>
      <c r="G364">
        <v>8.0</v>
      </c>
      <c r="H364">
        <v>8.0</v>
      </c>
      <c r="I364" t="s">
        <v>583</v>
      </c>
    </row>
    <row r="365">
      <c r="A365" t="str">
        <f t="shared" si="2"/>
        <v>363</v>
      </c>
      <c r="B365" t="s">
        <v>685</v>
      </c>
      <c r="C365" t="s">
        <v>584</v>
      </c>
      <c r="D365">
        <v>1.0</v>
      </c>
      <c r="E365">
        <v>1.0</v>
      </c>
      <c r="F365">
        <v>4.0</v>
      </c>
      <c r="G365">
        <v>4.0</v>
      </c>
      <c r="H365">
        <v>4.0</v>
      </c>
      <c r="I365">
        <v>6009.0</v>
      </c>
    </row>
    <row r="366">
      <c r="A366" t="str">
        <f t="shared" si="2"/>
        <v>364</v>
      </c>
      <c r="B366" t="s">
        <v>685</v>
      </c>
      <c r="C366" t="s">
        <v>331</v>
      </c>
      <c r="D366">
        <v>1.0</v>
      </c>
      <c r="E366">
        <v>1.0</v>
      </c>
      <c r="F366">
        <v>2.0</v>
      </c>
      <c r="G366">
        <v>2.0</v>
      </c>
      <c r="H366">
        <v>2.0</v>
      </c>
      <c r="I366" t="s">
        <v>332</v>
      </c>
    </row>
    <row r="367">
      <c r="A367" t="str">
        <f t="shared" si="2"/>
        <v>365</v>
      </c>
      <c r="B367" t="s">
        <v>685</v>
      </c>
      <c r="C367" t="s">
        <v>595</v>
      </c>
      <c r="D367">
        <v>1.0</v>
      </c>
      <c r="E367">
        <v>1.0</v>
      </c>
      <c r="F367">
        <v>77.0</v>
      </c>
      <c r="G367">
        <v>77.0</v>
      </c>
      <c r="H367">
        <v>77.0</v>
      </c>
      <c r="I367" t="s">
        <v>596</v>
      </c>
    </row>
    <row r="368">
      <c r="A368" t="str">
        <f t="shared" si="2"/>
        <v>366</v>
      </c>
      <c r="B368" t="s">
        <v>685</v>
      </c>
      <c r="C368" t="s">
        <v>585</v>
      </c>
      <c r="D368">
        <v>1.0</v>
      </c>
      <c r="E368">
        <v>1.0</v>
      </c>
      <c r="F368">
        <v>14.0</v>
      </c>
      <c r="G368">
        <v>14.0</v>
      </c>
      <c r="H368">
        <v>14.0</v>
      </c>
      <c r="I368" t="s">
        <v>586</v>
      </c>
    </row>
    <row r="369">
      <c r="A369" t="str">
        <f t="shared" si="2"/>
        <v>367</v>
      </c>
      <c r="B369" t="s">
        <v>685</v>
      </c>
      <c r="C369" t="s">
        <v>587</v>
      </c>
      <c r="D369">
        <v>1.0</v>
      </c>
      <c r="E369">
        <v>1.0</v>
      </c>
      <c r="F369">
        <v>14.0</v>
      </c>
      <c r="G369">
        <v>14.0</v>
      </c>
      <c r="H369">
        <v>14.0</v>
      </c>
      <c r="I369" t="s">
        <v>588</v>
      </c>
    </row>
    <row r="370">
      <c r="A370" t="str">
        <f t="shared" si="2"/>
        <v>368</v>
      </c>
      <c r="B370" t="s">
        <v>685</v>
      </c>
      <c r="C370" t="s">
        <v>589</v>
      </c>
      <c r="D370">
        <v>1.0</v>
      </c>
      <c r="E370">
        <v>1.0</v>
      </c>
      <c r="F370">
        <v>14.0</v>
      </c>
      <c r="G370">
        <v>14.0</v>
      </c>
      <c r="H370">
        <v>14.0</v>
      </c>
      <c r="I370" t="s">
        <v>590</v>
      </c>
    </row>
    <row r="371">
      <c r="A371" t="str">
        <f t="shared" si="2"/>
        <v>369</v>
      </c>
      <c r="B371" t="s">
        <v>685</v>
      </c>
      <c r="C371" t="s">
        <v>591</v>
      </c>
      <c r="D371">
        <v>1.0</v>
      </c>
      <c r="E371">
        <v>1.0</v>
      </c>
      <c r="F371">
        <v>19.0</v>
      </c>
      <c r="G371">
        <v>19.0</v>
      </c>
      <c r="H371">
        <v>19.0</v>
      </c>
      <c r="I371" t="s">
        <v>592</v>
      </c>
    </row>
    <row r="372">
      <c r="A372" t="str">
        <f t="shared" si="2"/>
        <v>370</v>
      </c>
      <c r="B372" t="s">
        <v>685</v>
      </c>
      <c r="C372" t="s">
        <v>593</v>
      </c>
      <c r="D372">
        <v>1.0</v>
      </c>
      <c r="E372">
        <v>1.0</v>
      </c>
      <c r="F372">
        <v>19.0</v>
      </c>
      <c r="G372">
        <v>19.0</v>
      </c>
      <c r="H372">
        <v>19.0</v>
      </c>
      <c r="I372" s="50" t="s">
        <v>594</v>
      </c>
    </row>
    <row r="373">
      <c r="A373" t="str">
        <f t="shared" si="2"/>
        <v>371</v>
      </c>
      <c r="B373" t="s">
        <v>685</v>
      </c>
      <c r="C373" t="s">
        <v>686</v>
      </c>
      <c r="D373">
        <v>1.0</v>
      </c>
      <c r="E373">
        <v>1.0</v>
      </c>
      <c r="F373">
        <v>8.0</v>
      </c>
      <c r="G373">
        <v>8.0</v>
      </c>
      <c r="H373">
        <v>8.0</v>
      </c>
      <c r="I373">
        <v>4.3439804E7</v>
      </c>
    </row>
    <row r="374">
      <c r="A374" t="str">
        <f t="shared" si="2"/>
        <v>372</v>
      </c>
      <c r="B374" t="s">
        <v>685</v>
      </c>
      <c r="C374" t="s">
        <v>599</v>
      </c>
      <c r="D374">
        <v>1.0</v>
      </c>
      <c r="E374">
        <v>1.0</v>
      </c>
      <c r="F374">
        <v>5.0</v>
      </c>
      <c r="G374">
        <v>5.0</v>
      </c>
      <c r="H374">
        <v>5.0</v>
      </c>
      <c r="I374">
        <v>10.61</v>
      </c>
    </row>
    <row r="375">
      <c r="A375" t="str">
        <f t="shared" si="2"/>
        <v>373</v>
      </c>
      <c r="B375" t="s">
        <v>685</v>
      </c>
      <c r="C375" t="s">
        <v>602</v>
      </c>
      <c r="D375">
        <v>1.0</v>
      </c>
      <c r="E375">
        <v>1.0</v>
      </c>
      <c r="F375">
        <v>19.0</v>
      </c>
      <c r="G375">
        <v>19.0</v>
      </c>
      <c r="H375">
        <v>19.0</v>
      </c>
      <c r="I375" s="49">
        <v>40441.0</v>
      </c>
    </row>
    <row r="376">
      <c r="A376" t="str">
        <f t="shared" si="2"/>
        <v>374</v>
      </c>
      <c r="B376" t="s">
        <v>685</v>
      </c>
      <c r="C376" t="s">
        <v>600</v>
      </c>
      <c r="D376">
        <v>1.0</v>
      </c>
      <c r="E376">
        <v>1.0</v>
      </c>
      <c r="F376">
        <v>7.0</v>
      </c>
      <c r="G376">
        <v>7.0</v>
      </c>
      <c r="H376">
        <v>7.0</v>
      </c>
      <c r="I376" t="s">
        <v>601</v>
      </c>
    </row>
    <row r="377">
      <c r="A377" t="str">
        <f t="shared" si="2"/>
        <v>375</v>
      </c>
      <c r="B377" t="s">
        <v>685</v>
      </c>
      <c r="C377" t="s">
        <v>687</v>
      </c>
      <c r="D377">
        <v>1.0</v>
      </c>
      <c r="E377">
        <v>1.0</v>
      </c>
      <c r="F377">
        <v>1.0</v>
      </c>
      <c r="G377">
        <v>1.0</v>
      </c>
      <c r="H377">
        <v>1.0</v>
      </c>
      <c r="I377">
        <v>1.0</v>
      </c>
    </row>
    <row r="378">
      <c r="A378" t="str">
        <f t="shared" si="2"/>
        <v>376</v>
      </c>
      <c r="B378" t="s">
        <v>685</v>
      </c>
      <c r="C378" t="s">
        <v>643</v>
      </c>
      <c r="D378">
        <v>1.0</v>
      </c>
      <c r="E378">
        <v>1.0</v>
      </c>
      <c r="F378">
        <v>1.0</v>
      </c>
      <c r="G378">
        <v>1.0</v>
      </c>
      <c r="H378">
        <v>1.0</v>
      </c>
      <c r="I378">
        <v>0.0</v>
      </c>
    </row>
    <row r="379">
      <c r="A379" t="str">
        <f t="shared" si="2"/>
        <v>377</v>
      </c>
      <c r="B379" t="s">
        <v>685</v>
      </c>
      <c r="C379" t="s">
        <v>169</v>
      </c>
      <c r="D379">
        <v>1.0</v>
      </c>
      <c r="E379">
        <v>1.0</v>
      </c>
      <c r="F379">
        <v>1.0</v>
      </c>
      <c r="G379">
        <v>1.0</v>
      </c>
      <c r="H379">
        <v>1.0</v>
      </c>
      <c r="I379">
        <v>0.0</v>
      </c>
    </row>
    <row r="380">
      <c r="A380" t="str">
        <f t="shared" si="2"/>
        <v>378</v>
      </c>
      <c r="B380" t="s">
        <v>685</v>
      </c>
      <c r="C380" t="s">
        <v>688</v>
      </c>
      <c r="D380">
        <v>1.0</v>
      </c>
      <c r="E380">
        <v>1.0</v>
      </c>
      <c r="F380">
        <v>1.0</v>
      </c>
      <c r="G380">
        <v>1.0</v>
      </c>
      <c r="H380">
        <v>1.0</v>
      </c>
      <c r="I380">
        <v>5.0</v>
      </c>
    </row>
    <row r="381">
      <c r="A381" t="str">
        <f t="shared" si="2"/>
        <v>379</v>
      </c>
      <c r="B381" t="s">
        <v>685</v>
      </c>
      <c r="C381" t="s">
        <v>689</v>
      </c>
      <c r="D381">
        <v>1.0</v>
      </c>
      <c r="E381">
        <v>1.0</v>
      </c>
      <c r="F381">
        <v>1.0</v>
      </c>
      <c r="G381">
        <v>1.0</v>
      </c>
      <c r="H381">
        <v>1.0</v>
      </c>
      <c r="I381">
        <v>1.0</v>
      </c>
    </row>
    <row r="382">
      <c r="A382" t="str">
        <f t="shared" si="2"/>
        <v>380</v>
      </c>
    </row>
    <row r="383">
      <c r="A383" t="str">
        <f t="shared" si="2"/>
        <v>381</v>
      </c>
    </row>
    <row r="384">
      <c r="A384" t="str">
        <f t="shared" si="2"/>
        <v>382</v>
      </c>
    </row>
    <row r="385">
      <c r="A385" t="str">
        <f t="shared" si="2"/>
        <v>383</v>
      </c>
    </row>
    <row r="386">
      <c r="A386" t="str">
        <f t="shared" si="2"/>
        <v>384</v>
      </c>
    </row>
    <row r="387">
      <c r="A387" t="str">
        <f t="shared" si="2"/>
        <v>385</v>
      </c>
    </row>
    <row r="388">
      <c r="A388" t="str">
        <f t="shared" si="2"/>
        <v>386</v>
      </c>
    </row>
    <row r="389">
      <c r="A389" t="str">
        <f t="shared" si="2"/>
        <v>387</v>
      </c>
    </row>
    <row r="390">
      <c r="A390" t="str">
        <f t="shared" si="2"/>
        <v>388</v>
      </c>
    </row>
    <row r="391">
      <c r="A391" t="str">
        <f t="shared" si="2"/>
        <v>389</v>
      </c>
    </row>
    <row r="392">
      <c r="A392" t="str">
        <f t="shared" si="2"/>
        <v>390</v>
      </c>
    </row>
    <row r="393">
      <c r="A393" t="str">
        <f t="shared" si="2"/>
        <v>391</v>
      </c>
    </row>
    <row r="394">
      <c r="A394" t="str">
        <f t="shared" si="2"/>
        <v>392</v>
      </c>
    </row>
    <row r="395">
      <c r="A395" t="str">
        <f t="shared" si="2"/>
        <v>393</v>
      </c>
    </row>
    <row r="396">
      <c r="A396" t="str">
        <f t="shared" si="2"/>
        <v>394</v>
      </c>
    </row>
    <row r="397">
      <c r="A397" t="str">
        <f t="shared" si="2"/>
        <v>395</v>
      </c>
    </row>
    <row r="398">
      <c r="A398" t="str">
        <f t="shared" si="2"/>
        <v>396</v>
      </c>
    </row>
    <row r="399">
      <c r="A399" t="str">
        <f t="shared" si="2"/>
        <v>397</v>
      </c>
    </row>
    <row r="400">
      <c r="A400" t="str">
        <f t="shared" si="2"/>
        <v>398</v>
      </c>
    </row>
    <row r="401">
      <c r="A401" t="str">
        <f t="shared" si="2"/>
        <v>399</v>
      </c>
    </row>
    <row r="402">
      <c r="A402" t="str">
        <f t="shared" si="2"/>
        <v>400</v>
      </c>
    </row>
    <row r="403">
      <c r="A403" t="str">
        <f t="shared" si="2"/>
        <v>401</v>
      </c>
    </row>
    <row r="404">
      <c r="A404" t="str">
        <f t="shared" si="2"/>
        <v>402</v>
      </c>
    </row>
    <row r="405">
      <c r="A405" t="str">
        <f t="shared" si="2"/>
        <v>403</v>
      </c>
    </row>
    <row r="406">
      <c r="A406" t="str">
        <f t="shared" si="2"/>
        <v>404</v>
      </c>
    </row>
    <row r="407">
      <c r="A407" t="str">
        <f t="shared" si="2"/>
        <v>405</v>
      </c>
    </row>
    <row r="408">
      <c r="A408" t="str">
        <f t="shared" si="2"/>
        <v>406</v>
      </c>
    </row>
    <row r="409">
      <c r="A409" t="str">
        <f t="shared" si="2"/>
        <v>407</v>
      </c>
    </row>
    <row r="410">
      <c r="A410" t="str">
        <f t="shared" si="2"/>
        <v>408</v>
      </c>
    </row>
    <row r="411">
      <c r="A411" t="str">
        <f t="shared" si="2"/>
        <v>409</v>
      </c>
    </row>
    <row r="412">
      <c r="A412" t="str">
        <f t="shared" si="2"/>
        <v>410</v>
      </c>
    </row>
    <row r="413">
      <c r="A413" t="str">
        <f t="shared" si="2"/>
        <v>411</v>
      </c>
    </row>
    <row r="414">
      <c r="A414" t="str">
        <f t="shared" si="2"/>
        <v>412</v>
      </c>
    </row>
    <row r="415">
      <c r="A415" t="str">
        <f t="shared" si="2"/>
        <v>413</v>
      </c>
    </row>
    <row r="416">
      <c r="A416" t="str">
        <f t="shared" si="2"/>
        <v>414</v>
      </c>
    </row>
    <row r="417">
      <c r="A417" t="str">
        <f t="shared" si="2"/>
        <v>415</v>
      </c>
    </row>
    <row r="418">
      <c r="A418" t="str">
        <f t="shared" si="2"/>
        <v>416</v>
      </c>
    </row>
    <row r="419">
      <c r="A419" t="str">
        <f t="shared" si="2"/>
        <v>417</v>
      </c>
    </row>
    <row r="420">
      <c r="A420" t="str">
        <f t="shared" si="2"/>
        <v>418</v>
      </c>
    </row>
    <row r="421">
      <c r="A421" t="str">
        <f t="shared" si="2"/>
        <v>419</v>
      </c>
    </row>
    <row r="422">
      <c r="A422" t="str">
        <f t="shared" si="2"/>
        <v>420</v>
      </c>
    </row>
    <row r="423">
      <c r="A423" t="str">
        <f t="shared" si="2"/>
        <v>421</v>
      </c>
    </row>
    <row r="424">
      <c r="A424" t="str">
        <f t="shared" si="2"/>
        <v>422</v>
      </c>
    </row>
    <row r="425">
      <c r="A425" t="str">
        <f t="shared" si="2"/>
        <v>423</v>
      </c>
    </row>
    <row r="426">
      <c r="A426" t="str">
        <f t="shared" si="2"/>
        <v>424</v>
      </c>
    </row>
    <row r="427">
      <c r="A427" t="str">
        <f t="shared" si="2"/>
        <v>425</v>
      </c>
    </row>
    <row r="428">
      <c r="A428" t="str">
        <f t="shared" si="2"/>
        <v>426</v>
      </c>
    </row>
    <row r="429">
      <c r="A429" t="str">
        <f t="shared" si="2"/>
        <v>427</v>
      </c>
    </row>
    <row r="430">
      <c r="A430" t="str">
        <f t="shared" si="2"/>
        <v>428</v>
      </c>
    </row>
    <row r="431">
      <c r="A431" t="str">
        <f t="shared" si="2"/>
        <v>429</v>
      </c>
    </row>
    <row r="432">
      <c r="A432" t="str">
        <f t="shared" si="2"/>
        <v>430</v>
      </c>
    </row>
    <row r="433">
      <c r="A433" t="str">
        <f t="shared" si="2"/>
        <v>431</v>
      </c>
    </row>
    <row r="434">
      <c r="A434" t="str">
        <f t="shared" si="2"/>
        <v>432</v>
      </c>
    </row>
    <row r="435">
      <c r="A435" t="str">
        <f t="shared" si="2"/>
        <v>433</v>
      </c>
    </row>
    <row r="436">
      <c r="A436" t="str">
        <f t="shared" si="2"/>
        <v>434</v>
      </c>
    </row>
    <row r="437">
      <c r="A437" t="str">
        <f t="shared" si="2"/>
        <v>435</v>
      </c>
    </row>
    <row r="438">
      <c r="A438" t="str">
        <f t="shared" si="2"/>
        <v>436</v>
      </c>
    </row>
    <row r="439">
      <c r="A439" t="str">
        <f t="shared" si="2"/>
        <v>437</v>
      </c>
    </row>
    <row r="440">
      <c r="A440" t="str">
        <f t="shared" si="2"/>
        <v>438</v>
      </c>
    </row>
    <row r="441">
      <c r="A441" t="str">
        <f t="shared" si="2"/>
        <v>439</v>
      </c>
    </row>
    <row r="442">
      <c r="A442" t="str">
        <f t="shared" si="2"/>
        <v>440</v>
      </c>
    </row>
    <row r="443">
      <c r="A443" t="str">
        <f t="shared" si="2"/>
        <v>441</v>
      </c>
    </row>
    <row r="444">
      <c r="A444" t="str">
        <f t="shared" si="2"/>
        <v>442</v>
      </c>
    </row>
    <row r="445">
      <c r="A445" t="str">
        <f t="shared" si="2"/>
        <v>443</v>
      </c>
    </row>
    <row r="446">
      <c r="A446" t="str">
        <f t="shared" si="2"/>
        <v>444</v>
      </c>
    </row>
    <row r="447">
      <c r="A447" t="str">
        <f t="shared" si="2"/>
        <v>445</v>
      </c>
    </row>
    <row r="448">
      <c r="A448" t="str">
        <f t="shared" si="2"/>
        <v>446</v>
      </c>
    </row>
    <row r="449">
      <c r="A449" t="str">
        <f t="shared" si="2"/>
        <v>447</v>
      </c>
    </row>
    <row r="450">
      <c r="A450" t="str">
        <f t="shared" si="2"/>
        <v>448</v>
      </c>
    </row>
    <row r="451">
      <c r="A451" t="str">
        <f t="shared" si="2"/>
        <v>449</v>
      </c>
    </row>
    <row r="452">
      <c r="A452" t="str">
        <f t="shared" si="2"/>
        <v>450</v>
      </c>
    </row>
    <row r="453">
      <c r="A453" t="str">
        <f t="shared" si="2"/>
        <v>451</v>
      </c>
    </row>
    <row r="454">
      <c r="A454" t="str">
        <f t="shared" si="2"/>
        <v>452</v>
      </c>
    </row>
    <row r="455">
      <c r="A455" t="str">
        <f t="shared" si="2"/>
        <v>453</v>
      </c>
    </row>
    <row r="456">
      <c r="A456" t="str">
        <f t="shared" si="2"/>
        <v>454</v>
      </c>
    </row>
    <row r="457">
      <c r="A457" t="str">
        <f t="shared" si="2"/>
        <v>455</v>
      </c>
    </row>
    <row r="458">
      <c r="A458" t="str">
        <f t="shared" si="2"/>
        <v>456</v>
      </c>
    </row>
    <row r="459">
      <c r="A459" t="str">
        <f t="shared" si="2"/>
        <v>457</v>
      </c>
    </row>
    <row r="460">
      <c r="A460" t="str">
        <f t="shared" si="2"/>
        <v>458</v>
      </c>
    </row>
    <row r="461">
      <c r="A461" t="str">
        <f t="shared" si="2"/>
        <v>459</v>
      </c>
    </row>
    <row r="462">
      <c r="A462" t="str">
        <f t="shared" si="2"/>
        <v>460</v>
      </c>
    </row>
    <row r="463">
      <c r="A463" t="str">
        <f t="shared" si="2"/>
        <v>461</v>
      </c>
    </row>
    <row r="464">
      <c r="A464" t="str">
        <f t="shared" si="2"/>
        <v>462</v>
      </c>
    </row>
    <row r="465">
      <c r="A465" t="str">
        <f t="shared" si="2"/>
        <v>463</v>
      </c>
    </row>
    <row r="466">
      <c r="A466" t="str">
        <f t="shared" si="2"/>
        <v>464</v>
      </c>
    </row>
    <row r="467">
      <c r="A467" t="str">
        <f t="shared" si="2"/>
        <v>465</v>
      </c>
    </row>
    <row r="468">
      <c r="A468" t="str">
        <f t="shared" si="2"/>
        <v>466</v>
      </c>
    </row>
    <row r="469">
      <c r="A469" t="str">
        <f t="shared" si="2"/>
        <v>467</v>
      </c>
    </row>
    <row r="470">
      <c r="A470" t="str">
        <f t="shared" si="2"/>
        <v>468</v>
      </c>
    </row>
    <row r="471">
      <c r="A471" t="str">
        <f t="shared" si="2"/>
        <v>469</v>
      </c>
    </row>
    <row r="472">
      <c r="A472" t="str">
        <f t="shared" si="2"/>
        <v>470</v>
      </c>
    </row>
    <row r="473">
      <c r="A473" t="str">
        <f t="shared" si="2"/>
        <v>471</v>
      </c>
    </row>
    <row r="474">
      <c r="A474" t="str">
        <f t="shared" si="2"/>
        <v>472</v>
      </c>
    </row>
    <row r="475">
      <c r="A475" t="str">
        <f t="shared" si="2"/>
        <v>473</v>
      </c>
    </row>
    <row r="476">
      <c r="A476" t="str">
        <f t="shared" si="2"/>
        <v>474</v>
      </c>
    </row>
    <row r="477">
      <c r="A477" t="str">
        <f t="shared" si="2"/>
        <v>475</v>
      </c>
    </row>
    <row r="478">
      <c r="A478" t="str">
        <f t="shared" si="2"/>
        <v>476</v>
      </c>
    </row>
    <row r="479">
      <c r="A479" t="str">
        <f t="shared" si="2"/>
        <v>477</v>
      </c>
    </row>
    <row r="480">
      <c r="A480" t="str">
        <f t="shared" si="2"/>
        <v>478</v>
      </c>
    </row>
    <row r="481">
      <c r="A481" t="str">
        <f t="shared" si="2"/>
        <v>479</v>
      </c>
    </row>
    <row r="482">
      <c r="A482" t="str">
        <f t="shared" si="2"/>
        <v>480</v>
      </c>
    </row>
    <row r="483">
      <c r="A483" t="str">
        <f t="shared" si="2"/>
        <v>481</v>
      </c>
    </row>
    <row r="484">
      <c r="A484" t="str">
        <f t="shared" si="2"/>
        <v>482</v>
      </c>
    </row>
    <row r="485">
      <c r="A485" t="str">
        <f t="shared" si="2"/>
        <v>483</v>
      </c>
    </row>
    <row r="486">
      <c r="A486" t="str">
        <f t="shared" si="2"/>
        <v>484</v>
      </c>
    </row>
    <row r="487">
      <c r="A487" t="str">
        <f t="shared" si="2"/>
        <v>485</v>
      </c>
    </row>
    <row r="488">
      <c r="A488" t="str">
        <f t="shared" si="2"/>
        <v>486</v>
      </c>
    </row>
    <row r="489">
      <c r="A489" t="str">
        <f t="shared" si="2"/>
        <v>487</v>
      </c>
    </row>
    <row r="490">
      <c r="A490" t="str">
        <f t="shared" si="2"/>
        <v>488</v>
      </c>
    </row>
    <row r="491">
      <c r="A491" t="str">
        <f t="shared" si="2"/>
        <v>489</v>
      </c>
    </row>
    <row r="492">
      <c r="A492" t="str">
        <f t="shared" si="2"/>
        <v>490</v>
      </c>
    </row>
    <row r="493">
      <c r="A493" t="str">
        <f t="shared" si="2"/>
        <v>491</v>
      </c>
    </row>
    <row r="494">
      <c r="A494" t="str">
        <f t="shared" si="2"/>
        <v>492</v>
      </c>
    </row>
    <row r="495">
      <c r="A495" t="str">
        <f t="shared" si="2"/>
        <v>493</v>
      </c>
    </row>
    <row r="496">
      <c r="A496" t="str">
        <f t="shared" si="2"/>
        <v>494</v>
      </c>
    </row>
    <row r="497">
      <c r="A497" t="str">
        <f t="shared" si="2"/>
        <v>495</v>
      </c>
    </row>
    <row r="498">
      <c r="A498" t="str">
        <f t="shared" si="2"/>
        <v>496</v>
      </c>
    </row>
    <row r="499">
      <c r="A499" t="str">
        <f t="shared" si="2"/>
        <v>497</v>
      </c>
    </row>
    <row r="500">
      <c r="A500" t="str">
        <f t="shared" si="2"/>
        <v>498</v>
      </c>
    </row>
    <row r="501">
      <c r="A501" t="str">
        <f t="shared" si="2"/>
        <v>499</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1" ref="I298"/>
    <hyperlink r:id="rId2" ref="I338"/>
    <hyperlink r:id="rId3" ref="I341"/>
    <hyperlink r:id="rId4" ref="I372"/>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29"/>
    <col customWidth="1" min="2" max="2" width="21.0"/>
    <col customWidth="1" min="3" max="3" width="20.29"/>
  </cols>
  <sheetData>
    <row r="1">
      <c r="A1" t="str">
        <f t="array" ref="A1:I399">dataReport!A2:I400</f>
        <v>row</v>
      </c>
      <c r="B1" t="s">
        <v>690</v>
      </c>
      <c r="C1" t="s">
        <v>19</v>
      </c>
      <c r="D1" t="s">
        <v>186</v>
      </c>
      <c r="E1" t="s">
        <v>152</v>
      </c>
      <c r="F1" t="s">
        <v>187</v>
      </c>
      <c r="G1" t="s">
        <v>188</v>
      </c>
      <c r="H1" t="s">
        <v>189</v>
      </c>
      <c r="I1" t="s">
        <v>190</v>
      </c>
      <c r="J1" s="12" t="s">
        <v>691</v>
      </c>
      <c r="K1" s="12" t="s">
        <v>692</v>
      </c>
      <c r="L1" s="12" t="s">
        <v>693</v>
      </c>
    </row>
    <row r="2">
      <c r="A2">
        <v>1.0</v>
      </c>
      <c r="B2" t="s">
        <v>191</v>
      </c>
      <c r="C2" t="s">
        <v>191</v>
      </c>
      <c r="D2">
        <v>1.0</v>
      </c>
      <c r="E2">
        <v>1.0</v>
      </c>
      <c r="F2">
        <v>12.0</v>
      </c>
      <c r="G2">
        <v>12.0</v>
      </c>
      <c r="H2">
        <v>12.0</v>
      </c>
      <c r="I2" t="s">
        <v>192</v>
      </c>
    </row>
    <row r="3">
      <c r="A3">
        <v>2.0</v>
      </c>
      <c r="B3" t="s">
        <v>193</v>
      </c>
      <c r="C3" t="s">
        <v>72</v>
      </c>
      <c r="D3">
        <v>1.0</v>
      </c>
      <c r="E3">
        <v>1.0</v>
      </c>
      <c r="F3">
        <v>1.0</v>
      </c>
      <c r="G3">
        <v>1.0</v>
      </c>
      <c r="H3">
        <v>1.0</v>
      </c>
      <c r="I3">
        <v>1.0</v>
      </c>
    </row>
    <row r="4">
      <c r="A4">
        <v>3.0</v>
      </c>
      <c r="B4" t="s">
        <v>193</v>
      </c>
      <c r="C4" t="s">
        <v>194</v>
      </c>
      <c r="D4">
        <v>1.0</v>
      </c>
      <c r="E4">
        <v>1.0</v>
      </c>
      <c r="F4">
        <v>10.0</v>
      </c>
      <c r="G4">
        <v>10.0</v>
      </c>
      <c r="H4">
        <v>10.0</v>
      </c>
      <c r="I4" s="48">
        <v>41704.0</v>
      </c>
    </row>
    <row r="5">
      <c r="A5">
        <v>4.0</v>
      </c>
      <c r="B5" t="s">
        <v>193</v>
      </c>
      <c r="C5" t="s">
        <v>195</v>
      </c>
      <c r="D5">
        <v>1.0</v>
      </c>
      <c r="E5">
        <v>1.0</v>
      </c>
      <c r="F5">
        <v>19.0</v>
      </c>
      <c r="G5">
        <v>19.0</v>
      </c>
      <c r="H5">
        <v>19.0</v>
      </c>
      <c r="I5" s="49">
        <v>41711.0</v>
      </c>
    </row>
    <row r="6">
      <c r="A6">
        <v>5.0</v>
      </c>
      <c r="B6" t="s">
        <v>193</v>
      </c>
      <c r="C6" t="s">
        <v>196</v>
      </c>
      <c r="D6">
        <v>1.0</v>
      </c>
      <c r="E6">
        <v>1.0</v>
      </c>
      <c r="F6">
        <v>1.0</v>
      </c>
      <c r="G6">
        <v>1.0</v>
      </c>
      <c r="H6">
        <v>1.0</v>
      </c>
      <c r="I6">
        <v>0.0</v>
      </c>
    </row>
    <row r="7">
      <c r="A7">
        <v>6.0</v>
      </c>
      <c r="B7" t="s">
        <v>193</v>
      </c>
      <c r="C7" t="s">
        <v>197</v>
      </c>
      <c r="D7">
        <v>1.0</v>
      </c>
      <c r="E7">
        <v>1.0</v>
      </c>
      <c r="F7">
        <v>67.0</v>
      </c>
      <c r="G7">
        <v>67.0</v>
      </c>
      <c r="H7">
        <v>67.0</v>
      </c>
      <c r="I7" t="s">
        <v>198</v>
      </c>
    </row>
    <row r="8">
      <c r="A8">
        <v>7.0</v>
      </c>
      <c r="B8" t="s">
        <v>193</v>
      </c>
      <c r="C8" t="s">
        <v>199</v>
      </c>
      <c r="D8">
        <v>1.0</v>
      </c>
      <c r="E8">
        <v>1.0</v>
      </c>
      <c r="F8">
        <v>9.0</v>
      </c>
      <c r="G8">
        <v>9.0</v>
      </c>
      <c r="H8">
        <v>9.0</v>
      </c>
      <c r="I8" t="s">
        <v>200</v>
      </c>
    </row>
    <row r="9">
      <c r="A9">
        <v>8.0</v>
      </c>
      <c r="B9" t="s">
        <v>193</v>
      </c>
      <c r="C9" t="s">
        <v>201</v>
      </c>
      <c r="D9">
        <v>1.0</v>
      </c>
      <c r="E9">
        <v>1.0</v>
      </c>
      <c r="F9">
        <v>1.0</v>
      </c>
      <c r="G9">
        <v>1.0</v>
      </c>
      <c r="H9">
        <v>1.0</v>
      </c>
      <c r="I9">
        <v>1.0</v>
      </c>
    </row>
    <row r="10">
      <c r="A10">
        <v>9.0</v>
      </c>
      <c r="B10" t="s">
        <v>202</v>
      </c>
      <c r="C10" t="s">
        <v>203</v>
      </c>
      <c r="D10">
        <v>11.0</v>
      </c>
      <c r="E10">
        <v>129.0</v>
      </c>
      <c r="F10">
        <v>5.0</v>
      </c>
      <c r="G10">
        <v>23.0</v>
      </c>
      <c r="H10">
        <v>11.7364</v>
      </c>
      <c r="I10" t="s">
        <v>204</v>
      </c>
    </row>
    <row r="11">
      <c r="A11">
        <v>10.0</v>
      </c>
      <c r="B11" t="s">
        <v>202</v>
      </c>
      <c r="C11" t="s">
        <v>205</v>
      </c>
      <c r="D11">
        <v>84.0</v>
      </c>
      <c r="E11">
        <v>129.0</v>
      </c>
      <c r="F11">
        <v>4.0</v>
      </c>
      <c r="G11">
        <v>37.0</v>
      </c>
      <c r="H11">
        <v>10.5891</v>
      </c>
      <c r="I11" t="s">
        <v>206</v>
      </c>
    </row>
    <row r="12">
      <c r="A12">
        <v>11.0</v>
      </c>
      <c r="B12" t="s">
        <v>202</v>
      </c>
      <c r="C12" t="s">
        <v>207</v>
      </c>
      <c r="D12">
        <v>109.0</v>
      </c>
      <c r="E12">
        <v>129.0</v>
      </c>
      <c r="F12">
        <v>3.0</v>
      </c>
      <c r="G12">
        <v>40.0</v>
      </c>
      <c r="H12">
        <v>11.4496</v>
      </c>
      <c r="I12" t="s">
        <v>208</v>
      </c>
    </row>
    <row r="13">
      <c r="A13">
        <v>12.0</v>
      </c>
      <c r="B13" t="s">
        <v>209</v>
      </c>
      <c r="C13" t="s">
        <v>210</v>
      </c>
      <c r="D13">
        <v>6.0</v>
      </c>
      <c r="E13">
        <v>6.0</v>
      </c>
      <c r="F13">
        <v>1.0</v>
      </c>
      <c r="G13">
        <v>1.0</v>
      </c>
      <c r="H13">
        <v>1.0</v>
      </c>
      <c r="I13" t="s">
        <v>211</v>
      </c>
    </row>
    <row r="14">
      <c r="A14">
        <v>13.0</v>
      </c>
      <c r="B14" t="s">
        <v>209</v>
      </c>
      <c r="C14" t="s">
        <v>212</v>
      </c>
      <c r="D14">
        <v>5.0</v>
      </c>
      <c r="E14">
        <v>5.0</v>
      </c>
      <c r="F14">
        <v>1.0</v>
      </c>
      <c r="G14">
        <v>1.0</v>
      </c>
      <c r="H14">
        <v>1.0</v>
      </c>
      <c r="I14" t="s">
        <v>213</v>
      </c>
    </row>
    <row r="15">
      <c r="A15">
        <v>14.0</v>
      </c>
      <c r="B15" t="s">
        <v>214</v>
      </c>
      <c r="C15" t="s">
        <v>215</v>
      </c>
      <c r="D15">
        <v>26.0</v>
      </c>
      <c r="E15">
        <v>26.0</v>
      </c>
      <c r="F15">
        <v>1.0</v>
      </c>
      <c r="G15">
        <v>2.0</v>
      </c>
      <c r="H15">
        <v>1.6538</v>
      </c>
      <c r="I15" t="s">
        <v>216</v>
      </c>
    </row>
    <row r="16">
      <c r="A16">
        <v>15.0</v>
      </c>
      <c r="B16" t="s">
        <v>214</v>
      </c>
      <c r="C16" t="s">
        <v>67</v>
      </c>
      <c r="D16">
        <v>26.0</v>
      </c>
      <c r="E16">
        <v>26.0</v>
      </c>
      <c r="F16">
        <v>7.0</v>
      </c>
      <c r="G16">
        <v>10.0</v>
      </c>
      <c r="H16">
        <v>8.4231</v>
      </c>
      <c r="I16" t="s">
        <v>217</v>
      </c>
    </row>
    <row r="17">
      <c r="A17">
        <v>16.0</v>
      </c>
      <c r="B17" t="s">
        <v>214</v>
      </c>
      <c r="C17" t="s">
        <v>218</v>
      </c>
      <c r="D17">
        <v>2.0</v>
      </c>
      <c r="E17">
        <v>12.0</v>
      </c>
      <c r="F17">
        <v>8.0</v>
      </c>
      <c r="G17">
        <v>8.0</v>
      </c>
      <c r="H17">
        <v>8.0</v>
      </c>
      <c r="I17" t="s">
        <v>219</v>
      </c>
    </row>
    <row r="18">
      <c r="A18">
        <v>17.0</v>
      </c>
      <c r="B18" t="s">
        <v>214</v>
      </c>
      <c r="C18" t="s">
        <v>220</v>
      </c>
      <c r="D18">
        <v>16.0</v>
      </c>
      <c r="E18">
        <v>26.0</v>
      </c>
      <c r="F18">
        <v>10.0</v>
      </c>
      <c r="G18">
        <v>10.0</v>
      </c>
      <c r="H18">
        <v>10.0</v>
      </c>
      <c r="I18" t="s">
        <v>221</v>
      </c>
    </row>
    <row r="19">
      <c r="A19">
        <v>18.0</v>
      </c>
      <c r="B19" t="s">
        <v>214</v>
      </c>
      <c r="C19" t="s">
        <v>222</v>
      </c>
      <c r="D19">
        <v>24.0</v>
      </c>
      <c r="E19">
        <v>24.0</v>
      </c>
      <c r="F19">
        <v>9.0</v>
      </c>
      <c r="G19">
        <v>125.0</v>
      </c>
      <c r="H19">
        <v>43.8333</v>
      </c>
      <c r="I19" t="s">
        <v>223</v>
      </c>
    </row>
    <row r="20">
      <c r="A20">
        <v>19.0</v>
      </c>
      <c r="B20" t="s">
        <v>224</v>
      </c>
      <c r="C20" t="s">
        <v>67</v>
      </c>
      <c r="D20">
        <v>89.0</v>
      </c>
      <c r="E20">
        <v>89.0</v>
      </c>
      <c r="F20">
        <v>6.0</v>
      </c>
      <c r="G20">
        <v>13.0</v>
      </c>
      <c r="H20">
        <v>9.0787</v>
      </c>
      <c r="I20" t="s">
        <v>225</v>
      </c>
    </row>
    <row r="21">
      <c r="A21">
        <v>20.0</v>
      </c>
      <c r="B21" t="s">
        <v>224</v>
      </c>
      <c r="C21" t="s">
        <v>226</v>
      </c>
      <c r="D21">
        <v>45.0</v>
      </c>
      <c r="E21">
        <v>80.0</v>
      </c>
      <c r="F21">
        <v>9.0</v>
      </c>
      <c r="G21">
        <v>101.0</v>
      </c>
      <c r="H21">
        <v>39.6375</v>
      </c>
      <c r="I21" t="s">
        <v>227</v>
      </c>
    </row>
    <row r="22">
      <c r="A22">
        <v>21.0</v>
      </c>
      <c r="B22" t="s">
        <v>224</v>
      </c>
      <c r="C22" t="s">
        <v>228</v>
      </c>
      <c r="D22">
        <v>14.0</v>
      </c>
      <c r="E22">
        <v>75.0</v>
      </c>
      <c r="F22">
        <v>4.0</v>
      </c>
      <c r="G22">
        <v>76.0</v>
      </c>
      <c r="H22">
        <v>15.7733</v>
      </c>
      <c r="I22" t="s">
        <v>229</v>
      </c>
    </row>
    <row r="23">
      <c r="A23">
        <v>22.0</v>
      </c>
      <c r="B23" t="s">
        <v>230</v>
      </c>
      <c r="C23" t="s">
        <v>89</v>
      </c>
      <c r="D23">
        <v>46.0</v>
      </c>
      <c r="E23">
        <v>46.0</v>
      </c>
      <c r="F23">
        <v>3.0</v>
      </c>
      <c r="G23">
        <v>30.0</v>
      </c>
      <c r="H23">
        <v>5.8043</v>
      </c>
      <c r="I23" t="s">
        <v>231</v>
      </c>
    </row>
    <row r="24">
      <c r="A24">
        <v>23.0</v>
      </c>
      <c r="B24" t="s">
        <v>230</v>
      </c>
      <c r="C24" t="s">
        <v>232</v>
      </c>
      <c r="D24">
        <v>2.0</v>
      </c>
      <c r="E24">
        <v>3.0</v>
      </c>
      <c r="F24">
        <v>3.0</v>
      </c>
      <c r="G24">
        <v>11.0</v>
      </c>
      <c r="H24">
        <v>8.3333</v>
      </c>
      <c r="I24" t="s">
        <v>233</v>
      </c>
    </row>
    <row r="25">
      <c r="A25">
        <v>24.0</v>
      </c>
      <c r="B25" t="s">
        <v>230</v>
      </c>
      <c r="C25" t="s">
        <v>234</v>
      </c>
      <c r="D25">
        <v>2.0</v>
      </c>
      <c r="E25">
        <v>2.0</v>
      </c>
      <c r="F25">
        <v>56.0</v>
      </c>
      <c r="G25">
        <v>80.0</v>
      </c>
      <c r="H25">
        <v>68.0</v>
      </c>
      <c r="I25" t="s">
        <v>235</v>
      </c>
    </row>
    <row r="26">
      <c r="A26">
        <v>25.0</v>
      </c>
      <c r="B26" t="s">
        <v>236</v>
      </c>
      <c r="C26" t="s">
        <v>237</v>
      </c>
      <c r="D26">
        <v>1.0</v>
      </c>
      <c r="E26">
        <v>1.0</v>
      </c>
      <c r="F26">
        <v>6.0</v>
      </c>
      <c r="G26">
        <v>6.0</v>
      </c>
      <c r="H26">
        <v>6.0</v>
      </c>
      <c r="I26" t="s">
        <v>238</v>
      </c>
    </row>
    <row r="27">
      <c r="A27">
        <v>26.0</v>
      </c>
      <c r="B27" t="s">
        <v>236</v>
      </c>
      <c r="C27" t="s">
        <v>239</v>
      </c>
      <c r="D27">
        <v>1.0</v>
      </c>
      <c r="E27">
        <v>1.0</v>
      </c>
      <c r="F27">
        <v>18.0</v>
      </c>
      <c r="G27">
        <v>18.0</v>
      </c>
      <c r="H27">
        <v>18.0</v>
      </c>
      <c r="I27" t="s">
        <v>240</v>
      </c>
    </row>
    <row r="28">
      <c r="A28">
        <v>27.0</v>
      </c>
      <c r="B28" t="s">
        <v>236</v>
      </c>
      <c r="C28" t="s">
        <v>236</v>
      </c>
      <c r="D28">
        <v>1.0</v>
      </c>
      <c r="E28">
        <v>1.0</v>
      </c>
      <c r="F28">
        <v>15.0</v>
      </c>
      <c r="G28">
        <v>15.0</v>
      </c>
      <c r="H28">
        <v>15.0</v>
      </c>
      <c r="I28" t="s">
        <v>241</v>
      </c>
    </row>
    <row r="29">
      <c r="A29">
        <v>28.0</v>
      </c>
      <c r="B29" t="s">
        <v>242</v>
      </c>
      <c r="C29" t="s">
        <v>243</v>
      </c>
      <c r="D29">
        <v>15008.0</v>
      </c>
      <c r="E29">
        <v>15008.0</v>
      </c>
      <c r="F29">
        <v>1.0</v>
      </c>
      <c r="G29">
        <v>5.0</v>
      </c>
      <c r="H29">
        <v>4.3177</v>
      </c>
      <c r="I29" t="s">
        <v>244</v>
      </c>
    </row>
    <row r="30">
      <c r="A30">
        <v>29.0</v>
      </c>
      <c r="B30" t="s">
        <v>242</v>
      </c>
      <c r="C30" t="s">
        <v>245</v>
      </c>
      <c r="D30">
        <v>72.0</v>
      </c>
      <c r="E30">
        <v>14706.0</v>
      </c>
      <c r="F30">
        <v>4.0</v>
      </c>
      <c r="G30">
        <v>78.0</v>
      </c>
      <c r="H30">
        <v>12.4939</v>
      </c>
      <c r="I30" t="s">
        <v>246</v>
      </c>
    </row>
    <row r="31">
      <c r="A31">
        <v>30.0</v>
      </c>
      <c r="B31" t="s">
        <v>242</v>
      </c>
      <c r="C31" t="s">
        <v>247</v>
      </c>
      <c r="D31">
        <v>34.0</v>
      </c>
      <c r="E31">
        <v>1420.0</v>
      </c>
      <c r="F31">
        <v>1.0</v>
      </c>
      <c r="G31">
        <v>17.0</v>
      </c>
      <c r="H31">
        <v>1.743</v>
      </c>
      <c r="I31" t="s">
        <v>248</v>
      </c>
    </row>
    <row r="32">
      <c r="A32">
        <v>31.0</v>
      </c>
      <c r="B32" t="s">
        <v>242</v>
      </c>
      <c r="C32" t="s">
        <v>249</v>
      </c>
      <c r="D32">
        <v>19.0</v>
      </c>
      <c r="E32">
        <v>26.0</v>
      </c>
      <c r="F32">
        <v>1.0</v>
      </c>
      <c r="G32">
        <v>198.0</v>
      </c>
      <c r="H32">
        <v>71.4615</v>
      </c>
      <c r="I32" t="s">
        <v>250</v>
      </c>
    </row>
    <row r="33">
      <c r="A33">
        <v>32.0</v>
      </c>
      <c r="B33" t="s">
        <v>242</v>
      </c>
      <c r="C33" t="s">
        <v>251</v>
      </c>
      <c r="D33">
        <v>223.0</v>
      </c>
      <c r="E33">
        <v>10763.0</v>
      </c>
      <c r="F33">
        <v>1.0</v>
      </c>
      <c r="G33">
        <v>44.0</v>
      </c>
      <c r="H33">
        <v>14.7603</v>
      </c>
      <c r="I33" t="s">
        <v>252</v>
      </c>
    </row>
    <row r="34">
      <c r="A34">
        <v>33.0</v>
      </c>
      <c r="B34" t="s">
        <v>242</v>
      </c>
      <c r="C34" t="s">
        <v>253</v>
      </c>
      <c r="D34">
        <v>1053.0</v>
      </c>
      <c r="E34">
        <v>15008.0</v>
      </c>
      <c r="F34">
        <v>10.0</v>
      </c>
      <c r="G34">
        <v>10.0</v>
      </c>
      <c r="H34">
        <v>10.0</v>
      </c>
      <c r="I34" t="s">
        <v>254</v>
      </c>
    </row>
    <row r="35">
      <c r="A35">
        <v>34.0</v>
      </c>
      <c r="B35" t="s">
        <v>242</v>
      </c>
      <c r="C35" t="s">
        <v>255</v>
      </c>
      <c r="D35">
        <v>1181.0</v>
      </c>
      <c r="E35">
        <v>15008.0</v>
      </c>
      <c r="F35">
        <v>10.0</v>
      </c>
      <c r="G35">
        <v>10.0</v>
      </c>
      <c r="H35">
        <v>10.0</v>
      </c>
      <c r="I35" t="s">
        <v>256</v>
      </c>
    </row>
    <row r="36">
      <c r="A36">
        <v>35.0</v>
      </c>
      <c r="B36" t="s">
        <v>242</v>
      </c>
      <c r="C36" t="s">
        <v>257</v>
      </c>
      <c r="D36">
        <v>2.0</v>
      </c>
      <c r="E36">
        <v>15008.0</v>
      </c>
      <c r="F36">
        <v>10.0</v>
      </c>
      <c r="G36">
        <v>10.0</v>
      </c>
      <c r="H36">
        <v>10.0</v>
      </c>
      <c r="I36" t="s">
        <v>258</v>
      </c>
    </row>
    <row r="37">
      <c r="A37">
        <v>36.0</v>
      </c>
      <c r="B37" t="s">
        <v>242</v>
      </c>
      <c r="C37" t="s">
        <v>259</v>
      </c>
      <c r="D37">
        <v>1.0</v>
      </c>
      <c r="E37">
        <v>1.0</v>
      </c>
      <c r="F37">
        <v>6.0</v>
      </c>
      <c r="G37">
        <v>6.0</v>
      </c>
      <c r="H37">
        <v>6.0</v>
      </c>
      <c r="I37" t="s">
        <v>260</v>
      </c>
    </row>
    <row r="38">
      <c r="A38">
        <v>37.0</v>
      </c>
      <c r="B38" t="s">
        <v>242</v>
      </c>
      <c r="C38" t="s">
        <v>261</v>
      </c>
      <c r="D38">
        <v>124.0</v>
      </c>
      <c r="E38">
        <v>567.0</v>
      </c>
      <c r="F38">
        <v>1.0</v>
      </c>
      <c r="G38">
        <v>20.0</v>
      </c>
      <c r="H38">
        <v>5.3439</v>
      </c>
      <c r="I38" t="s">
        <v>262</v>
      </c>
    </row>
    <row r="39">
      <c r="A39">
        <v>38.0</v>
      </c>
      <c r="B39" t="s">
        <v>242</v>
      </c>
      <c r="C39" t="s">
        <v>263</v>
      </c>
      <c r="D39">
        <v>3358.0</v>
      </c>
      <c r="E39">
        <v>9757.0</v>
      </c>
      <c r="F39">
        <v>1.0</v>
      </c>
      <c r="G39">
        <v>50.0</v>
      </c>
      <c r="H39">
        <v>6.1521</v>
      </c>
      <c r="I39" t="s">
        <v>264</v>
      </c>
    </row>
    <row r="40">
      <c r="A40">
        <v>39.0</v>
      </c>
      <c r="B40" t="s">
        <v>242</v>
      </c>
      <c r="C40" t="s">
        <v>265</v>
      </c>
      <c r="D40">
        <v>42.0</v>
      </c>
      <c r="E40">
        <v>14774.0</v>
      </c>
      <c r="F40">
        <v>6.0</v>
      </c>
      <c r="G40">
        <v>22.0</v>
      </c>
      <c r="H40">
        <v>7.05</v>
      </c>
      <c r="I40" t="s">
        <v>266</v>
      </c>
    </row>
    <row r="41">
      <c r="A41">
        <v>40.0</v>
      </c>
      <c r="B41" t="s">
        <v>242</v>
      </c>
      <c r="C41" t="s">
        <v>267</v>
      </c>
      <c r="D41">
        <v>2.0</v>
      </c>
      <c r="E41">
        <v>15008.0</v>
      </c>
      <c r="F41">
        <v>1.0</v>
      </c>
      <c r="G41">
        <v>1.0</v>
      </c>
      <c r="H41">
        <v>1.0</v>
      </c>
      <c r="I41" t="s">
        <v>268</v>
      </c>
    </row>
    <row r="42">
      <c r="A42">
        <v>41.0</v>
      </c>
      <c r="B42" t="s">
        <v>242</v>
      </c>
      <c r="C42" t="s">
        <v>269</v>
      </c>
      <c r="D42">
        <v>48.0</v>
      </c>
      <c r="E42">
        <v>51.0</v>
      </c>
      <c r="F42">
        <v>1.0</v>
      </c>
      <c r="G42">
        <v>16.0</v>
      </c>
      <c r="H42">
        <v>8.9216</v>
      </c>
      <c r="I42" t="s">
        <v>270</v>
      </c>
    </row>
    <row r="43">
      <c r="A43">
        <v>42.0</v>
      </c>
      <c r="B43" t="s">
        <v>242</v>
      </c>
      <c r="C43" t="s">
        <v>103</v>
      </c>
      <c r="D43">
        <v>49.0</v>
      </c>
      <c r="E43">
        <v>15008.0</v>
      </c>
      <c r="F43">
        <v>4.0</v>
      </c>
      <c r="G43">
        <v>7.0</v>
      </c>
      <c r="H43">
        <v>4.695</v>
      </c>
      <c r="I43" t="s">
        <v>271</v>
      </c>
    </row>
    <row r="44">
      <c r="A44">
        <v>43.0</v>
      </c>
      <c r="B44" t="s">
        <v>242</v>
      </c>
      <c r="C44" t="s">
        <v>102</v>
      </c>
      <c r="D44">
        <v>1574.0</v>
      </c>
      <c r="E44">
        <v>15008.0</v>
      </c>
      <c r="F44">
        <v>19.0</v>
      </c>
      <c r="G44">
        <v>19.0</v>
      </c>
      <c r="H44">
        <v>19.0</v>
      </c>
      <c r="I44" t="s">
        <v>272</v>
      </c>
    </row>
    <row r="45">
      <c r="A45">
        <v>44.0</v>
      </c>
      <c r="B45" t="s">
        <v>242</v>
      </c>
      <c r="C45" t="s">
        <v>273</v>
      </c>
      <c r="D45">
        <v>4207.0</v>
      </c>
      <c r="E45">
        <v>10703.0</v>
      </c>
      <c r="F45">
        <v>1.0</v>
      </c>
      <c r="G45">
        <v>50.0</v>
      </c>
      <c r="H45">
        <v>8.7581</v>
      </c>
      <c r="I45" t="s">
        <v>274</v>
      </c>
    </row>
    <row r="46">
      <c r="A46">
        <v>45.0</v>
      </c>
      <c r="B46" t="s">
        <v>242</v>
      </c>
      <c r="C46" t="s">
        <v>275</v>
      </c>
      <c r="D46">
        <v>8397.0</v>
      </c>
      <c r="E46">
        <v>14759.0</v>
      </c>
      <c r="F46">
        <v>1.0</v>
      </c>
      <c r="G46">
        <v>20.0</v>
      </c>
      <c r="H46">
        <v>9.0201</v>
      </c>
      <c r="I46" t="s">
        <v>276</v>
      </c>
    </row>
    <row r="47">
      <c r="A47">
        <v>46.0</v>
      </c>
      <c r="B47" t="s">
        <v>242</v>
      </c>
      <c r="C47" t="s">
        <v>277</v>
      </c>
      <c r="D47">
        <v>2.0</v>
      </c>
      <c r="E47">
        <v>15008.0</v>
      </c>
      <c r="F47">
        <v>1.0</v>
      </c>
      <c r="G47">
        <v>1.0</v>
      </c>
      <c r="H47">
        <v>1.0</v>
      </c>
      <c r="I47" t="s">
        <v>278</v>
      </c>
    </row>
    <row r="48">
      <c r="A48">
        <v>47.0</v>
      </c>
      <c r="B48" t="s">
        <v>242</v>
      </c>
      <c r="C48" t="s">
        <v>279</v>
      </c>
      <c r="D48">
        <v>5933.0</v>
      </c>
      <c r="E48">
        <v>9087.0</v>
      </c>
      <c r="F48">
        <v>1.0</v>
      </c>
      <c r="G48">
        <v>238.0</v>
      </c>
      <c r="H48">
        <v>18.0842</v>
      </c>
      <c r="I48" t="s">
        <v>280</v>
      </c>
    </row>
    <row r="49">
      <c r="A49">
        <v>48.0</v>
      </c>
      <c r="B49" t="s">
        <v>242</v>
      </c>
      <c r="C49" t="s">
        <v>10</v>
      </c>
      <c r="D49">
        <v>6816.0</v>
      </c>
      <c r="E49">
        <v>10610.0</v>
      </c>
      <c r="F49">
        <v>1.0</v>
      </c>
      <c r="G49">
        <v>3614.0</v>
      </c>
      <c r="H49">
        <v>76.0096</v>
      </c>
      <c r="I49" t="s">
        <v>281</v>
      </c>
    </row>
    <row r="50">
      <c r="A50">
        <v>49.0</v>
      </c>
      <c r="B50" t="s">
        <v>242</v>
      </c>
      <c r="C50" t="s">
        <v>282</v>
      </c>
      <c r="D50">
        <v>1081.0</v>
      </c>
      <c r="E50">
        <v>1238.0</v>
      </c>
      <c r="F50">
        <v>1.0</v>
      </c>
      <c r="G50">
        <v>153.0</v>
      </c>
      <c r="H50">
        <v>19.5283</v>
      </c>
      <c r="I50" t="s">
        <v>283</v>
      </c>
    </row>
    <row r="51">
      <c r="A51">
        <v>50.0</v>
      </c>
      <c r="B51" t="s">
        <v>242</v>
      </c>
      <c r="C51" t="s">
        <v>284</v>
      </c>
      <c r="D51">
        <v>629.0</v>
      </c>
      <c r="E51">
        <v>15008.0</v>
      </c>
      <c r="F51">
        <v>1.0</v>
      </c>
      <c r="G51">
        <v>4.0</v>
      </c>
      <c r="H51">
        <v>1.741</v>
      </c>
      <c r="I51" t="s">
        <v>285</v>
      </c>
    </row>
    <row r="52">
      <c r="A52">
        <v>51.0</v>
      </c>
      <c r="B52" t="s">
        <v>242</v>
      </c>
      <c r="C52" t="s">
        <v>286</v>
      </c>
      <c r="D52">
        <v>107.0</v>
      </c>
      <c r="E52">
        <v>14707.0</v>
      </c>
      <c r="F52">
        <v>1.0</v>
      </c>
      <c r="G52">
        <v>20.0</v>
      </c>
      <c r="H52">
        <v>9.4486</v>
      </c>
      <c r="I52" t="s">
        <v>287</v>
      </c>
    </row>
    <row r="53">
      <c r="A53">
        <v>52.0</v>
      </c>
      <c r="B53" t="s">
        <v>242</v>
      </c>
      <c r="C53" t="s">
        <v>288</v>
      </c>
      <c r="D53">
        <v>236.0</v>
      </c>
      <c r="E53">
        <v>15008.0</v>
      </c>
      <c r="F53">
        <v>1.0</v>
      </c>
      <c r="G53">
        <v>5.0</v>
      </c>
      <c r="H53">
        <v>3.2829</v>
      </c>
      <c r="I53" t="s">
        <v>289</v>
      </c>
    </row>
    <row r="54">
      <c r="A54">
        <v>53.0</v>
      </c>
      <c r="B54" t="s">
        <v>242</v>
      </c>
      <c r="C54" t="s">
        <v>290</v>
      </c>
      <c r="D54">
        <v>3488.0</v>
      </c>
      <c r="E54">
        <v>10316.0</v>
      </c>
      <c r="F54">
        <v>1.0</v>
      </c>
      <c r="G54">
        <v>96.0</v>
      </c>
      <c r="H54">
        <v>18.3808</v>
      </c>
      <c r="I54" t="s">
        <v>291</v>
      </c>
    </row>
    <row r="55">
      <c r="A55">
        <v>54.0</v>
      </c>
      <c r="B55" t="s">
        <v>242</v>
      </c>
      <c r="C55" t="s">
        <v>292</v>
      </c>
      <c r="D55">
        <v>2.0</v>
      </c>
      <c r="E55">
        <v>15008.0</v>
      </c>
      <c r="F55">
        <v>1.0</v>
      </c>
      <c r="G55">
        <v>1.0</v>
      </c>
      <c r="H55">
        <v>1.0</v>
      </c>
      <c r="I55" t="s">
        <v>278</v>
      </c>
    </row>
    <row r="56">
      <c r="A56">
        <v>55.0</v>
      </c>
      <c r="B56" t="s">
        <v>242</v>
      </c>
      <c r="C56" t="s">
        <v>126</v>
      </c>
      <c r="D56">
        <v>55.0</v>
      </c>
      <c r="E56">
        <v>14779.0</v>
      </c>
      <c r="F56">
        <v>7.0</v>
      </c>
      <c r="G56">
        <v>20.0</v>
      </c>
      <c r="H56">
        <v>12.5056</v>
      </c>
      <c r="I56" t="s">
        <v>293</v>
      </c>
    </row>
    <row r="57">
      <c r="A57">
        <v>56.0</v>
      </c>
      <c r="B57" t="s">
        <v>242</v>
      </c>
      <c r="C57" t="s">
        <v>294</v>
      </c>
      <c r="D57">
        <v>2.0</v>
      </c>
      <c r="E57">
        <v>15008.0</v>
      </c>
      <c r="F57">
        <v>1.0</v>
      </c>
      <c r="G57">
        <v>1.0</v>
      </c>
      <c r="H57">
        <v>1.0</v>
      </c>
      <c r="I57" t="s">
        <v>268</v>
      </c>
    </row>
    <row r="58">
      <c r="A58">
        <v>57.0</v>
      </c>
      <c r="B58" t="s">
        <v>242</v>
      </c>
      <c r="C58" t="s">
        <v>295</v>
      </c>
      <c r="D58">
        <v>683.0</v>
      </c>
      <c r="E58">
        <v>5641.0</v>
      </c>
      <c r="F58">
        <v>1.0</v>
      </c>
      <c r="G58">
        <v>39.0</v>
      </c>
      <c r="H58">
        <v>8.7575</v>
      </c>
      <c r="I58" t="s">
        <v>296</v>
      </c>
    </row>
    <row r="59">
      <c r="A59">
        <v>58.0</v>
      </c>
      <c r="B59" t="s">
        <v>242</v>
      </c>
      <c r="C59" t="s">
        <v>297</v>
      </c>
      <c r="D59">
        <v>13308.0</v>
      </c>
      <c r="E59">
        <v>14761.0</v>
      </c>
      <c r="F59">
        <v>1.0</v>
      </c>
      <c r="G59">
        <v>255.0</v>
      </c>
      <c r="H59">
        <v>51.9773</v>
      </c>
      <c r="I59" t="s">
        <v>298</v>
      </c>
    </row>
    <row r="60">
      <c r="A60">
        <v>59.0</v>
      </c>
      <c r="B60" t="s">
        <v>242</v>
      </c>
      <c r="C60" t="s">
        <v>299</v>
      </c>
      <c r="D60">
        <v>13952.0</v>
      </c>
      <c r="E60">
        <v>15008.0</v>
      </c>
      <c r="F60">
        <v>1.0</v>
      </c>
      <c r="G60">
        <v>257.0</v>
      </c>
      <c r="H60">
        <v>55.9474</v>
      </c>
      <c r="I60" t="s">
        <v>300</v>
      </c>
    </row>
    <row r="61">
      <c r="A61">
        <v>60.0</v>
      </c>
      <c r="B61" t="s">
        <v>242</v>
      </c>
      <c r="C61" t="s">
        <v>301</v>
      </c>
      <c r="D61">
        <v>3.0</v>
      </c>
      <c r="E61">
        <v>15008.0</v>
      </c>
      <c r="F61">
        <v>1.0</v>
      </c>
      <c r="G61">
        <v>2.0</v>
      </c>
      <c r="H61">
        <v>1.0001</v>
      </c>
      <c r="I61" t="s">
        <v>302</v>
      </c>
    </row>
    <row r="62">
      <c r="A62">
        <v>61.0</v>
      </c>
      <c r="B62" t="s">
        <v>242</v>
      </c>
      <c r="C62" t="s">
        <v>303</v>
      </c>
      <c r="D62">
        <v>38.0</v>
      </c>
      <c r="E62">
        <v>105.0</v>
      </c>
      <c r="F62">
        <v>1.0</v>
      </c>
      <c r="G62">
        <v>8.0</v>
      </c>
      <c r="H62">
        <v>3.6952</v>
      </c>
      <c r="I62" t="s">
        <v>304</v>
      </c>
    </row>
    <row r="63">
      <c r="A63">
        <v>62.0</v>
      </c>
      <c r="B63" t="s">
        <v>242</v>
      </c>
      <c r="C63" t="s">
        <v>305</v>
      </c>
      <c r="D63">
        <v>474.0</v>
      </c>
      <c r="E63">
        <v>9958.0</v>
      </c>
      <c r="F63">
        <v>3.0</v>
      </c>
      <c r="G63">
        <v>54.0</v>
      </c>
      <c r="H63">
        <v>6.6932</v>
      </c>
      <c r="I63" t="s">
        <v>306</v>
      </c>
    </row>
    <row r="64">
      <c r="A64">
        <v>63.0</v>
      </c>
      <c r="B64" t="s">
        <v>307</v>
      </c>
      <c r="C64" t="s">
        <v>308</v>
      </c>
      <c r="D64">
        <v>7.0</v>
      </c>
      <c r="E64">
        <v>7.0</v>
      </c>
      <c r="F64">
        <v>7.0</v>
      </c>
      <c r="G64">
        <v>10.0</v>
      </c>
      <c r="H64">
        <v>9.2857</v>
      </c>
      <c r="I64" t="s">
        <v>309</v>
      </c>
    </row>
    <row r="65">
      <c r="A65">
        <v>64.0</v>
      </c>
      <c r="B65" t="s">
        <v>307</v>
      </c>
      <c r="C65" t="s">
        <v>310</v>
      </c>
      <c r="D65">
        <v>1.0</v>
      </c>
      <c r="E65">
        <v>1.0</v>
      </c>
      <c r="F65">
        <v>14.0</v>
      </c>
      <c r="G65">
        <v>14.0</v>
      </c>
      <c r="H65">
        <v>14.0</v>
      </c>
      <c r="I65" t="s">
        <v>311</v>
      </c>
    </row>
    <row r="66">
      <c r="A66">
        <v>65.0</v>
      </c>
      <c r="B66" t="s">
        <v>307</v>
      </c>
      <c r="C66" t="s">
        <v>74</v>
      </c>
      <c r="D66">
        <v>1.0</v>
      </c>
      <c r="E66">
        <v>7.0</v>
      </c>
      <c r="F66">
        <v>5.0</v>
      </c>
      <c r="G66">
        <v>5.0</v>
      </c>
      <c r="H66">
        <v>5.0</v>
      </c>
      <c r="I66" t="s">
        <v>312</v>
      </c>
    </row>
    <row r="67">
      <c r="A67">
        <v>66.0</v>
      </c>
      <c r="B67" t="s">
        <v>307</v>
      </c>
      <c r="C67" t="s">
        <v>313</v>
      </c>
      <c r="D67">
        <v>3.0</v>
      </c>
      <c r="E67">
        <v>7.0</v>
      </c>
      <c r="F67">
        <v>18.0</v>
      </c>
      <c r="G67">
        <v>28.0</v>
      </c>
      <c r="H67">
        <v>19.5714</v>
      </c>
      <c r="I67" t="s">
        <v>314</v>
      </c>
    </row>
    <row r="68">
      <c r="A68">
        <v>67.0</v>
      </c>
      <c r="B68" t="s">
        <v>307</v>
      </c>
      <c r="C68" t="s">
        <v>315</v>
      </c>
      <c r="D68">
        <v>2.0</v>
      </c>
      <c r="E68">
        <v>7.0</v>
      </c>
      <c r="F68">
        <v>9.0</v>
      </c>
      <c r="G68">
        <v>12.0</v>
      </c>
      <c r="H68">
        <v>11.5714</v>
      </c>
      <c r="I68" t="s">
        <v>316</v>
      </c>
    </row>
    <row r="69">
      <c r="A69">
        <v>68.0</v>
      </c>
      <c r="B69" t="s">
        <v>307</v>
      </c>
      <c r="C69" t="s">
        <v>317</v>
      </c>
      <c r="D69">
        <v>1.0</v>
      </c>
      <c r="E69">
        <v>7.0</v>
      </c>
      <c r="F69">
        <v>49.0</v>
      </c>
      <c r="G69">
        <v>49.0</v>
      </c>
      <c r="H69">
        <v>49.0</v>
      </c>
      <c r="I69" t="s">
        <v>318</v>
      </c>
    </row>
    <row r="70">
      <c r="A70">
        <v>69.0</v>
      </c>
      <c r="B70" t="s">
        <v>307</v>
      </c>
      <c r="C70" t="s">
        <v>319</v>
      </c>
      <c r="D70">
        <v>4.0</v>
      </c>
      <c r="E70">
        <v>7.0</v>
      </c>
      <c r="F70">
        <v>10.0</v>
      </c>
      <c r="G70">
        <v>10.0</v>
      </c>
      <c r="H70">
        <v>10.0</v>
      </c>
      <c r="I70" t="s">
        <v>320</v>
      </c>
    </row>
    <row r="71">
      <c r="A71">
        <v>70.0</v>
      </c>
      <c r="B71" t="s">
        <v>307</v>
      </c>
      <c r="C71" t="s">
        <v>321</v>
      </c>
      <c r="D71">
        <v>2.0</v>
      </c>
      <c r="E71">
        <v>7.0</v>
      </c>
      <c r="F71">
        <v>10.0</v>
      </c>
      <c r="G71">
        <v>10.0</v>
      </c>
      <c r="H71">
        <v>10.0</v>
      </c>
      <c r="I71" t="s">
        <v>322</v>
      </c>
    </row>
    <row r="72">
      <c r="A72">
        <v>71.0</v>
      </c>
      <c r="B72" t="s">
        <v>307</v>
      </c>
      <c r="C72" t="s">
        <v>257</v>
      </c>
      <c r="D72">
        <v>1.0</v>
      </c>
      <c r="E72">
        <v>7.0</v>
      </c>
      <c r="F72">
        <v>10.0</v>
      </c>
      <c r="G72">
        <v>10.0</v>
      </c>
      <c r="H72">
        <v>10.0</v>
      </c>
      <c r="I72" t="s">
        <v>323</v>
      </c>
    </row>
    <row r="73">
      <c r="A73">
        <v>72.0</v>
      </c>
      <c r="B73" t="s">
        <v>307</v>
      </c>
      <c r="C73" t="s">
        <v>103</v>
      </c>
      <c r="D73">
        <v>1.0</v>
      </c>
      <c r="E73">
        <v>7.0</v>
      </c>
      <c r="F73">
        <v>5.0</v>
      </c>
      <c r="G73">
        <v>5.0</v>
      </c>
      <c r="H73">
        <v>5.0</v>
      </c>
      <c r="I73" t="s">
        <v>312</v>
      </c>
    </row>
    <row r="74">
      <c r="A74">
        <v>73.0</v>
      </c>
      <c r="B74" t="s">
        <v>307</v>
      </c>
      <c r="C74" t="s">
        <v>102</v>
      </c>
      <c r="D74">
        <v>1.0</v>
      </c>
      <c r="E74">
        <v>7.0</v>
      </c>
      <c r="F74">
        <v>10.0</v>
      </c>
      <c r="G74">
        <v>10.0</v>
      </c>
      <c r="H74">
        <v>10.0</v>
      </c>
      <c r="I74" s="48">
        <v>37489.0</v>
      </c>
    </row>
    <row r="75">
      <c r="A75">
        <v>74.0</v>
      </c>
      <c r="B75" t="s">
        <v>307</v>
      </c>
      <c r="C75" t="s">
        <v>324</v>
      </c>
      <c r="D75">
        <v>1.0</v>
      </c>
      <c r="E75">
        <v>7.0</v>
      </c>
      <c r="F75">
        <v>1.0</v>
      </c>
      <c r="G75">
        <v>1.0</v>
      </c>
      <c r="H75">
        <v>1.0</v>
      </c>
      <c r="I75" t="s">
        <v>177</v>
      </c>
    </row>
    <row r="76">
      <c r="A76">
        <v>75.0</v>
      </c>
      <c r="B76" t="s">
        <v>307</v>
      </c>
      <c r="C76" t="s">
        <v>325</v>
      </c>
      <c r="D76">
        <v>7.0</v>
      </c>
      <c r="E76">
        <v>7.0</v>
      </c>
      <c r="F76">
        <v>1.0</v>
      </c>
      <c r="G76">
        <v>1.0</v>
      </c>
      <c r="H76">
        <v>1.0</v>
      </c>
      <c r="I76" t="s">
        <v>326</v>
      </c>
    </row>
    <row r="77">
      <c r="A77">
        <v>76.0</v>
      </c>
      <c r="B77" t="s">
        <v>307</v>
      </c>
      <c r="C77" t="s">
        <v>327</v>
      </c>
      <c r="D77">
        <v>2.0</v>
      </c>
      <c r="E77">
        <v>7.0</v>
      </c>
      <c r="F77">
        <v>4.0</v>
      </c>
      <c r="G77">
        <v>4.0</v>
      </c>
      <c r="H77">
        <v>4.0</v>
      </c>
      <c r="I77" t="s">
        <v>328</v>
      </c>
    </row>
    <row r="78">
      <c r="A78">
        <v>77.0</v>
      </c>
      <c r="B78" t="s">
        <v>307</v>
      </c>
      <c r="C78" t="s">
        <v>329</v>
      </c>
      <c r="D78">
        <v>4.0</v>
      </c>
      <c r="E78">
        <v>7.0</v>
      </c>
      <c r="F78">
        <v>20.0</v>
      </c>
      <c r="G78">
        <v>36.0</v>
      </c>
      <c r="H78">
        <v>24.8571</v>
      </c>
      <c r="I78" t="s">
        <v>330</v>
      </c>
    </row>
    <row r="79">
      <c r="A79">
        <v>78.0</v>
      </c>
      <c r="B79" t="s">
        <v>307</v>
      </c>
      <c r="C79" t="s">
        <v>331</v>
      </c>
      <c r="D79">
        <v>1.0</v>
      </c>
      <c r="E79">
        <v>7.0</v>
      </c>
      <c r="F79">
        <v>2.0</v>
      </c>
      <c r="G79">
        <v>2.0</v>
      </c>
      <c r="H79">
        <v>2.0</v>
      </c>
      <c r="I79" t="s">
        <v>332</v>
      </c>
    </row>
    <row r="80">
      <c r="A80">
        <v>79.0</v>
      </c>
      <c r="B80" t="s">
        <v>307</v>
      </c>
      <c r="C80" t="s">
        <v>333</v>
      </c>
      <c r="D80">
        <v>1.0</v>
      </c>
      <c r="E80">
        <v>7.0</v>
      </c>
      <c r="F80">
        <v>5.0</v>
      </c>
      <c r="G80">
        <v>5.0</v>
      </c>
      <c r="H80">
        <v>5.0</v>
      </c>
      <c r="I80" t="s">
        <v>334</v>
      </c>
    </row>
    <row r="81">
      <c r="A81">
        <v>80.0</v>
      </c>
      <c r="B81" t="s">
        <v>307</v>
      </c>
      <c r="C81" t="s">
        <v>301</v>
      </c>
      <c r="D81">
        <v>1.0</v>
      </c>
      <c r="E81">
        <v>7.0</v>
      </c>
      <c r="F81">
        <v>1.0</v>
      </c>
      <c r="G81">
        <v>1.0</v>
      </c>
      <c r="H81">
        <v>1.0</v>
      </c>
      <c r="I81">
        <v>0.0</v>
      </c>
    </row>
    <row r="82">
      <c r="A82">
        <v>81.0</v>
      </c>
      <c r="B82" t="s">
        <v>335</v>
      </c>
      <c r="C82" t="s">
        <v>336</v>
      </c>
      <c r="D82">
        <v>3.0</v>
      </c>
      <c r="E82">
        <v>3.0</v>
      </c>
      <c r="F82">
        <v>1.0</v>
      </c>
      <c r="G82">
        <v>1.0</v>
      </c>
      <c r="H82">
        <v>1.0</v>
      </c>
      <c r="I82" t="s">
        <v>337</v>
      </c>
    </row>
    <row r="83">
      <c r="A83">
        <v>82.0</v>
      </c>
      <c r="B83" t="s">
        <v>335</v>
      </c>
      <c r="C83" t="s">
        <v>308</v>
      </c>
      <c r="D83">
        <v>3.0</v>
      </c>
      <c r="E83">
        <v>3.0</v>
      </c>
      <c r="F83">
        <v>7.0</v>
      </c>
      <c r="G83">
        <v>10.0</v>
      </c>
      <c r="H83">
        <v>8.6667</v>
      </c>
      <c r="I83" t="s">
        <v>338</v>
      </c>
    </row>
    <row r="84">
      <c r="A84">
        <v>83.0</v>
      </c>
      <c r="B84" t="s">
        <v>335</v>
      </c>
      <c r="C84" t="s">
        <v>67</v>
      </c>
      <c r="D84">
        <v>3.0</v>
      </c>
      <c r="E84">
        <v>3.0</v>
      </c>
      <c r="F84">
        <v>7.0</v>
      </c>
      <c r="G84">
        <v>10.0</v>
      </c>
      <c r="H84">
        <v>8.6667</v>
      </c>
      <c r="I84" t="s">
        <v>338</v>
      </c>
    </row>
    <row r="85">
      <c r="A85">
        <v>84.0</v>
      </c>
      <c r="B85" t="s">
        <v>339</v>
      </c>
      <c r="C85" t="s">
        <v>340</v>
      </c>
      <c r="D85">
        <v>32549.0</v>
      </c>
      <c r="E85">
        <v>32549.0</v>
      </c>
      <c r="F85">
        <v>1.0</v>
      </c>
      <c r="G85">
        <v>5.0</v>
      </c>
      <c r="H85">
        <v>4.6783</v>
      </c>
      <c r="I85" t="s">
        <v>341</v>
      </c>
    </row>
    <row r="86">
      <c r="A86">
        <v>85.0</v>
      </c>
      <c r="B86" t="s">
        <v>339</v>
      </c>
      <c r="C86" t="s">
        <v>74</v>
      </c>
      <c r="D86">
        <v>72.0</v>
      </c>
      <c r="E86">
        <v>32549.0</v>
      </c>
      <c r="F86">
        <v>1.0</v>
      </c>
      <c r="G86">
        <v>25.0</v>
      </c>
      <c r="H86">
        <v>4.2407</v>
      </c>
      <c r="I86" t="s">
        <v>342</v>
      </c>
    </row>
    <row r="87">
      <c r="A87">
        <v>86.0</v>
      </c>
      <c r="B87" t="s">
        <v>339</v>
      </c>
      <c r="C87" t="s">
        <v>106</v>
      </c>
      <c r="D87">
        <v>24436.0</v>
      </c>
      <c r="E87">
        <v>32549.0</v>
      </c>
      <c r="F87">
        <v>1.0</v>
      </c>
      <c r="G87">
        <v>100.0</v>
      </c>
      <c r="H87">
        <v>27.518</v>
      </c>
      <c r="I87" t="s">
        <v>343</v>
      </c>
    </row>
    <row r="88">
      <c r="A88">
        <v>87.0</v>
      </c>
      <c r="B88" t="s">
        <v>339</v>
      </c>
      <c r="C88" t="s">
        <v>107</v>
      </c>
      <c r="D88">
        <v>1684.0</v>
      </c>
      <c r="E88">
        <v>32549.0</v>
      </c>
      <c r="F88">
        <v>10.0</v>
      </c>
      <c r="G88">
        <v>10.0</v>
      </c>
      <c r="H88">
        <v>10.0</v>
      </c>
      <c r="I88" t="s">
        <v>344</v>
      </c>
    </row>
    <row r="89">
      <c r="A89">
        <v>88.0</v>
      </c>
      <c r="B89" t="s">
        <v>339</v>
      </c>
      <c r="C89" t="s">
        <v>108</v>
      </c>
      <c r="D89">
        <v>16.0</v>
      </c>
      <c r="E89">
        <v>32455.0</v>
      </c>
      <c r="F89">
        <v>1.0</v>
      </c>
      <c r="G89">
        <v>19.0</v>
      </c>
      <c r="H89">
        <v>6.0476</v>
      </c>
      <c r="I89" t="s">
        <v>345</v>
      </c>
    </row>
    <row r="90">
      <c r="A90">
        <v>89.0</v>
      </c>
      <c r="B90" t="s">
        <v>339</v>
      </c>
      <c r="C90" t="s">
        <v>58</v>
      </c>
      <c r="D90">
        <v>23674.0</v>
      </c>
      <c r="E90">
        <v>32549.0</v>
      </c>
      <c r="F90">
        <v>1.0</v>
      </c>
      <c r="G90">
        <v>5.0</v>
      </c>
      <c r="H90">
        <v>4.5732</v>
      </c>
      <c r="I90" t="s">
        <v>346</v>
      </c>
    </row>
    <row r="91">
      <c r="A91">
        <v>90.0</v>
      </c>
      <c r="B91" t="s">
        <v>347</v>
      </c>
      <c r="C91" t="s">
        <v>146</v>
      </c>
      <c r="D91">
        <v>589.0</v>
      </c>
      <c r="E91">
        <v>589.0</v>
      </c>
      <c r="F91">
        <v>1.0</v>
      </c>
      <c r="G91">
        <v>41.0</v>
      </c>
      <c r="H91">
        <v>20.0374</v>
      </c>
      <c r="I91" t="s">
        <v>348</v>
      </c>
    </row>
    <row r="92">
      <c r="A92">
        <v>91.0</v>
      </c>
      <c r="B92" t="s">
        <v>347</v>
      </c>
      <c r="C92" t="s">
        <v>349</v>
      </c>
      <c r="D92">
        <v>2.0</v>
      </c>
      <c r="E92">
        <v>2.0</v>
      </c>
      <c r="F92">
        <v>2.0</v>
      </c>
      <c r="G92">
        <v>15.0</v>
      </c>
      <c r="H92">
        <v>8.5</v>
      </c>
      <c r="I92" t="s">
        <v>350</v>
      </c>
    </row>
    <row r="93">
      <c r="A93">
        <v>92.0</v>
      </c>
      <c r="B93" t="s">
        <v>351</v>
      </c>
      <c r="C93" t="s">
        <v>351</v>
      </c>
      <c r="D93">
        <v>7.0</v>
      </c>
      <c r="E93">
        <v>7.0</v>
      </c>
      <c r="F93">
        <v>4.0</v>
      </c>
      <c r="G93">
        <v>10.0</v>
      </c>
      <c r="H93">
        <v>7.2857</v>
      </c>
      <c r="I93" t="s">
        <v>352</v>
      </c>
    </row>
    <row r="94">
      <c r="A94">
        <v>93.0</v>
      </c>
      <c r="B94" t="s">
        <v>351</v>
      </c>
      <c r="C94" t="s">
        <v>353</v>
      </c>
      <c r="D94">
        <v>1.0</v>
      </c>
      <c r="E94">
        <v>7.0</v>
      </c>
      <c r="F94">
        <v>1.0</v>
      </c>
      <c r="G94">
        <v>1.0</v>
      </c>
      <c r="H94">
        <v>1.0</v>
      </c>
      <c r="I94">
        <v>0.0</v>
      </c>
    </row>
    <row r="95">
      <c r="A95">
        <v>94.0</v>
      </c>
      <c r="B95" t="s">
        <v>354</v>
      </c>
      <c r="C95" t="s">
        <v>351</v>
      </c>
      <c r="D95">
        <v>4.0</v>
      </c>
      <c r="E95">
        <v>4.0</v>
      </c>
      <c r="F95">
        <v>6.0</v>
      </c>
      <c r="G95">
        <v>10.0</v>
      </c>
      <c r="H95">
        <v>7.0</v>
      </c>
      <c r="I95" t="s">
        <v>355</v>
      </c>
    </row>
    <row r="96">
      <c r="A96">
        <v>95.0</v>
      </c>
      <c r="B96" t="s">
        <v>356</v>
      </c>
      <c r="C96" t="s">
        <v>112</v>
      </c>
      <c r="D96">
        <v>11.0</v>
      </c>
      <c r="E96">
        <v>11.0</v>
      </c>
      <c r="F96">
        <v>1.0</v>
      </c>
      <c r="G96">
        <v>1.0</v>
      </c>
      <c r="H96">
        <v>1.0</v>
      </c>
      <c r="I96" t="s">
        <v>357</v>
      </c>
    </row>
    <row r="97">
      <c r="A97">
        <v>96.0</v>
      </c>
      <c r="B97" t="s">
        <v>356</v>
      </c>
      <c r="C97" t="s">
        <v>159</v>
      </c>
      <c r="D97">
        <v>11.0</v>
      </c>
      <c r="E97">
        <v>11.0</v>
      </c>
      <c r="F97">
        <v>5.0</v>
      </c>
      <c r="G97">
        <v>8.0</v>
      </c>
      <c r="H97">
        <v>7.0909</v>
      </c>
      <c r="I97" t="s">
        <v>358</v>
      </c>
    </row>
    <row r="98">
      <c r="A98">
        <v>97.0</v>
      </c>
      <c r="B98" t="s">
        <v>359</v>
      </c>
      <c r="C98" t="s">
        <v>97</v>
      </c>
      <c r="D98">
        <v>13.0</v>
      </c>
      <c r="E98">
        <v>13.0</v>
      </c>
      <c r="F98">
        <v>3.0</v>
      </c>
      <c r="G98">
        <v>15.0</v>
      </c>
      <c r="H98">
        <v>8.5385</v>
      </c>
      <c r="I98" t="s">
        <v>360</v>
      </c>
    </row>
    <row r="99">
      <c r="A99">
        <v>98.0</v>
      </c>
      <c r="B99" t="s">
        <v>359</v>
      </c>
      <c r="C99" t="s">
        <v>361</v>
      </c>
      <c r="D99">
        <v>2.0</v>
      </c>
      <c r="E99">
        <v>13.0</v>
      </c>
      <c r="F99">
        <v>1.0</v>
      </c>
      <c r="G99">
        <v>1.0</v>
      </c>
      <c r="H99">
        <v>1.0</v>
      </c>
      <c r="I99" t="s">
        <v>278</v>
      </c>
    </row>
    <row r="100">
      <c r="A100">
        <v>99.0</v>
      </c>
      <c r="B100" t="s">
        <v>362</v>
      </c>
      <c r="C100" t="s">
        <v>97</v>
      </c>
      <c r="D100">
        <v>5.0</v>
      </c>
      <c r="E100">
        <v>5.0</v>
      </c>
      <c r="F100">
        <v>6.0</v>
      </c>
      <c r="G100">
        <v>10.0</v>
      </c>
      <c r="H100">
        <v>7.8</v>
      </c>
      <c r="I100" t="s">
        <v>363</v>
      </c>
    </row>
    <row r="101">
      <c r="A101">
        <v>100.0</v>
      </c>
      <c r="B101" t="s">
        <v>364</v>
      </c>
      <c r="C101" t="s">
        <v>58</v>
      </c>
      <c r="D101">
        <v>24762.0</v>
      </c>
      <c r="E101">
        <v>24762.0</v>
      </c>
      <c r="F101">
        <v>1.0</v>
      </c>
      <c r="G101">
        <v>5.0</v>
      </c>
      <c r="H101">
        <v>4.6594</v>
      </c>
      <c r="I101" t="s">
        <v>365</v>
      </c>
    </row>
    <row r="102">
      <c r="A102">
        <v>101.0</v>
      </c>
      <c r="B102" t="s">
        <v>364</v>
      </c>
      <c r="C102" t="s">
        <v>62</v>
      </c>
      <c r="D102">
        <v>8.0</v>
      </c>
      <c r="E102">
        <v>24736.0</v>
      </c>
      <c r="F102">
        <v>1.0</v>
      </c>
      <c r="G102">
        <v>2.0</v>
      </c>
      <c r="H102">
        <v>1.0873</v>
      </c>
      <c r="I102" t="s">
        <v>366</v>
      </c>
    </row>
    <row r="103">
      <c r="A103">
        <v>102.0</v>
      </c>
      <c r="B103" t="s">
        <v>364</v>
      </c>
      <c r="C103" t="s">
        <v>63</v>
      </c>
      <c r="D103">
        <v>95.0</v>
      </c>
      <c r="E103">
        <v>24762.0</v>
      </c>
      <c r="F103">
        <v>1.0</v>
      </c>
      <c r="G103">
        <v>4.0</v>
      </c>
      <c r="H103">
        <v>3.9765</v>
      </c>
      <c r="I103" t="s">
        <v>367</v>
      </c>
    </row>
    <row r="104">
      <c r="A104">
        <v>103.0</v>
      </c>
      <c r="B104" t="s">
        <v>364</v>
      </c>
      <c r="C104" t="s">
        <v>64</v>
      </c>
      <c r="D104">
        <v>6481.0</v>
      </c>
      <c r="E104">
        <v>24762.0</v>
      </c>
      <c r="F104">
        <v>1.0</v>
      </c>
      <c r="G104">
        <v>5.0</v>
      </c>
      <c r="H104">
        <v>3.282</v>
      </c>
      <c r="I104" t="s">
        <v>368</v>
      </c>
    </row>
    <row r="105">
      <c r="A105">
        <v>104.0</v>
      </c>
      <c r="B105" t="s">
        <v>364</v>
      </c>
      <c r="C105" t="s">
        <v>65</v>
      </c>
      <c r="D105">
        <v>137.0</v>
      </c>
      <c r="E105">
        <v>24762.0</v>
      </c>
      <c r="F105">
        <v>1.0</v>
      </c>
      <c r="G105">
        <v>3.0</v>
      </c>
      <c r="H105">
        <v>1.0273</v>
      </c>
      <c r="I105" t="s">
        <v>369</v>
      </c>
    </row>
    <row r="106">
      <c r="A106">
        <v>105.0</v>
      </c>
      <c r="B106" t="s">
        <v>364</v>
      </c>
      <c r="C106" t="s">
        <v>66</v>
      </c>
      <c r="D106">
        <v>265.0</v>
      </c>
      <c r="E106">
        <v>6661.0</v>
      </c>
      <c r="F106">
        <v>1.0</v>
      </c>
      <c r="G106">
        <v>8.0</v>
      </c>
      <c r="H106">
        <v>4.1566</v>
      </c>
      <c r="I106" t="s">
        <v>370</v>
      </c>
    </row>
    <row r="107">
      <c r="A107">
        <v>106.0</v>
      </c>
      <c r="B107" t="s">
        <v>364</v>
      </c>
      <c r="C107" t="s">
        <v>67</v>
      </c>
      <c r="D107">
        <v>24762.0</v>
      </c>
      <c r="E107">
        <v>24762.0</v>
      </c>
      <c r="F107">
        <v>5.0</v>
      </c>
      <c r="G107">
        <v>20.0</v>
      </c>
      <c r="H107">
        <v>10.5423</v>
      </c>
      <c r="I107" t="s">
        <v>371</v>
      </c>
    </row>
    <row r="108">
      <c r="A108">
        <v>107.0</v>
      </c>
      <c r="B108" t="s">
        <v>364</v>
      </c>
      <c r="C108" t="s">
        <v>69</v>
      </c>
      <c r="D108">
        <v>62.0</v>
      </c>
      <c r="E108">
        <v>23747.0</v>
      </c>
      <c r="F108">
        <v>2.0</v>
      </c>
      <c r="G108">
        <v>7.0</v>
      </c>
      <c r="H108">
        <v>4.2882</v>
      </c>
      <c r="I108" t="s">
        <v>372</v>
      </c>
    </row>
    <row r="109">
      <c r="A109">
        <v>108.0</v>
      </c>
      <c r="B109" t="s">
        <v>364</v>
      </c>
      <c r="C109" t="s">
        <v>70</v>
      </c>
      <c r="D109">
        <v>1.0</v>
      </c>
      <c r="E109">
        <v>24762.0</v>
      </c>
      <c r="F109">
        <v>10.0</v>
      </c>
      <c r="G109">
        <v>10.0</v>
      </c>
      <c r="H109">
        <v>10.0</v>
      </c>
      <c r="I109" t="s">
        <v>323</v>
      </c>
    </row>
    <row r="110">
      <c r="A110">
        <v>109.0</v>
      </c>
      <c r="B110" t="s">
        <v>364</v>
      </c>
      <c r="C110" t="s">
        <v>71</v>
      </c>
      <c r="D110">
        <v>8.0</v>
      </c>
      <c r="E110">
        <v>24762.0</v>
      </c>
      <c r="F110">
        <v>1.0</v>
      </c>
      <c r="G110">
        <v>2.0</v>
      </c>
      <c r="H110">
        <v>1.0004</v>
      </c>
      <c r="I110" t="s">
        <v>373</v>
      </c>
    </row>
    <row r="111">
      <c r="A111">
        <v>110.0</v>
      </c>
      <c r="B111" t="s">
        <v>364</v>
      </c>
      <c r="C111" t="s">
        <v>72</v>
      </c>
      <c r="D111">
        <v>1.0</v>
      </c>
      <c r="E111">
        <v>24762.0</v>
      </c>
      <c r="F111">
        <v>1.0</v>
      </c>
      <c r="G111">
        <v>1.0</v>
      </c>
      <c r="H111">
        <v>1.0</v>
      </c>
      <c r="I111">
        <v>0.0</v>
      </c>
    </row>
    <row r="112">
      <c r="A112">
        <v>111.0</v>
      </c>
      <c r="B112" t="s">
        <v>364</v>
      </c>
      <c r="C112" t="s">
        <v>73</v>
      </c>
      <c r="D112">
        <v>1.0</v>
      </c>
      <c r="E112">
        <v>24762.0</v>
      </c>
      <c r="F112">
        <v>1.0</v>
      </c>
      <c r="G112">
        <v>1.0</v>
      </c>
      <c r="H112">
        <v>1.0</v>
      </c>
      <c r="I112">
        <v>0.0</v>
      </c>
    </row>
    <row r="113">
      <c r="A113">
        <v>112.0</v>
      </c>
      <c r="B113" t="s">
        <v>364</v>
      </c>
      <c r="C113" t="s">
        <v>74</v>
      </c>
      <c r="D113">
        <v>68.0</v>
      </c>
      <c r="E113">
        <v>24484.0</v>
      </c>
      <c r="F113">
        <v>2.0</v>
      </c>
      <c r="G113">
        <v>25.0</v>
      </c>
      <c r="H113">
        <v>4.2997</v>
      </c>
      <c r="I113" t="s">
        <v>374</v>
      </c>
    </row>
    <row r="114">
      <c r="A114">
        <v>113.0</v>
      </c>
      <c r="B114" t="s">
        <v>364</v>
      </c>
      <c r="C114" t="s">
        <v>76</v>
      </c>
      <c r="D114">
        <v>331.0</v>
      </c>
      <c r="E114">
        <v>558.0</v>
      </c>
      <c r="F114">
        <v>1.0</v>
      </c>
      <c r="G114">
        <v>974.0</v>
      </c>
      <c r="H114">
        <v>33.2688</v>
      </c>
      <c r="I114" t="s">
        <v>375</v>
      </c>
    </row>
    <row r="115">
      <c r="A115">
        <v>114.0</v>
      </c>
      <c r="B115" t="s">
        <v>364</v>
      </c>
      <c r="C115" t="s">
        <v>77</v>
      </c>
      <c r="D115">
        <v>2.0</v>
      </c>
      <c r="E115">
        <v>24762.0</v>
      </c>
      <c r="F115">
        <v>1.0</v>
      </c>
      <c r="G115">
        <v>1.0</v>
      </c>
      <c r="H115">
        <v>1.0</v>
      </c>
      <c r="I115" t="s">
        <v>268</v>
      </c>
    </row>
    <row r="116">
      <c r="A116">
        <v>115.0</v>
      </c>
      <c r="B116" t="s">
        <v>364</v>
      </c>
      <c r="C116" t="s">
        <v>78</v>
      </c>
      <c r="D116">
        <v>5.0</v>
      </c>
      <c r="E116">
        <v>23147.0</v>
      </c>
      <c r="F116">
        <v>4.0</v>
      </c>
      <c r="G116">
        <v>9.0</v>
      </c>
      <c r="H116">
        <v>6.5032</v>
      </c>
      <c r="I116" t="s">
        <v>376</v>
      </c>
    </row>
    <row r="117">
      <c r="A117">
        <v>116.0</v>
      </c>
      <c r="B117" t="s">
        <v>364</v>
      </c>
      <c r="C117" t="s">
        <v>79</v>
      </c>
      <c r="D117">
        <v>1925.0</v>
      </c>
      <c r="E117">
        <v>2766.0</v>
      </c>
      <c r="F117">
        <v>4.0</v>
      </c>
      <c r="G117">
        <v>942.0</v>
      </c>
      <c r="H117">
        <v>55.333</v>
      </c>
      <c r="I117" t="s">
        <v>377</v>
      </c>
    </row>
    <row r="118">
      <c r="A118">
        <v>117.0</v>
      </c>
      <c r="B118" t="s">
        <v>364</v>
      </c>
      <c r="C118" t="s">
        <v>80</v>
      </c>
      <c r="D118">
        <v>1.0</v>
      </c>
      <c r="E118">
        <v>1.0</v>
      </c>
      <c r="F118">
        <v>29.0</v>
      </c>
      <c r="G118">
        <v>29.0</v>
      </c>
      <c r="H118">
        <v>29.0</v>
      </c>
      <c r="I118" t="s">
        <v>378</v>
      </c>
    </row>
    <row r="119">
      <c r="A119">
        <v>118.0</v>
      </c>
      <c r="B119" t="s">
        <v>364</v>
      </c>
      <c r="C119" t="s">
        <v>81</v>
      </c>
      <c r="D119">
        <v>19.0</v>
      </c>
      <c r="E119">
        <v>41.0</v>
      </c>
      <c r="F119">
        <v>11.0</v>
      </c>
      <c r="G119">
        <v>74.0</v>
      </c>
      <c r="H119">
        <v>29.6098</v>
      </c>
      <c r="I119" t="s">
        <v>379</v>
      </c>
    </row>
    <row r="120">
      <c r="A120">
        <v>119.0</v>
      </c>
      <c r="B120" t="s">
        <v>364</v>
      </c>
      <c r="C120" t="s">
        <v>82</v>
      </c>
      <c r="D120">
        <v>2.0</v>
      </c>
      <c r="E120">
        <v>24762.0</v>
      </c>
      <c r="F120">
        <v>1.0</v>
      </c>
      <c r="G120">
        <v>1.0</v>
      </c>
      <c r="H120">
        <v>1.0</v>
      </c>
      <c r="I120" t="s">
        <v>268</v>
      </c>
    </row>
    <row r="121">
      <c r="A121">
        <v>120.0</v>
      </c>
      <c r="B121" t="s">
        <v>364</v>
      </c>
      <c r="C121" t="s">
        <v>83</v>
      </c>
      <c r="D121">
        <v>37.0</v>
      </c>
      <c r="E121">
        <v>272.0</v>
      </c>
      <c r="F121">
        <v>3.0</v>
      </c>
      <c r="G121">
        <v>229.0</v>
      </c>
      <c r="H121">
        <v>14.0515</v>
      </c>
      <c r="I121" t="s">
        <v>380</v>
      </c>
    </row>
    <row r="122">
      <c r="A122">
        <v>121.0</v>
      </c>
      <c r="B122" t="s">
        <v>364</v>
      </c>
      <c r="C122" t="s">
        <v>84</v>
      </c>
      <c r="D122">
        <v>1234.0</v>
      </c>
      <c r="E122">
        <v>3838.0</v>
      </c>
      <c r="F122">
        <v>4.0</v>
      </c>
      <c r="G122">
        <v>12.0</v>
      </c>
      <c r="H122">
        <v>9.709</v>
      </c>
      <c r="I122" t="s">
        <v>381</v>
      </c>
    </row>
    <row r="123">
      <c r="A123">
        <v>122.0</v>
      </c>
      <c r="B123" t="s">
        <v>364</v>
      </c>
      <c r="C123" t="s">
        <v>85</v>
      </c>
      <c r="D123">
        <v>2.0</v>
      </c>
      <c r="E123">
        <v>24762.0</v>
      </c>
      <c r="F123">
        <v>1.0</v>
      </c>
      <c r="G123">
        <v>1.0</v>
      </c>
      <c r="H123">
        <v>1.0</v>
      </c>
      <c r="I123" t="s">
        <v>268</v>
      </c>
    </row>
    <row r="124">
      <c r="A124">
        <v>123.0</v>
      </c>
      <c r="B124" t="s">
        <v>364</v>
      </c>
      <c r="C124" t="s">
        <v>16</v>
      </c>
      <c r="D124">
        <v>23954.0</v>
      </c>
      <c r="E124">
        <v>24725.0</v>
      </c>
      <c r="F124">
        <v>3.0</v>
      </c>
      <c r="G124">
        <v>13606.0</v>
      </c>
      <c r="H124">
        <v>170.7173</v>
      </c>
      <c r="I124" t="s">
        <v>382</v>
      </c>
    </row>
    <row r="125">
      <c r="A125">
        <v>124.0</v>
      </c>
      <c r="B125" t="s">
        <v>364</v>
      </c>
      <c r="C125" t="s">
        <v>86</v>
      </c>
      <c r="D125">
        <v>7873.0</v>
      </c>
      <c r="E125">
        <v>22181.0</v>
      </c>
      <c r="F125">
        <v>1.0</v>
      </c>
      <c r="G125">
        <v>250.0</v>
      </c>
      <c r="H125">
        <v>19.5074</v>
      </c>
      <c r="I125" t="s">
        <v>383</v>
      </c>
    </row>
    <row r="126">
      <c r="A126">
        <v>125.0</v>
      </c>
      <c r="B126" t="s">
        <v>364</v>
      </c>
      <c r="C126" t="s">
        <v>87</v>
      </c>
      <c r="D126">
        <v>205.0</v>
      </c>
      <c r="E126">
        <v>24762.0</v>
      </c>
      <c r="F126">
        <v>1.0</v>
      </c>
      <c r="G126">
        <v>4.0</v>
      </c>
      <c r="H126">
        <v>1.6132</v>
      </c>
      <c r="I126" t="s">
        <v>384</v>
      </c>
    </row>
    <row r="127">
      <c r="A127">
        <v>126.0</v>
      </c>
      <c r="B127" t="s">
        <v>364</v>
      </c>
      <c r="C127" t="s">
        <v>88</v>
      </c>
      <c r="D127">
        <v>2.0</v>
      </c>
      <c r="E127">
        <v>24762.0</v>
      </c>
      <c r="F127">
        <v>1.0</v>
      </c>
      <c r="G127">
        <v>1.0</v>
      </c>
      <c r="H127">
        <v>1.0</v>
      </c>
      <c r="I127" t="s">
        <v>268</v>
      </c>
    </row>
    <row r="128">
      <c r="A128">
        <v>127.0</v>
      </c>
      <c r="B128" t="s">
        <v>364</v>
      </c>
      <c r="C128" t="s">
        <v>89</v>
      </c>
      <c r="D128">
        <v>40.0</v>
      </c>
      <c r="E128">
        <v>40.0</v>
      </c>
      <c r="F128">
        <v>4.0</v>
      </c>
      <c r="G128">
        <v>10.0</v>
      </c>
      <c r="H128">
        <v>4.875</v>
      </c>
      <c r="I128" t="s">
        <v>385</v>
      </c>
    </row>
    <row r="129">
      <c r="A129">
        <v>128.0</v>
      </c>
      <c r="B129" t="s">
        <v>364</v>
      </c>
      <c r="C129" t="s">
        <v>90</v>
      </c>
      <c r="D129">
        <v>275.0</v>
      </c>
      <c r="E129">
        <v>833.0</v>
      </c>
      <c r="F129">
        <v>8.0</v>
      </c>
      <c r="G129">
        <v>2260.0</v>
      </c>
      <c r="H129">
        <v>110.0804</v>
      </c>
      <c r="I129" t="s">
        <v>386</v>
      </c>
    </row>
    <row r="130">
      <c r="A130">
        <v>129.0</v>
      </c>
      <c r="B130" t="s">
        <v>364</v>
      </c>
      <c r="C130" t="s">
        <v>91</v>
      </c>
      <c r="D130">
        <v>2.0</v>
      </c>
      <c r="E130">
        <v>2.0</v>
      </c>
      <c r="F130">
        <v>27.0</v>
      </c>
      <c r="G130">
        <v>31.0</v>
      </c>
      <c r="H130">
        <v>29.0</v>
      </c>
      <c r="I130" t="s">
        <v>387</v>
      </c>
    </row>
    <row r="131">
      <c r="A131">
        <v>130.0</v>
      </c>
      <c r="B131" t="s">
        <v>364</v>
      </c>
      <c r="C131" t="s">
        <v>92</v>
      </c>
      <c r="D131">
        <v>5.0</v>
      </c>
      <c r="E131">
        <v>6005.0</v>
      </c>
      <c r="F131">
        <v>5.0</v>
      </c>
      <c r="G131">
        <v>8.0</v>
      </c>
      <c r="H131">
        <v>5.6045</v>
      </c>
      <c r="I131" t="s">
        <v>388</v>
      </c>
    </row>
    <row r="132">
      <c r="A132">
        <v>131.0</v>
      </c>
      <c r="B132" t="s">
        <v>364</v>
      </c>
      <c r="C132" t="s">
        <v>93</v>
      </c>
      <c r="D132">
        <v>1.0</v>
      </c>
      <c r="E132">
        <v>24762.0</v>
      </c>
      <c r="F132">
        <v>10.0</v>
      </c>
      <c r="G132">
        <v>10.0</v>
      </c>
      <c r="H132">
        <v>10.0</v>
      </c>
      <c r="I132" t="s">
        <v>323</v>
      </c>
    </row>
    <row r="133">
      <c r="A133">
        <v>132.0</v>
      </c>
      <c r="B133" t="s">
        <v>364</v>
      </c>
      <c r="C133" t="s">
        <v>94</v>
      </c>
      <c r="D133">
        <v>1.0</v>
      </c>
      <c r="E133">
        <v>24762.0</v>
      </c>
      <c r="F133">
        <v>1.0</v>
      </c>
      <c r="G133">
        <v>1.0</v>
      </c>
      <c r="H133">
        <v>1.0</v>
      </c>
      <c r="I133">
        <v>0.0</v>
      </c>
    </row>
    <row r="134">
      <c r="A134">
        <v>133.0</v>
      </c>
      <c r="B134" t="s">
        <v>364</v>
      </c>
      <c r="C134" t="s">
        <v>95</v>
      </c>
      <c r="D134">
        <v>1364.0</v>
      </c>
      <c r="E134">
        <v>11512.0</v>
      </c>
      <c r="F134">
        <v>1.0</v>
      </c>
      <c r="G134">
        <v>25.0</v>
      </c>
      <c r="H134">
        <v>5.2066</v>
      </c>
      <c r="I134" t="s">
        <v>389</v>
      </c>
    </row>
    <row r="135">
      <c r="A135">
        <v>134.0</v>
      </c>
      <c r="B135" t="s">
        <v>364</v>
      </c>
      <c r="C135" t="s">
        <v>96</v>
      </c>
      <c r="D135">
        <v>20157.0</v>
      </c>
      <c r="E135">
        <v>24762.0</v>
      </c>
      <c r="F135">
        <v>3.0</v>
      </c>
      <c r="G135">
        <v>100.0</v>
      </c>
      <c r="H135">
        <v>30.914</v>
      </c>
      <c r="I135" t="s">
        <v>390</v>
      </c>
    </row>
    <row r="136">
      <c r="A136">
        <v>135.0</v>
      </c>
      <c r="B136" t="s">
        <v>364</v>
      </c>
      <c r="C136" t="s">
        <v>97</v>
      </c>
      <c r="D136">
        <v>9.0</v>
      </c>
      <c r="E136">
        <v>24735.0</v>
      </c>
      <c r="F136">
        <v>6.0</v>
      </c>
      <c r="G136">
        <v>15.0</v>
      </c>
      <c r="H136">
        <v>10.0163</v>
      </c>
      <c r="I136" t="s">
        <v>391</v>
      </c>
    </row>
    <row r="137">
      <c r="A137">
        <v>136.0</v>
      </c>
      <c r="B137" t="s">
        <v>364</v>
      </c>
      <c r="C137" t="s">
        <v>102</v>
      </c>
      <c r="D137">
        <v>1381.0</v>
      </c>
      <c r="E137">
        <v>24762.0</v>
      </c>
      <c r="F137">
        <v>19.0</v>
      </c>
      <c r="G137">
        <v>19.0</v>
      </c>
      <c r="H137">
        <v>19.0</v>
      </c>
      <c r="I137" t="s">
        <v>392</v>
      </c>
    </row>
    <row r="138">
      <c r="A138">
        <v>137.0</v>
      </c>
      <c r="B138" t="s">
        <v>364</v>
      </c>
      <c r="C138" t="s">
        <v>103</v>
      </c>
      <c r="D138">
        <v>46.0</v>
      </c>
      <c r="E138">
        <v>24762.0</v>
      </c>
      <c r="F138">
        <v>3.0</v>
      </c>
      <c r="G138">
        <v>16.0</v>
      </c>
      <c r="H138">
        <v>4.3752</v>
      </c>
      <c r="I138" t="s">
        <v>393</v>
      </c>
    </row>
    <row r="139">
      <c r="A139">
        <v>138.0</v>
      </c>
      <c r="B139" t="s">
        <v>364</v>
      </c>
      <c r="C139" t="s">
        <v>104</v>
      </c>
      <c r="D139">
        <v>199.0</v>
      </c>
      <c r="E139">
        <v>24762.0</v>
      </c>
      <c r="F139">
        <v>1.0</v>
      </c>
      <c r="G139">
        <v>4.0</v>
      </c>
      <c r="H139">
        <v>1.6143</v>
      </c>
      <c r="I139" t="s">
        <v>394</v>
      </c>
    </row>
    <row r="140">
      <c r="A140">
        <v>139.0</v>
      </c>
      <c r="B140" t="s">
        <v>364</v>
      </c>
      <c r="C140" t="s">
        <v>105</v>
      </c>
      <c r="D140">
        <v>2.0</v>
      </c>
      <c r="E140">
        <v>24762.0</v>
      </c>
      <c r="F140">
        <v>1.0</v>
      </c>
      <c r="G140">
        <v>1.0</v>
      </c>
      <c r="H140">
        <v>1.0</v>
      </c>
      <c r="I140" t="s">
        <v>278</v>
      </c>
    </row>
    <row r="141">
      <c r="A141">
        <v>140.0</v>
      </c>
      <c r="B141" t="s">
        <v>364</v>
      </c>
      <c r="C141" t="s">
        <v>106</v>
      </c>
      <c r="D141">
        <v>19818.0</v>
      </c>
      <c r="E141">
        <v>24407.0</v>
      </c>
      <c r="F141">
        <v>1.0</v>
      </c>
      <c r="G141">
        <v>100.0</v>
      </c>
      <c r="H141">
        <v>29.3118</v>
      </c>
      <c r="I141" t="s">
        <v>395</v>
      </c>
    </row>
    <row r="142">
      <c r="A142">
        <v>141.0</v>
      </c>
      <c r="B142" t="s">
        <v>364</v>
      </c>
      <c r="C142" t="s">
        <v>107</v>
      </c>
      <c r="D142">
        <v>1643.0</v>
      </c>
      <c r="E142">
        <v>24762.0</v>
      </c>
      <c r="F142">
        <v>10.0</v>
      </c>
      <c r="G142">
        <v>10.0</v>
      </c>
      <c r="H142">
        <v>10.0</v>
      </c>
      <c r="I142" t="s">
        <v>396</v>
      </c>
    </row>
    <row r="143">
      <c r="A143">
        <v>142.0</v>
      </c>
      <c r="B143" t="s">
        <v>364</v>
      </c>
      <c r="C143" t="s">
        <v>108</v>
      </c>
      <c r="D143">
        <v>13.0</v>
      </c>
      <c r="E143">
        <v>24755.0</v>
      </c>
      <c r="F143">
        <v>1.0</v>
      </c>
      <c r="G143">
        <v>13.0</v>
      </c>
      <c r="H143">
        <v>6.039</v>
      </c>
      <c r="I143" t="s">
        <v>397</v>
      </c>
    </row>
    <row r="144">
      <c r="A144">
        <v>143.0</v>
      </c>
      <c r="B144" t="s">
        <v>364</v>
      </c>
      <c r="C144" t="s">
        <v>109</v>
      </c>
      <c r="D144">
        <v>61.0</v>
      </c>
      <c r="E144">
        <v>24762.0</v>
      </c>
      <c r="F144">
        <v>10.0</v>
      </c>
      <c r="G144">
        <v>10.0</v>
      </c>
      <c r="H144">
        <v>10.0</v>
      </c>
      <c r="I144" t="s">
        <v>398</v>
      </c>
    </row>
    <row r="145">
      <c r="A145">
        <v>144.0</v>
      </c>
      <c r="B145" t="s">
        <v>364</v>
      </c>
      <c r="C145" t="s">
        <v>110</v>
      </c>
      <c r="D145">
        <v>3074.0</v>
      </c>
      <c r="E145">
        <v>11109.0</v>
      </c>
      <c r="F145">
        <v>1.0</v>
      </c>
      <c r="G145">
        <v>250.0</v>
      </c>
      <c r="H145">
        <v>22.4133</v>
      </c>
      <c r="I145" t="s">
        <v>399</v>
      </c>
    </row>
    <row r="146">
      <c r="A146">
        <v>145.0</v>
      </c>
      <c r="B146" t="s">
        <v>364</v>
      </c>
      <c r="C146" t="s">
        <v>111</v>
      </c>
      <c r="D146">
        <v>2693.0</v>
      </c>
      <c r="E146">
        <v>11970.0</v>
      </c>
      <c r="F146">
        <v>1.0</v>
      </c>
      <c r="G146">
        <v>250.0</v>
      </c>
      <c r="H146">
        <v>15.0027</v>
      </c>
      <c r="I146" t="s">
        <v>400</v>
      </c>
    </row>
    <row r="147">
      <c r="A147">
        <v>146.0</v>
      </c>
      <c r="B147" t="s">
        <v>364</v>
      </c>
      <c r="C147" t="s">
        <v>112</v>
      </c>
      <c r="D147">
        <v>8.0</v>
      </c>
      <c r="E147">
        <v>24760.0</v>
      </c>
      <c r="F147">
        <v>1.0</v>
      </c>
      <c r="G147">
        <v>1.0</v>
      </c>
      <c r="H147">
        <v>1.0</v>
      </c>
      <c r="I147" t="s">
        <v>401</v>
      </c>
    </row>
    <row r="148">
      <c r="A148">
        <v>147.0</v>
      </c>
      <c r="B148" t="s">
        <v>364</v>
      </c>
      <c r="C148" t="s">
        <v>113</v>
      </c>
      <c r="D148">
        <v>195.0</v>
      </c>
      <c r="E148">
        <v>217.0</v>
      </c>
      <c r="F148">
        <v>2.0</v>
      </c>
      <c r="G148">
        <v>10.0</v>
      </c>
      <c r="H148">
        <v>4.7143</v>
      </c>
      <c r="I148" t="s">
        <v>402</v>
      </c>
    </row>
    <row r="149">
      <c r="A149">
        <v>148.0</v>
      </c>
      <c r="B149" t="s">
        <v>364</v>
      </c>
      <c r="C149" t="s">
        <v>114</v>
      </c>
      <c r="D149">
        <v>1.0</v>
      </c>
      <c r="E149">
        <v>24762.0</v>
      </c>
      <c r="F149">
        <v>1.0</v>
      </c>
      <c r="G149">
        <v>1.0</v>
      </c>
      <c r="H149">
        <v>1.0</v>
      </c>
      <c r="I149">
        <v>0.0</v>
      </c>
    </row>
    <row r="150">
      <c r="A150">
        <v>149.0</v>
      </c>
      <c r="B150" t="s">
        <v>364</v>
      </c>
      <c r="C150" t="s">
        <v>115</v>
      </c>
      <c r="D150">
        <v>184.0</v>
      </c>
      <c r="E150">
        <v>213.0</v>
      </c>
      <c r="F150">
        <v>2.0</v>
      </c>
      <c r="G150">
        <v>35.0</v>
      </c>
      <c r="H150">
        <v>8.338</v>
      </c>
      <c r="I150" t="s">
        <v>403</v>
      </c>
    </row>
    <row r="151">
      <c r="A151">
        <v>150.0</v>
      </c>
      <c r="B151" t="s">
        <v>364</v>
      </c>
      <c r="C151" t="s">
        <v>116</v>
      </c>
      <c r="D151">
        <v>14957.0</v>
      </c>
      <c r="E151">
        <v>15957.0</v>
      </c>
      <c r="F151">
        <v>3.0</v>
      </c>
      <c r="G151">
        <v>20.0</v>
      </c>
      <c r="H151">
        <v>8.7652</v>
      </c>
      <c r="I151" t="s">
        <v>404</v>
      </c>
    </row>
    <row r="152">
      <c r="A152">
        <v>151.0</v>
      </c>
      <c r="B152" t="s">
        <v>364</v>
      </c>
      <c r="C152" t="s">
        <v>117</v>
      </c>
      <c r="D152">
        <v>6.0</v>
      </c>
      <c r="E152">
        <v>24762.0</v>
      </c>
      <c r="F152">
        <v>1.0</v>
      </c>
      <c r="G152">
        <v>1.0</v>
      </c>
      <c r="H152">
        <v>1.0</v>
      </c>
      <c r="I152" t="s">
        <v>405</v>
      </c>
    </row>
    <row r="153">
      <c r="A153">
        <v>152.0</v>
      </c>
      <c r="B153" t="s">
        <v>364</v>
      </c>
      <c r="C153" t="s">
        <v>118</v>
      </c>
      <c r="D153">
        <v>123.0</v>
      </c>
      <c r="E153">
        <v>24493.0</v>
      </c>
      <c r="F153">
        <v>3.0</v>
      </c>
      <c r="G153">
        <v>23.0</v>
      </c>
      <c r="H153">
        <v>7.939</v>
      </c>
      <c r="I153" t="s">
        <v>406</v>
      </c>
    </row>
    <row r="154">
      <c r="A154">
        <v>153.0</v>
      </c>
      <c r="B154" t="s">
        <v>364</v>
      </c>
      <c r="C154" t="s">
        <v>119</v>
      </c>
      <c r="D154">
        <v>2.0</v>
      </c>
      <c r="E154">
        <v>24762.0</v>
      </c>
      <c r="F154">
        <v>1.0</v>
      </c>
      <c r="G154">
        <v>1.0</v>
      </c>
      <c r="H154">
        <v>1.0</v>
      </c>
      <c r="I154" t="s">
        <v>268</v>
      </c>
    </row>
    <row r="155">
      <c r="A155">
        <v>154.0</v>
      </c>
      <c r="B155" t="s">
        <v>364</v>
      </c>
      <c r="C155" t="s">
        <v>120</v>
      </c>
      <c r="D155">
        <v>4.0</v>
      </c>
      <c r="E155">
        <v>7.0</v>
      </c>
      <c r="F155">
        <v>1.0</v>
      </c>
      <c r="G155">
        <v>1.0</v>
      </c>
      <c r="H155">
        <v>1.0</v>
      </c>
      <c r="I155" t="s">
        <v>407</v>
      </c>
    </row>
    <row r="156">
      <c r="A156">
        <v>155.0</v>
      </c>
      <c r="B156" t="s">
        <v>364</v>
      </c>
      <c r="C156" t="s">
        <v>121</v>
      </c>
      <c r="D156">
        <v>59.0</v>
      </c>
      <c r="E156">
        <v>21909.0</v>
      </c>
      <c r="F156">
        <v>2.0</v>
      </c>
      <c r="G156">
        <v>10.0</v>
      </c>
      <c r="H156">
        <v>4.3049</v>
      </c>
      <c r="I156" t="s">
        <v>408</v>
      </c>
    </row>
    <row r="157">
      <c r="A157">
        <v>156.0</v>
      </c>
      <c r="B157" t="s">
        <v>364</v>
      </c>
      <c r="C157" t="s">
        <v>122</v>
      </c>
      <c r="D157">
        <v>43.0</v>
      </c>
      <c r="E157">
        <v>44.0</v>
      </c>
      <c r="F157">
        <v>8.0</v>
      </c>
      <c r="G157">
        <v>262.0</v>
      </c>
      <c r="H157">
        <v>55.6818</v>
      </c>
      <c r="I157" t="s">
        <v>409</v>
      </c>
    </row>
    <row r="158">
      <c r="A158">
        <v>157.0</v>
      </c>
      <c r="B158" t="s">
        <v>364</v>
      </c>
      <c r="C158" t="s">
        <v>123</v>
      </c>
      <c r="D158">
        <v>3.0</v>
      </c>
      <c r="E158">
        <v>24762.0</v>
      </c>
      <c r="F158">
        <v>10.0</v>
      </c>
      <c r="G158">
        <v>10.0</v>
      </c>
      <c r="H158">
        <v>10.0</v>
      </c>
      <c r="I158" t="s">
        <v>410</v>
      </c>
    </row>
    <row r="159">
      <c r="A159">
        <v>158.0</v>
      </c>
      <c r="B159" t="s">
        <v>364</v>
      </c>
      <c r="C159" t="s">
        <v>124</v>
      </c>
      <c r="D159">
        <v>4.0</v>
      </c>
      <c r="E159">
        <v>4.0</v>
      </c>
      <c r="F159">
        <v>1.0</v>
      </c>
      <c r="G159">
        <v>28.0</v>
      </c>
      <c r="H159">
        <v>8.0</v>
      </c>
      <c r="I159" t="s">
        <v>411</v>
      </c>
    </row>
    <row r="160">
      <c r="A160">
        <v>159.0</v>
      </c>
      <c r="B160" t="s">
        <v>364</v>
      </c>
      <c r="C160" t="s">
        <v>125</v>
      </c>
      <c r="D160">
        <v>1.0</v>
      </c>
      <c r="E160">
        <v>24762.0</v>
      </c>
      <c r="F160">
        <v>1.0</v>
      </c>
      <c r="G160">
        <v>1.0</v>
      </c>
      <c r="H160">
        <v>1.0</v>
      </c>
      <c r="I160">
        <v>0.0</v>
      </c>
    </row>
    <row r="161">
      <c r="A161">
        <v>160.0</v>
      </c>
      <c r="B161" t="s">
        <v>364</v>
      </c>
      <c r="C161" t="s">
        <v>126</v>
      </c>
      <c r="D161">
        <v>3.0</v>
      </c>
      <c r="E161">
        <v>10528.0</v>
      </c>
      <c r="F161">
        <v>4.0</v>
      </c>
      <c r="G161">
        <v>20.0</v>
      </c>
      <c r="H161">
        <v>4.0093</v>
      </c>
      <c r="I161" t="s">
        <v>412</v>
      </c>
    </row>
    <row r="162">
      <c r="A162">
        <v>161.0</v>
      </c>
      <c r="B162" t="s">
        <v>364</v>
      </c>
      <c r="C162" t="s">
        <v>127</v>
      </c>
      <c r="D162">
        <v>2.0</v>
      </c>
      <c r="E162">
        <v>9132.0</v>
      </c>
      <c r="F162">
        <v>1.0</v>
      </c>
      <c r="G162">
        <v>4.0</v>
      </c>
      <c r="H162">
        <v>3.9997</v>
      </c>
      <c r="I162" t="s">
        <v>413</v>
      </c>
    </row>
    <row r="163">
      <c r="A163">
        <v>162.0</v>
      </c>
      <c r="B163" t="s">
        <v>364</v>
      </c>
      <c r="C163" t="s">
        <v>128</v>
      </c>
      <c r="D163">
        <v>1.0</v>
      </c>
      <c r="E163">
        <v>24762.0</v>
      </c>
      <c r="F163">
        <v>1.0</v>
      </c>
      <c r="G163">
        <v>1.0</v>
      </c>
      <c r="H163">
        <v>1.0</v>
      </c>
      <c r="I163">
        <v>0.0</v>
      </c>
    </row>
    <row r="164">
      <c r="A164">
        <v>163.0</v>
      </c>
      <c r="B164" t="s">
        <v>364</v>
      </c>
      <c r="C164" t="s">
        <v>129</v>
      </c>
      <c r="D164">
        <v>952.0</v>
      </c>
      <c r="E164">
        <v>24342.0</v>
      </c>
      <c r="F164">
        <v>3.0</v>
      </c>
      <c r="G164">
        <v>35.0</v>
      </c>
      <c r="H164">
        <v>8.6882</v>
      </c>
      <c r="I164" t="s">
        <v>414</v>
      </c>
    </row>
    <row r="165">
      <c r="A165">
        <v>164.0</v>
      </c>
      <c r="B165" t="s">
        <v>364</v>
      </c>
      <c r="C165" t="s">
        <v>130</v>
      </c>
      <c r="D165">
        <v>2.0</v>
      </c>
      <c r="E165">
        <v>24762.0</v>
      </c>
      <c r="F165">
        <v>1.0</v>
      </c>
      <c r="G165">
        <v>1.0</v>
      </c>
      <c r="H165">
        <v>1.0</v>
      </c>
      <c r="I165" t="s">
        <v>268</v>
      </c>
    </row>
    <row r="166">
      <c r="A166">
        <v>165.0</v>
      </c>
      <c r="B166" t="s">
        <v>364</v>
      </c>
      <c r="C166" t="s">
        <v>131</v>
      </c>
      <c r="D166">
        <v>2.0</v>
      </c>
      <c r="E166">
        <v>24762.0</v>
      </c>
      <c r="F166">
        <v>1.0</v>
      </c>
      <c r="G166">
        <v>1.0</v>
      </c>
      <c r="H166">
        <v>1.0</v>
      </c>
      <c r="I166" t="s">
        <v>278</v>
      </c>
    </row>
    <row r="167">
      <c r="A167">
        <v>166.0</v>
      </c>
      <c r="B167" t="s">
        <v>364</v>
      </c>
      <c r="C167" t="s">
        <v>132</v>
      </c>
      <c r="D167">
        <v>2.0</v>
      </c>
      <c r="E167">
        <v>24762.0</v>
      </c>
      <c r="F167">
        <v>1.0</v>
      </c>
      <c r="G167">
        <v>1.0</v>
      </c>
      <c r="H167">
        <v>1.0</v>
      </c>
      <c r="I167" t="s">
        <v>268</v>
      </c>
    </row>
    <row r="168">
      <c r="A168">
        <v>167.0</v>
      </c>
      <c r="B168" t="s">
        <v>364</v>
      </c>
      <c r="C168" t="s">
        <v>133</v>
      </c>
      <c r="D168">
        <v>2.0</v>
      </c>
      <c r="E168">
        <v>24762.0</v>
      </c>
      <c r="F168">
        <v>1.0</v>
      </c>
      <c r="G168">
        <v>1.0</v>
      </c>
      <c r="H168">
        <v>1.0</v>
      </c>
      <c r="I168" t="s">
        <v>268</v>
      </c>
    </row>
    <row r="169">
      <c r="A169">
        <v>168.0</v>
      </c>
      <c r="B169" t="s">
        <v>364</v>
      </c>
      <c r="C169" t="s">
        <v>134</v>
      </c>
      <c r="D169">
        <v>2.0</v>
      </c>
      <c r="E169">
        <v>24762.0</v>
      </c>
      <c r="F169">
        <v>1.0</v>
      </c>
      <c r="G169">
        <v>1.0</v>
      </c>
      <c r="H169">
        <v>1.0</v>
      </c>
      <c r="I169" t="s">
        <v>268</v>
      </c>
    </row>
    <row r="170">
      <c r="A170">
        <v>169.0</v>
      </c>
      <c r="B170" t="s">
        <v>364</v>
      </c>
      <c r="C170" t="s">
        <v>135</v>
      </c>
      <c r="D170">
        <v>2.0</v>
      </c>
      <c r="E170">
        <v>24762.0</v>
      </c>
      <c r="F170">
        <v>1.0</v>
      </c>
      <c r="G170">
        <v>1.0</v>
      </c>
      <c r="H170">
        <v>1.0</v>
      </c>
      <c r="I170" t="s">
        <v>268</v>
      </c>
    </row>
    <row r="171">
      <c r="A171">
        <v>170.0</v>
      </c>
      <c r="B171" t="s">
        <v>364</v>
      </c>
      <c r="C171" t="s">
        <v>136</v>
      </c>
      <c r="D171">
        <v>2.0</v>
      </c>
      <c r="E171">
        <v>24762.0</v>
      </c>
      <c r="F171">
        <v>1.0</v>
      </c>
      <c r="G171">
        <v>1.0</v>
      </c>
      <c r="H171">
        <v>1.0</v>
      </c>
      <c r="I171" t="s">
        <v>268</v>
      </c>
    </row>
    <row r="172">
      <c r="A172">
        <v>171.0</v>
      </c>
      <c r="B172" t="s">
        <v>364</v>
      </c>
      <c r="C172" t="s">
        <v>137</v>
      </c>
      <c r="D172">
        <v>2.0</v>
      </c>
      <c r="E172">
        <v>24762.0</v>
      </c>
      <c r="F172">
        <v>1.0</v>
      </c>
      <c r="G172">
        <v>1.0</v>
      </c>
      <c r="H172">
        <v>1.0</v>
      </c>
      <c r="I172" t="s">
        <v>268</v>
      </c>
    </row>
    <row r="173">
      <c r="A173">
        <v>172.0</v>
      </c>
      <c r="B173" t="s">
        <v>364</v>
      </c>
      <c r="C173" t="s">
        <v>138</v>
      </c>
      <c r="D173">
        <v>2.0</v>
      </c>
      <c r="E173">
        <v>24762.0</v>
      </c>
      <c r="F173">
        <v>1.0</v>
      </c>
      <c r="G173">
        <v>1.0</v>
      </c>
      <c r="H173">
        <v>1.0</v>
      </c>
      <c r="I173" t="s">
        <v>268</v>
      </c>
    </row>
    <row r="174">
      <c r="A174">
        <v>173.0</v>
      </c>
      <c r="B174" t="s">
        <v>364</v>
      </c>
      <c r="C174" t="s">
        <v>139</v>
      </c>
      <c r="D174">
        <v>4.0</v>
      </c>
      <c r="E174">
        <v>520.0</v>
      </c>
      <c r="F174">
        <v>8.0</v>
      </c>
      <c r="G174">
        <v>10.0</v>
      </c>
      <c r="H174">
        <v>8.0404</v>
      </c>
      <c r="I174" t="s">
        <v>415</v>
      </c>
    </row>
    <row r="175">
      <c r="A175">
        <v>174.0</v>
      </c>
      <c r="B175" t="s">
        <v>364</v>
      </c>
      <c r="C175" t="s">
        <v>140</v>
      </c>
      <c r="D175">
        <v>1453.0</v>
      </c>
      <c r="E175">
        <v>24750.0</v>
      </c>
      <c r="F175">
        <v>1.0</v>
      </c>
      <c r="G175">
        <v>41.0</v>
      </c>
      <c r="H175">
        <v>13.2433</v>
      </c>
      <c r="I175" t="s">
        <v>416</v>
      </c>
    </row>
    <row r="176">
      <c r="A176">
        <v>175.0</v>
      </c>
      <c r="B176" t="s">
        <v>364</v>
      </c>
      <c r="C176" t="s">
        <v>141</v>
      </c>
      <c r="D176">
        <v>1481.0</v>
      </c>
      <c r="E176">
        <v>16891.0</v>
      </c>
      <c r="F176">
        <v>6.0</v>
      </c>
      <c r="G176">
        <v>250.0</v>
      </c>
      <c r="H176">
        <v>22.3986</v>
      </c>
      <c r="I176" t="s">
        <v>417</v>
      </c>
    </row>
    <row r="177">
      <c r="A177">
        <v>176.0</v>
      </c>
      <c r="B177" t="s">
        <v>364</v>
      </c>
      <c r="C177" t="s">
        <v>142</v>
      </c>
      <c r="D177">
        <v>8068.0</v>
      </c>
      <c r="E177">
        <v>21832.0</v>
      </c>
      <c r="F177">
        <v>2.0</v>
      </c>
      <c r="G177">
        <v>35.0</v>
      </c>
      <c r="H177">
        <v>12.8684</v>
      </c>
      <c r="I177" t="s">
        <v>418</v>
      </c>
    </row>
    <row r="178">
      <c r="A178">
        <v>177.0</v>
      </c>
      <c r="B178" t="s">
        <v>364</v>
      </c>
      <c r="C178" t="s">
        <v>143</v>
      </c>
      <c r="D178">
        <v>1.0</v>
      </c>
      <c r="E178">
        <v>5.0</v>
      </c>
      <c r="F178">
        <v>1.0</v>
      </c>
      <c r="G178">
        <v>1.0</v>
      </c>
      <c r="H178">
        <v>1.0</v>
      </c>
      <c r="I178" t="s">
        <v>419</v>
      </c>
    </row>
    <row r="179">
      <c r="A179">
        <v>178.0</v>
      </c>
      <c r="B179" t="s">
        <v>364</v>
      </c>
      <c r="C179" t="s">
        <v>144</v>
      </c>
      <c r="D179">
        <v>2.0</v>
      </c>
      <c r="E179">
        <v>24762.0</v>
      </c>
      <c r="F179">
        <v>1.0</v>
      </c>
      <c r="G179">
        <v>1.0</v>
      </c>
      <c r="H179">
        <v>1.0</v>
      </c>
      <c r="I179" t="s">
        <v>268</v>
      </c>
    </row>
    <row r="180">
      <c r="A180">
        <v>179.0</v>
      </c>
      <c r="B180" t="s">
        <v>364</v>
      </c>
      <c r="C180" t="s">
        <v>145</v>
      </c>
      <c r="D180">
        <v>3.0</v>
      </c>
      <c r="E180">
        <v>59.0</v>
      </c>
      <c r="F180">
        <v>1.0</v>
      </c>
      <c r="G180">
        <v>1.0</v>
      </c>
      <c r="H180">
        <v>1.0</v>
      </c>
      <c r="I180" t="s">
        <v>420</v>
      </c>
    </row>
    <row r="181">
      <c r="A181">
        <v>180.0</v>
      </c>
      <c r="B181" t="s">
        <v>364</v>
      </c>
      <c r="C181" t="s">
        <v>146</v>
      </c>
      <c r="D181">
        <v>18431.0</v>
      </c>
      <c r="E181">
        <v>22994.0</v>
      </c>
      <c r="F181">
        <v>2.0</v>
      </c>
      <c r="G181">
        <v>100.0</v>
      </c>
      <c r="H181">
        <v>29.2078</v>
      </c>
      <c r="I181" t="s">
        <v>421</v>
      </c>
    </row>
    <row r="182">
      <c r="A182">
        <v>181.0</v>
      </c>
      <c r="B182" t="s">
        <v>364</v>
      </c>
      <c r="C182" t="s">
        <v>147</v>
      </c>
      <c r="D182">
        <v>1.0</v>
      </c>
      <c r="E182">
        <v>24762.0</v>
      </c>
      <c r="F182">
        <v>1.0</v>
      </c>
      <c r="G182">
        <v>1.0</v>
      </c>
      <c r="H182">
        <v>1.0</v>
      </c>
      <c r="I182">
        <v>0.0</v>
      </c>
    </row>
    <row r="183">
      <c r="A183">
        <v>182.0</v>
      </c>
      <c r="B183" t="s">
        <v>364</v>
      </c>
      <c r="C183" t="s">
        <v>148</v>
      </c>
      <c r="D183">
        <v>1.0</v>
      </c>
      <c r="E183">
        <v>24762.0</v>
      </c>
      <c r="F183">
        <v>1.0</v>
      </c>
      <c r="G183">
        <v>1.0</v>
      </c>
      <c r="H183">
        <v>1.0</v>
      </c>
      <c r="I183">
        <v>0.0</v>
      </c>
    </row>
    <row r="184">
      <c r="A184">
        <v>183.0</v>
      </c>
      <c r="B184" t="s">
        <v>364</v>
      </c>
      <c r="C184" t="s">
        <v>149</v>
      </c>
      <c r="D184">
        <v>6.0</v>
      </c>
      <c r="E184">
        <v>24762.0</v>
      </c>
      <c r="F184">
        <v>1.0</v>
      </c>
      <c r="G184">
        <v>1.0</v>
      </c>
      <c r="H184">
        <v>1.0</v>
      </c>
      <c r="I184" t="s">
        <v>405</v>
      </c>
    </row>
    <row r="185">
      <c r="A185">
        <v>184.0</v>
      </c>
      <c r="B185" t="s">
        <v>364</v>
      </c>
      <c r="C185" t="s">
        <v>150</v>
      </c>
      <c r="D185">
        <v>2.0</v>
      </c>
      <c r="E185">
        <v>2.0</v>
      </c>
      <c r="F185">
        <v>22.0</v>
      </c>
      <c r="G185">
        <v>23.0</v>
      </c>
      <c r="H185">
        <v>22.5</v>
      </c>
      <c r="I185" t="s">
        <v>422</v>
      </c>
    </row>
    <row r="186">
      <c r="A186">
        <v>185.0</v>
      </c>
      <c r="B186" t="s">
        <v>423</v>
      </c>
      <c r="C186" t="s">
        <v>424</v>
      </c>
      <c r="D186">
        <v>23539.0</v>
      </c>
      <c r="E186">
        <v>23539.0</v>
      </c>
      <c r="F186">
        <v>2.0</v>
      </c>
      <c r="G186">
        <v>5.0</v>
      </c>
      <c r="H186">
        <v>4.6524</v>
      </c>
      <c r="I186" t="s">
        <v>425</v>
      </c>
    </row>
    <row r="187">
      <c r="A187">
        <v>186.0</v>
      </c>
      <c r="B187" t="s">
        <v>423</v>
      </c>
      <c r="C187" t="s">
        <v>67</v>
      </c>
      <c r="D187">
        <v>20306.0</v>
      </c>
      <c r="E187">
        <v>23539.0</v>
      </c>
      <c r="F187">
        <v>5.0</v>
      </c>
      <c r="G187">
        <v>20.0</v>
      </c>
      <c r="H187">
        <v>10.8099</v>
      </c>
      <c r="I187" t="s">
        <v>426</v>
      </c>
    </row>
    <row r="188">
      <c r="A188">
        <v>187.0</v>
      </c>
      <c r="B188" t="s">
        <v>423</v>
      </c>
      <c r="C188" t="s">
        <v>427</v>
      </c>
      <c r="D188">
        <v>1023.0</v>
      </c>
      <c r="E188">
        <v>1116.0</v>
      </c>
      <c r="F188">
        <v>1.0</v>
      </c>
      <c r="G188">
        <v>83.0</v>
      </c>
      <c r="H188">
        <v>31.655</v>
      </c>
      <c r="I188" t="s">
        <v>428</v>
      </c>
    </row>
    <row r="189">
      <c r="A189">
        <v>188.0</v>
      </c>
      <c r="B189" t="s">
        <v>423</v>
      </c>
      <c r="C189" t="s">
        <v>429</v>
      </c>
      <c r="D189">
        <v>42.0</v>
      </c>
      <c r="E189">
        <v>23119.0</v>
      </c>
      <c r="F189">
        <v>2.0</v>
      </c>
      <c r="G189">
        <v>93.0</v>
      </c>
      <c r="H189">
        <v>12.2975</v>
      </c>
      <c r="I189" t="s">
        <v>430</v>
      </c>
    </row>
    <row r="190">
      <c r="A190">
        <v>189.0</v>
      </c>
      <c r="B190" t="s">
        <v>423</v>
      </c>
      <c r="C190" t="s">
        <v>431</v>
      </c>
      <c r="D190">
        <v>21494.0</v>
      </c>
      <c r="E190">
        <v>23074.0</v>
      </c>
      <c r="F190">
        <v>10.0</v>
      </c>
      <c r="G190">
        <v>50.0</v>
      </c>
      <c r="H190">
        <v>13.8682</v>
      </c>
      <c r="I190" t="s">
        <v>432</v>
      </c>
    </row>
    <row r="191">
      <c r="A191">
        <v>190.0</v>
      </c>
      <c r="B191" t="s">
        <v>423</v>
      </c>
      <c r="C191" t="s">
        <v>433</v>
      </c>
      <c r="D191">
        <v>2.0</v>
      </c>
      <c r="E191">
        <v>23539.0</v>
      </c>
      <c r="F191">
        <v>1.0</v>
      </c>
      <c r="G191">
        <v>1.0</v>
      </c>
      <c r="H191">
        <v>1.0</v>
      </c>
      <c r="I191" t="s">
        <v>278</v>
      </c>
    </row>
    <row r="192">
      <c r="A192">
        <v>191.0</v>
      </c>
      <c r="B192" t="s">
        <v>423</v>
      </c>
      <c r="C192" t="s">
        <v>434</v>
      </c>
      <c r="D192">
        <v>2.0</v>
      </c>
      <c r="E192">
        <v>23539.0</v>
      </c>
      <c r="F192">
        <v>1.0</v>
      </c>
      <c r="G192">
        <v>1.0</v>
      </c>
      <c r="H192">
        <v>1.0</v>
      </c>
      <c r="I192" t="s">
        <v>278</v>
      </c>
    </row>
    <row r="193">
      <c r="A193">
        <v>192.0</v>
      </c>
      <c r="B193" t="s">
        <v>435</v>
      </c>
      <c r="C193" t="s">
        <v>118</v>
      </c>
      <c r="D193">
        <v>128.0</v>
      </c>
      <c r="E193">
        <v>1465.0</v>
      </c>
      <c r="F193">
        <v>3.0</v>
      </c>
      <c r="G193">
        <v>23.0</v>
      </c>
      <c r="H193">
        <v>8.757</v>
      </c>
      <c r="I193" t="s">
        <v>436</v>
      </c>
    </row>
    <row r="194">
      <c r="A194">
        <v>193.0</v>
      </c>
      <c r="B194" t="s">
        <v>435</v>
      </c>
      <c r="C194" t="s">
        <v>129</v>
      </c>
      <c r="D194">
        <v>1177.0</v>
      </c>
      <c r="E194">
        <v>1443.0</v>
      </c>
      <c r="F194">
        <v>3.0</v>
      </c>
      <c r="G194">
        <v>36.0</v>
      </c>
      <c r="H194">
        <v>10.5579</v>
      </c>
      <c r="I194" t="s">
        <v>437</v>
      </c>
    </row>
    <row r="195">
      <c r="A195">
        <v>194.0</v>
      </c>
      <c r="B195" t="s">
        <v>438</v>
      </c>
      <c r="C195" t="s">
        <v>439</v>
      </c>
      <c r="D195">
        <v>11.0</v>
      </c>
      <c r="E195">
        <v>11.0</v>
      </c>
      <c r="F195">
        <v>1.0</v>
      </c>
      <c r="G195">
        <v>2.0</v>
      </c>
      <c r="H195">
        <v>1.4545</v>
      </c>
      <c r="I195" t="s">
        <v>440</v>
      </c>
    </row>
    <row r="196">
      <c r="A196">
        <v>195.0</v>
      </c>
      <c r="B196" t="s">
        <v>438</v>
      </c>
      <c r="C196" t="s">
        <v>441</v>
      </c>
      <c r="D196">
        <v>11.0</v>
      </c>
      <c r="E196">
        <v>11.0</v>
      </c>
      <c r="F196">
        <v>3.0</v>
      </c>
      <c r="G196">
        <v>16.0</v>
      </c>
      <c r="H196">
        <v>8.9091</v>
      </c>
      <c r="I196" t="s">
        <v>442</v>
      </c>
    </row>
    <row r="197">
      <c r="A197">
        <v>196.0</v>
      </c>
      <c r="B197" t="s">
        <v>443</v>
      </c>
      <c r="C197" t="s">
        <v>444</v>
      </c>
      <c r="D197">
        <v>6.0</v>
      </c>
      <c r="E197">
        <v>34.0</v>
      </c>
      <c r="F197">
        <v>4.0</v>
      </c>
      <c r="G197">
        <v>18.0</v>
      </c>
      <c r="H197">
        <v>7.5588</v>
      </c>
      <c r="I197" t="s">
        <v>445</v>
      </c>
    </row>
    <row r="198">
      <c r="A198">
        <v>197.0</v>
      </c>
      <c r="B198" t="s">
        <v>443</v>
      </c>
      <c r="C198" t="s">
        <v>446</v>
      </c>
      <c r="D198">
        <v>34.0</v>
      </c>
      <c r="E198">
        <v>34.0</v>
      </c>
      <c r="F198">
        <v>6.0</v>
      </c>
      <c r="G198">
        <v>23.0</v>
      </c>
      <c r="H198">
        <v>12.2647</v>
      </c>
      <c r="I198" t="s">
        <v>447</v>
      </c>
    </row>
    <row r="199">
      <c r="A199">
        <v>198.0</v>
      </c>
      <c r="B199" t="s">
        <v>443</v>
      </c>
      <c r="C199" t="s">
        <v>361</v>
      </c>
      <c r="D199">
        <v>2.0</v>
      </c>
      <c r="E199">
        <v>34.0</v>
      </c>
      <c r="F199">
        <v>1.0</v>
      </c>
      <c r="G199">
        <v>1.0</v>
      </c>
      <c r="H199">
        <v>1.0</v>
      </c>
      <c r="I199" t="s">
        <v>278</v>
      </c>
    </row>
    <row r="200">
      <c r="A200">
        <v>199.0</v>
      </c>
      <c r="B200" t="s">
        <v>443</v>
      </c>
      <c r="C200" t="s">
        <v>448</v>
      </c>
      <c r="D200">
        <v>34.0</v>
      </c>
      <c r="E200">
        <v>34.0</v>
      </c>
      <c r="F200">
        <v>6.0</v>
      </c>
      <c r="G200">
        <v>23.0</v>
      </c>
      <c r="H200">
        <v>13.2059</v>
      </c>
      <c r="I200" t="s">
        <v>449</v>
      </c>
    </row>
    <row r="201">
      <c r="A201">
        <v>200.0</v>
      </c>
      <c r="B201" t="s">
        <v>450</v>
      </c>
      <c r="C201" t="s">
        <v>451</v>
      </c>
      <c r="D201">
        <v>768.0</v>
      </c>
      <c r="E201">
        <v>768.0</v>
      </c>
      <c r="F201">
        <v>1.0</v>
      </c>
      <c r="G201">
        <v>4.0</v>
      </c>
      <c r="H201">
        <v>2.931</v>
      </c>
      <c r="I201" t="s">
        <v>452</v>
      </c>
    </row>
    <row r="202">
      <c r="A202">
        <v>201.0</v>
      </c>
      <c r="B202" t="s">
        <v>450</v>
      </c>
      <c r="C202" t="s">
        <v>67</v>
      </c>
      <c r="D202">
        <v>672.0</v>
      </c>
      <c r="E202">
        <v>768.0</v>
      </c>
      <c r="F202">
        <v>7.0</v>
      </c>
      <c r="G202">
        <v>16.0</v>
      </c>
      <c r="H202">
        <v>9.1641</v>
      </c>
      <c r="I202" t="s">
        <v>453</v>
      </c>
    </row>
    <row r="203">
      <c r="A203">
        <v>202.0</v>
      </c>
      <c r="B203" t="s">
        <v>450</v>
      </c>
      <c r="C203" t="s">
        <v>454</v>
      </c>
      <c r="D203">
        <v>159.0</v>
      </c>
      <c r="E203">
        <v>768.0</v>
      </c>
      <c r="F203">
        <v>1.0</v>
      </c>
      <c r="G203">
        <v>43.0</v>
      </c>
      <c r="H203">
        <v>11.0104</v>
      </c>
      <c r="I203" t="s">
        <v>455</v>
      </c>
    </row>
    <row r="204">
      <c r="A204">
        <v>203.0</v>
      </c>
      <c r="B204" t="s">
        <v>450</v>
      </c>
      <c r="C204" t="s">
        <v>456</v>
      </c>
      <c r="D204">
        <v>645.0</v>
      </c>
      <c r="E204">
        <v>756.0</v>
      </c>
      <c r="F204">
        <v>2.0</v>
      </c>
      <c r="G204">
        <v>163.0</v>
      </c>
      <c r="H204">
        <v>36.9392</v>
      </c>
      <c r="I204" t="s">
        <v>457</v>
      </c>
    </row>
    <row r="205">
      <c r="A205">
        <v>204.0</v>
      </c>
      <c r="B205" t="s">
        <v>450</v>
      </c>
      <c r="C205" t="s">
        <v>458</v>
      </c>
      <c r="D205">
        <v>183.0</v>
      </c>
      <c r="E205">
        <v>579.0</v>
      </c>
      <c r="F205">
        <v>4.0</v>
      </c>
      <c r="G205">
        <v>19.0</v>
      </c>
      <c r="H205">
        <v>7.2712</v>
      </c>
      <c r="I205" t="s">
        <v>459</v>
      </c>
    </row>
    <row r="206">
      <c r="A206">
        <v>205.0</v>
      </c>
      <c r="B206" t="s">
        <v>450</v>
      </c>
      <c r="C206" t="s">
        <v>460</v>
      </c>
      <c r="D206">
        <v>1.0</v>
      </c>
      <c r="E206">
        <v>768.0</v>
      </c>
      <c r="F206">
        <v>1.0</v>
      </c>
      <c r="G206">
        <v>1.0</v>
      </c>
      <c r="H206">
        <v>1.0</v>
      </c>
      <c r="I206">
        <v>0.0</v>
      </c>
    </row>
    <row r="207">
      <c r="A207">
        <v>206.0</v>
      </c>
      <c r="B207" t="s">
        <v>450</v>
      </c>
      <c r="C207" t="s">
        <v>461</v>
      </c>
      <c r="D207">
        <v>1.0</v>
      </c>
      <c r="E207">
        <v>768.0</v>
      </c>
      <c r="F207">
        <v>1.0</v>
      </c>
      <c r="G207">
        <v>1.0</v>
      </c>
      <c r="H207">
        <v>1.0</v>
      </c>
      <c r="I207">
        <v>0.0</v>
      </c>
    </row>
    <row r="208">
      <c r="A208">
        <v>207.0</v>
      </c>
      <c r="B208" t="s">
        <v>462</v>
      </c>
      <c r="C208" t="s">
        <v>201</v>
      </c>
      <c r="D208">
        <v>38.0</v>
      </c>
      <c r="E208">
        <v>38.0</v>
      </c>
      <c r="F208">
        <v>1.0</v>
      </c>
      <c r="G208">
        <v>3.0</v>
      </c>
      <c r="H208">
        <v>2.8421</v>
      </c>
      <c r="I208" t="s">
        <v>463</v>
      </c>
    </row>
    <row r="209">
      <c r="A209">
        <v>208.0</v>
      </c>
      <c r="B209" t="s">
        <v>462</v>
      </c>
      <c r="C209" t="s">
        <v>191</v>
      </c>
      <c r="D209">
        <v>5.0</v>
      </c>
      <c r="E209">
        <v>31.0</v>
      </c>
      <c r="F209">
        <v>5.0</v>
      </c>
      <c r="G209">
        <v>8.0</v>
      </c>
      <c r="H209">
        <v>6.6129</v>
      </c>
      <c r="I209" t="s">
        <v>464</v>
      </c>
    </row>
    <row r="210">
      <c r="A210">
        <v>209.0</v>
      </c>
      <c r="B210" t="s">
        <v>462</v>
      </c>
      <c r="C210" t="s">
        <v>310</v>
      </c>
      <c r="D210">
        <v>24.0</v>
      </c>
      <c r="E210">
        <v>24.0</v>
      </c>
      <c r="F210">
        <v>10.0</v>
      </c>
      <c r="G210">
        <v>27.0</v>
      </c>
      <c r="H210">
        <v>15.9167</v>
      </c>
      <c r="I210" t="s">
        <v>465</v>
      </c>
    </row>
    <row r="211">
      <c r="A211">
        <v>210.0</v>
      </c>
      <c r="B211" t="s">
        <v>462</v>
      </c>
      <c r="C211" t="s">
        <v>466</v>
      </c>
      <c r="D211">
        <v>2.0</v>
      </c>
      <c r="E211">
        <v>38.0</v>
      </c>
      <c r="F211">
        <v>1.0</v>
      </c>
      <c r="G211">
        <v>1.0</v>
      </c>
      <c r="H211">
        <v>1.0</v>
      </c>
      <c r="I211" t="s">
        <v>278</v>
      </c>
    </row>
    <row r="212">
      <c r="A212">
        <v>211.0</v>
      </c>
      <c r="B212" t="s">
        <v>462</v>
      </c>
      <c r="C212" t="s">
        <v>467</v>
      </c>
      <c r="D212">
        <v>1.0</v>
      </c>
      <c r="E212">
        <v>38.0</v>
      </c>
      <c r="F212">
        <v>10.0</v>
      </c>
      <c r="G212">
        <v>10.0</v>
      </c>
      <c r="H212">
        <v>10.0</v>
      </c>
      <c r="I212" t="s">
        <v>323</v>
      </c>
    </row>
    <row r="213">
      <c r="A213">
        <v>212.0</v>
      </c>
      <c r="B213" t="s">
        <v>462</v>
      </c>
      <c r="C213" t="s">
        <v>468</v>
      </c>
      <c r="D213">
        <v>1.0</v>
      </c>
      <c r="E213">
        <v>38.0</v>
      </c>
      <c r="F213">
        <v>10.0</v>
      </c>
      <c r="G213">
        <v>10.0</v>
      </c>
      <c r="H213">
        <v>10.0</v>
      </c>
      <c r="I213" t="s">
        <v>323</v>
      </c>
    </row>
    <row r="214">
      <c r="A214">
        <v>213.0</v>
      </c>
      <c r="B214" t="s">
        <v>462</v>
      </c>
      <c r="C214" t="s">
        <v>469</v>
      </c>
      <c r="D214">
        <v>1.0</v>
      </c>
      <c r="E214">
        <v>38.0</v>
      </c>
      <c r="F214">
        <v>1.0</v>
      </c>
      <c r="G214">
        <v>1.0</v>
      </c>
      <c r="H214">
        <v>1.0</v>
      </c>
      <c r="I214">
        <v>0.0</v>
      </c>
    </row>
    <row r="215">
      <c r="A215">
        <v>214.0</v>
      </c>
      <c r="B215" t="s">
        <v>462</v>
      </c>
      <c r="C215" t="s">
        <v>470</v>
      </c>
      <c r="D215">
        <v>1.0</v>
      </c>
      <c r="E215">
        <v>38.0</v>
      </c>
      <c r="F215">
        <v>1.0</v>
      </c>
      <c r="G215">
        <v>1.0</v>
      </c>
      <c r="H215">
        <v>1.0</v>
      </c>
      <c r="I215">
        <v>0.0</v>
      </c>
    </row>
    <row r="216">
      <c r="A216">
        <v>215.0</v>
      </c>
      <c r="B216" t="s">
        <v>462</v>
      </c>
      <c r="C216" t="s">
        <v>471</v>
      </c>
      <c r="D216">
        <v>8.0</v>
      </c>
      <c r="E216">
        <v>8.0</v>
      </c>
      <c r="F216">
        <v>19.0</v>
      </c>
      <c r="G216">
        <v>26.0</v>
      </c>
      <c r="H216">
        <v>22.0</v>
      </c>
      <c r="I216" t="s">
        <v>472</v>
      </c>
    </row>
    <row r="217">
      <c r="A217">
        <v>216.0</v>
      </c>
      <c r="B217" t="s">
        <v>462</v>
      </c>
      <c r="C217" t="s">
        <v>473</v>
      </c>
      <c r="D217">
        <v>1.0</v>
      </c>
      <c r="E217">
        <v>38.0</v>
      </c>
      <c r="F217">
        <v>1.0</v>
      </c>
      <c r="G217">
        <v>1.0</v>
      </c>
      <c r="H217">
        <v>1.0</v>
      </c>
      <c r="I217">
        <v>0.0</v>
      </c>
    </row>
    <row r="218">
      <c r="A218">
        <v>217.0</v>
      </c>
      <c r="B218" t="s">
        <v>462</v>
      </c>
      <c r="C218" t="s">
        <v>474</v>
      </c>
      <c r="D218">
        <v>28.0</v>
      </c>
      <c r="E218">
        <v>30.0</v>
      </c>
      <c r="F218">
        <v>3.0</v>
      </c>
      <c r="G218">
        <v>9.0</v>
      </c>
      <c r="H218">
        <v>5.7</v>
      </c>
      <c r="I218" t="s">
        <v>475</v>
      </c>
    </row>
    <row r="219">
      <c r="A219">
        <v>218.0</v>
      </c>
      <c r="B219" t="s">
        <v>462</v>
      </c>
      <c r="C219" t="s">
        <v>476</v>
      </c>
      <c r="D219">
        <v>31.0</v>
      </c>
      <c r="E219">
        <v>31.0</v>
      </c>
      <c r="F219">
        <v>4.0</v>
      </c>
      <c r="G219">
        <v>7.0</v>
      </c>
      <c r="H219">
        <v>4.8387</v>
      </c>
      <c r="I219" t="s">
        <v>477</v>
      </c>
    </row>
    <row r="220">
      <c r="A220">
        <v>219.0</v>
      </c>
      <c r="B220" t="s">
        <v>462</v>
      </c>
      <c r="C220" t="s">
        <v>237</v>
      </c>
      <c r="D220">
        <v>1.0</v>
      </c>
      <c r="E220">
        <v>1.0</v>
      </c>
      <c r="F220">
        <v>6.0</v>
      </c>
      <c r="G220">
        <v>6.0</v>
      </c>
      <c r="H220">
        <v>6.0</v>
      </c>
      <c r="I220" t="s">
        <v>238</v>
      </c>
    </row>
    <row r="221">
      <c r="A221">
        <v>220.0</v>
      </c>
      <c r="B221" t="s">
        <v>462</v>
      </c>
      <c r="C221" t="s">
        <v>478</v>
      </c>
      <c r="D221">
        <v>1.0</v>
      </c>
      <c r="E221">
        <v>38.0</v>
      </c>
      <c r="F221">
        <v>1.0</v>
      </c>
      <c r="G221">
        <v>1.0</v>
      </c>
      <c r="H221">
        <v>1.0</v>
      </c>
      <c r="I221">
        <v>0.0</v>
      </c>
    </row>
    <row r="222">
      <c r="A222">
        <v>221.0</v>
      </c>
      <c r="B222" t="s">
        <v>462</v>
      </c>
      <c r="C222" t="s">
        <v>103</v>
      </c>
      <c r="D222">
        <v>5.0</v>
      </c>
      <c r="E222">
        <v>37.0</v>
      </c>
      <c r="F222">
        <v>4.0</v>
      </c>
      <c r="G222">
        <v>7.0</v>
      </c>
      <c r="H222">
        <v>6.0811</v>
      </c>
      <c r="I222" t="s">
        <v>479</v>
      </c>
    </row>
    <row r="223">
      <c r="A223">
        <v>222.0</v>
      </c>
      <c r="B223" t="s">
        <v>462</v>
      </c>
      <c r="C223" t="s">
        <v>102</v>
      </c>
      <c r="D223">
        <v>34.0</v>
      </c>
      <c r="E223">
        <v>37.0</v>
      </c>
      <c r="F223">
        <v>19.0</v>
      </c>
      <c r="G223">
        <v>19.0</v>
      </c>
      <c r="H223">
        <v>19.0</v>
      </c>
      <c r="I223" t="s">
        <v>480</v>
      </c>
    </row>
    <row r="224">
      <c r="A224">
        <v>223.0</v>
      </c>
      <c r="B224" t="s">
        <v>462</v>
      </c>
      <c r="C224" t="s">
        <v>481</v>
      </c>
      <c r="D224">
        <v>36.0</v>
      </c>
      <c r="E224">
        <v>38.0</v>
      </c>
      <c r="F224">
        <v>3.0</v>
      </c>
      <c r="G224">
        <v>17.0</v>
      </c>
      <c r="H224">
        <v>6.7105</v>
      </c>
      <c r="I224" t="s">
        <v>482</v>
      </c>
    </row>
    <row r="225">
      <c r="A225">
        <v>224.0</v>
      </c>
      <c r="B225" t="s">
        <v>462</v>
      </c>
      <c r="C225" t="s">
        <v>483</v>
      </c>
      <c r="D225">
        <v>2.0</v>
      </c>
      <c r="E225">
        <v>38.0</v>
      </c>
      <c r="F225">
        <v>1.0</v>
      </c>
      <c r="G225">
        <v>1.0</v>
      </c>
      <c r="H225">
        <v>1.0</v>
      </c>
      <c r="I225" t="s">
        <v>268</v>
      </c>
    </row>
    <row r="226">
      <c r="A226">
        <v>225.0</v>
      </c>
      <c r="B226" t="s">
        <v>462</v>
      </c>
      <c r="C226" t="s">
        <v>484</v>
      </c>
      <c r="D226">
        <v>1.0</v>
      </c>
      <c r="E226">
        <v>38.0</v>
      </c>
      <c r="F226">
        <v>1.0</v>
      </c>
      <c r="G226">
        <v>1.0</v>
      </c>
      <c r="H226">
        <v>1.0</v>
      </c>
      <c r="I226">
        <v>0.0</v>
      </c>
    </row>
    <row r="227">
      <c r="A227">
        <v>226.0</v>
      </c>
      <c r="B227" t="s">
        <v>462</v>
      </c>
      <c r="C227" t="s">
        <v>351</v>
      </c>
      <c r="D227">
        <v>2.0</v>
      </c>
      <c r="E227">
        <v>34.0</v>
      </c>
      <c r="F227">
        <v>6.0</v>
      </c>
      <c r="G227">
        <v>6.0</v>
      </c>
      <c r="H227">
        <v>6.0</v>
      </c>
      <c r="I227" t="s">
        <v>485</v>
      </c>
    </row>
    <row r="228">
      <c r="A228">
        <v>227.0</v>
      </c>
      <c r="B228" t="s">
        <v>462</v>
      </c>
      <c r="C228" t="s">
        <v>486</v>
      </c>
      <c r="D228">
        <v>17.0</v>
      </c>
      <c r="E228">
        <v>17.0</v>
      </c>
      <c r="F228">
        <v>8.0</v>
      </c>
      <c r="G228">
        <v>10.0</v>
      </c>
      <c r="H228">
        <v>9.0</v>
      </c>
      <c r="I228" t="s">
        <v>487</v>
      </c>
    </row>
    <row r="229">
      <c r="A229">
        <v>228.0</v>
      </c>
      <c r="B229" t="s">
        <v>462</v>
      </c>
      <c r="C229" t="s">
        <v>488</v>
      </c>
      <c r="D229">
        <v>14.0</v>
      </c>
      <c r="E229">
        <v>14.0</v>
      </c>
      <c r="F229">
        <v>10.0</v>
      </c>
      <c r="G229">
        <v>12.0</v>
      </c>
      <c r="H229">
        <v>11.1429</v>
      </c>
      <c r="I229" t="s">
        <v>489</v>
      </c>
    </row>
    <row r="230">
      <c r="A230">
        <v>229.0</v>
      </c>
      <c r="B230" t="s">
        <v>462</v>
      </c>
      <c r="C230" t="s">
        <v>490</v>
      </c>
      <c r="D230">
        <v>2.0</v>
      </c>
      <c r="E230">
        <v>20.0</v>
      </c>
      <c r="F230">
        <v>9.0</v>
      </c>
      <c r="G230">
        <v>9.0</v>
      </c>
      <c r="H230">
        <v>9.0</v>
      </c>
      <c r="I230" t="s">
        <v>491</v>
      </c>
    </row>
    <row r="231">
      <c r="A231">
        <v>230.0</v>
      </c>
      <c r="B231" t="s">
        <v>462</v>
      </c>
      <c r="C231" t="s">
        <v>492</v>
      </c>
      <c r="D231">
        <v>16.0</v>
      </c>
      <c r="E231">
        <v>25.0</v>
      </c>
      <c r="F231">
        <v>4.0</v>
      </c>
      <c r="G231">
        <v>4.0</v>
      </c>
      <c r="H231">
        <v>4.0</v>
      </c>
      <c r="I231" t="s">
        <v>493</v>
      </c>
    </row>
    <row r="232">
      <c r="A232">
        <v>231.0</v>
      </c>
      <c r="B232" t="s">
        <v>462</v>
      </c>
      <c r="C232" t="s">
        <v>494</v>
      </c>
      <c r="D232">
        <v>7.0</v>
      </c>
      <c r="E232">
        <v>28.0</v>
      </c>
      <c r="F232">
        <v>2.0</v>
      </c>
      <c r="G232">
        <v>4.0</v>
      </c>
      <c r="H232">
        <v>3.2143</v>
      </c>
      <c r="I232" t="s">
        <v>495</v>
      </c>
    </row>
    <row r="233">
      <c r="A233">
        <v>232.0</v>
      </c>
      <c r="B233" t="s">
        <v>462</v>
      </c>
      <c r="C233" t="s">
        <v>496</v>
      </c>
      <c r="D233">
        <v>2.0</v>
      </c>
      <c r="E233">
        <v>38.0</v>
      </c>
      <c r="F233">
        <v>1.0</v>
      </c>
      <c r="G233">
        <v>1.0</v>
      </c>
      <c r="H233">
        <v>1.0</v>
      </c>
      <c r="I233" t="s">
        <v>278</v>
      </c>
    </row>
    <row r="234">
      <c r="A234">
        <v>233.0</v>
      </c>
      <c r="B234" t="s">
        <v>462</v>
      </c>
      <c r="C234" t="s">
        <v>331</v>
      </c>
      <c r="D234">
        <v>1.0</v>
      </c>
      <c r="E234">
        <v>26.0</v>
      </c>
      <c r="F234">
        <v>2.0</v>
      </c>
      <c r="G234">
        <v>2.0</v>
      </c>
      <c r="H234">
        <v>2.0</v>
      </c>
      <c r="I234" t="s">
        <v>332</v>
      </c>
    </row>
    <row r="235">
      <c r="A235">
        <v>234.0</v>
      </c>
      <c r="B235" t="s">
        <v>462</v>
      </c>
      <c r="C235" t="s">
        <v>497</v>
      </c>
      <c r="D235">
        <v>18.0</v>
      </c>
      <c r="E235">
        <v>25.0</v>
      </c>
      <c r="F235">
        <v>5.0</v>
      </c>
      <c r="G235">
        <v>11.0</v>
      </c>
      <c r="H235">
        <v>8.28</v>
      </c>
      <c r="I235" t="s">
        <v>498</v>
      </c>
    </row>
    <row r="236">
      <c r="A236">
        <v>235.0</v>
      </c>
      <c r="B236" t="s">
        <v>462</v>
      </c>
      <c r="C236" t="s">
        <v>499</v>
      </c>
      <c r="D236">
        <v>2.0</v>
      </c>
      <c r="E236">
        <v>38.0</v>
      </c>
      <c r="F236">
        <v>1.0</v>
      </c>
      <c r="G236">
        <v>1.0</v>
      </c>
      <c r="H236">
        <v>1.0</v>
      </c>
      <c r="I236" t="s">
        <v>278</v>
      </c>
    </row>
    <row r="237">
      <c r="A237">
        <v>236.0</v>
      </c>
      <c r="B237" t="s">
        <v>500</v>
      </c>
      <c r="C237" t="s">
        <v>501</v>
      </c>
      <c r="D237">
        <v>14.0</v>
      </c>
      <c r="E237">
        <v>14.0</v>
      </c>
      <c r="F237">
        <v>5.0</v>
      </c>
      <c r="G237">
        <v>23.0</v>
      </c>
      <c r="H237">
        <v>11.4286</v>
      </c>
      <c r="I237" t="s">
        <v>502</v>
      </c>
    </row>
    <row r="238">
      <c r="A238">
        <v>237.0</v>
      </c>
      <c r="B238" t="s">
        <v>503</v>
      </c>
      <c r="C238" t="s">
        <v>210</v>
      </c>
      <c r="D238">
        <v>5.0</v>
      </c>
      <c r="E238">
        <v>5.0</v>
      </c>
      <c r="F238">
        <v>1.0</v>
      </c>
      <c r="G238">
        <v>1.0</v>
      </c>
      <c r="H238">
        <v>1.0</v>
      </c>
      <c r="I238" t="s">
        <v>504</v>
      </c>
    </row>
    <row r="239">
      <c r="A239">
        <v>238.0</v>
      </c>
      <c r="B239" t="s">
        <v>503</v>
      </c>
      <c r="C239" t="s">
        <v>212</v>
      </c>
      <c r="D239">
        <v>5.0</v>
      </c>
      <c r="E239">
        <v>5.0</v>
      </c>
      <c r="F239">
        <v>4.0</v>
      </c>
      <c r="G239">
        <v>9.0</v>
      </c>
      <c r="H239">
        <v>6.6</v>
      </c>
      <c r="I239" t="s">
        <v>505</v>
      </c>
    </row>
    <row r="240">
      <c r="A240">
        <v>239.0</v>
      </c>
      <c r="B240" t="s">
        <v>503</v>
      </c>
      <c r="C240" t="s">
        <v>506</v>
      </c>
      <c r="D240">
        <v>5.0</v>
      </c>
      <c r="E240">
        <v>5.0</v>
      </c>
      <c r="F240">
        <v>1.0</v>
      </c>
      <c r="G240">
        <v>1.0</v>
      </c>
      <c r="H240">
        <v>1.0</v>
      </c>
      <c r="I240" t="s">
        <v>213</v>
      </c>
    </row>
    <row r="241">
      <c r="A241">
        <v>240.0</v>
      </c>
      <c r="B241" t="s">
        <v>507</v>
      </c>
      <c r="C241" t="s">
        <v>508</v>
      </c>
      <c r="D241">
        <v>1.0</v>
      </c>
      <c r="E241">
        <v>1.0</v>
      </c>
      <c r="F241">
        <v>15.0</v>
      </c>
      <c r="G241">
        <v>15.0</v>
      </c>
      <c r="H241">
        <v>15.0</v>
      </c>
      <c r="I241" t="s">
        <v>509</v>
      </c>
    </row>
    <row r="242">
      <c r="A242">
        <v>241.0</v>
      </c>
      <c r="B242" t="s">
        <v>510</v>
      </c>
      <c r="C242" t="s">
        <v>511</v>
      </c>
      <c r="D242">
        <v>10.0</v>
      </c>
      <c r="E242">
        <v>10.0</v>
      </c>
      <c r="F242">
        <v>6.0</v>
      </c>
      <c r="G242">
        <v>20.0</v>
      </c>
      <c r="H242">
        <v>13.9</v>
      </c>
      <c r="I242" t="s">
        <v>512</v>
      </c>
    </row>
    <row r="243">
      <c r="A243">
        <v>242.0</v>
      </c>
      <c r="B243" t="s">
        <v>510</v>
      </c>
      <c r="C243" t="s">
        <v>513</v>
      </c>
      <c r="D243">
        <v>5.0</v>
      </c>
      <c r="E243">
        <v>10.0</v>
      </c>
      <c r="F243">
        <v>5.0</v>
      </c>
      <c r="G243">
        <v>17.0</v>
      </c>
      <c r="H243">
        <v>6.7</v>
      </c>
      <c r="I243" t="s">
        <v>514</v>
      </c>
    </row>
    <row r="244">
      <c r="A244">
        <v>243.0</v>
      </c>
      <c r="B244" t="s">
        <v>510</v>
      </c>
      <c r="C244" t="s">
        <v>515</v>
      </c>
      <c r="D244">
        <v>10.0</v>
      </c>
      <c r="E244">
        <v>10.0</v>
      </c>
      <c r="F244">
        <v>12.0</v>
      </c>
      <c r="G244">
        <v>1185.0</v>
      </c>
      <c r="H244">
        <v>489.3</v>
      </c>
      <c r="I244" t="s">
        <v>516</v>
      </c>
    </row>
    <row r="245">
      <c r="A245">
        <v>244.0</v>
      </c>
      <c r="B245" t="s">
        <v>510</v>
      </c>
      <c r="C245" t="s">
        <v>517</v>
      </c>
      <c r="D245">
        <v>6.0</v>
      </c>
      <c r="E245">
        <v>6.0</v>
      </c>
      <c r="F245">
        <v>9.0</v>
      </c>
      <c r="G245">
        <v>852.0</v>
      </c>
      <c r="H245">
        <v>293.0</v>
      </c>
      <c r="I245" t="s">
        <v>518</v>
      </c>
    </row>
    <row r="246">
      <c r="A246">
        <v>245.0</v>
      </c>
      <c r="B246" t="s">
        <v>510</v>
      </c>
      <c r="C246" t="s">
        <v>519</v>
      </c>
      <c r="D246">
        <v>2.0</v>
      </c>
      <c r="E246">
        <v>7.0</v>
      </c>
      <c r="F246">
        <v>1.0</v>
      </c>
      <c r="G246">
        <v>1.0</v>
      </c>
      <c r="H246">
        <v>1.0</v>
      </c>
      <c r="I246" t="s">
        <v>520</v>
      </c>
    </row>
    <row r="247">
      <c r="A247">
        <v>246.0</v>
      </c>
      <c r="B247" t="s">
        <v>521</v>
      </c>
      <c r="C247" t="s">
        <v>522</v>
      </c>
      <c r="D247">
        <v>11.0</v>
      </c>
      <c r="E247">
        <v>11.0</v>
      </c>
      <c r="F247">
        <v>3.0</v>
      </c>
      <c r="G247">
        <v>10.0</v>
      </c>
      <c r="H247">
        <v>4.6364</v>
      </c>
      <c r="I247" t="s">
        <v>523</v>
      </c>
    </row>
    <row r="248">
      <c r="A248">
        <v>247.0</v>
      </c>
      <c r="B248" t="s">
        <v>524</v>
      </c>
      <c r="C248" t="s">
        <v>140</v>
      </c>
      <c r="D248">
        <v>1497.0</v>
      </c>
      <c r="E248">
        <v>1497.0</v>
      </c>
      <c r="F248">
        <v>1.0</v>
      </c>
      <c r="G248">
        <v>42.0</v>
      </c>
      <c r="H248">
        <v>12.6393</v>
      </c>
      <c r="I248" t="s">
        <v>525</v>
      </c>
    </row>
    <row r="249">
      <c r="A249">
        <v>248.0</v>
      </c>
      <c r="B249" t="s">
        <v>524</v>
      </c>
      <c r="C249" t="s">
        <v>310</v>
      </c>
      <c r="D249">
        <v>739.0</v>
      </c>
      <c r="E249">
        <v>762.0</v>
      </c>
      <c r="F249">
        <v>3.0</v>
      </c>
      <c r="G249">
        <v>99.0</v>
      </c>
      <c r="H249">
        <v>19.0079</v>
      </c>
      <c r="I249" t="s">
        <v>526</v>
      </c>
    </row>
    <row r="250">
      <c r="A250">
        <v>249.0</v>
      </c>
      <c r="B250" t="s">
        <v>524</v>
      </c>
      <c r="C250" t="s">
        <v>527</v>
      </c>
      <c r="D250">
        <v>6.0</v>
      </c>
      <c r="E250">
        <v>9.0</v>
      </c>
      <c r="F250">
        <v>3.0</v>
      </c>
      <c r="G250">
        <v>9.0</v>
      </c>
      <c r="H250">
        <v>4.6667</v>
      </c>
      <c r="I250" t="s">
        <v>528</v>
      </c>
    </row>
    <row r="251">
      <c r="A251">
        <v>250.0</v>
      </c>
      <c r="B251" t="s">
        <v>524</v>
      </c>
      <c r="C251" t="s">
        <v>529</v>
      </c>
      <c r="D251">
        <v>210.0</v>
      </c>
      <c r="E251">
        <v>211.0</v>
      </c>
      <c r="F251">
        <v>1.0</v>
      </c>
      <c r="G251">
        <v>176.0</v>
      </c>
      <c r="H251">
        <v>38.9953</v>
      </c>
      <c r="I251" t="s">
        <v>530</v>
      </c>
    </row>
    <row r="252">
      <c r="A252">
        <v>251.0</v>
      </c>
      <c r="B252" t="s">
        <v>524</v>
      </c>
      <c r="C252" t="s">
        <v>531</v>
      </c>
      <c r="D252">
        <v>27.0</v>
      </c>
      <c r="E252">
        <v>27.0</v>
      </c>
      <c r="F252">
        <v>1.0</v>
      </c>
      <c r="G252">
        <v>36.0</v>
      </c>
      <c r="H252">
        <v>21.9259</v>
      </c>
      <c r="I252" t="s">
        <v>532</v>
      </c>
    </row>
    <row r="253">
      <c r="A253">
        <v>252.0</v>
      </c>
      <c r="B253" t="s">
        <v>524</v>
      </c>
      <c r="C253" t="s">
        <v>533</v>
      </c>
      <c r="D253">
        <v>3.0</v>
      </c>
      <c r="E253">
        <v>3.0</v>
      </c>
      <c r="F253">
        <v>8.0</v>
      </c>
      <c r="G253">
        <v>11.0</v>
      </c>
      <c r="H253">
        <v>9.3333</v>
      </c>
      <c r="I253" t="s">
        <v>534</v>
      </c>
    </row>
    <row r="254">
      <c r="A254">
        <v>253.0</v>
      </c>
      <c r="B254" t="s">
        <v>524</v>
      </c>
      <c r="C254" t="s">
        <v>263</v>
      </c>
      <c r="D254">
        <v>590.0</v>
      </c>
      <c r="E254">
        <v>1129.0</v>
      </c>
      <c r="F254">
        <v>1.0</v>
      </c>
      <c r="G254">
        <v>29.0</v>
      </c>
      <c r="H254">
        <v>5.116</v>
      </c>
      <c r="I254" t="s">
        <v>535</v>
      </c>
    </row>
    <row r="255">
      <c r="A255">
        <v>254.0</v>
      </c>
      <c r="B255" t="s">
        <v>524</v>
      </c>
      <c r="C255" t="s">
        <v>536</v>
      </c>
      <c r="D255">
        <v>280.0</v>
      </c>
      <c r="E255">
        <v>1198.0</v>
      </c>
      <c r="F255">
        <v>1.0</v>
      </c>
      <c r="G255">
        <v>6.0</v>
      </c>
      <c r="H255">
        <v>1.6452</v>
      </c>
      <c r="I255" t="s">
        <v>537</v>
      </c>
    </row>
    <row r="256">
      <c r="A256">
        <v>255.0</v>
      </c>
      <c r="B256" t="s">
        <v>524</v>
      </c>
      <c r="C256" t="s">
        <v>103</v>
      </c>
      <c r="D256">
        <v>39.0</v>
      </c>
      <c r="E256">
        <v>1496.0</v>
      </c>
      <c r="F256">
        <v>3.0</v>
      </c>
      <c r="G256">
        <v>7.0</v>
      </c>
      <c r="H256">
        <v>4.4198</v>
      </c>
      <c r="I256" t="s">
        <v>538</v>
      </c>
    </row>
    <row r="257">
      <c r="A257">
        <v>256.0</v>
      </c>
      <c r="B257" t="s">
        <v>524</v>
      </c>
      <c r="C257" t="s">
        <v>102</v>
      </c>
      <c r="D257">
        <v>641.0</v>
      </c>
      <c r="E257">
        <v>1496.0</v>
      </c>
      <c r="F257">
        <v>19.0</v>
      </c>
      <c r="G257">
        <v>19.0</v>
      </c>
      <c r="H257">
        <v>19.0</v>
      </c>
      <c r="I257" t="s">
        <v>539</v>
      </c>
    </row>
    <row r="258">
      <c r="A258">
        <v>257.0</v>
      </c>
      <c r="B258" t="s">
        <v>524</v>
      </c>
      <c r="C258" t="s">
        <v>273</v>
      </c>
      <c r="D258">
        <v>1162.0</v>
      </c>
      <c r="E258">
        <v>1497.0</v>
      </c>
      <c r="F258">
        <v>1.0</v>
      </c>
      <c r="G258">
        <v>30.0</v>
      </c>
      <c r="H258">
        <v>8.0287</v>
      </c>
      <c r="I258" t="s">
        <v>540</v>
      </c>
    </row>
    <row r="259">
      <c r="A259">
        <v>258.0</v>
      </c>
      <c r="B259" t="s">
        <v>524</v>
      </c>
      <c r="C259" t="s">
        <v>541</v>
      </c>
      <c r="D259">
        <v>80.0</v>
      </c>
      <c r="E259">
        <v>80.0</v>
      </c>
      <c r="F259">
        <v>8.0</v>
      </c>
      <c r="G259">
        <v>20.0</v>
      </c>
      <c r="H259">
        <v>9.325</v>
      </c>
      <c r="I259" t="s">
        <v>542</v>
      </c>
    </row>
    <row r="260">
      <c r="A260">
        <v>259.0</v>
      </c>
      <c r="B260" t="s">
        <v>524</v>
      </c>
      <c r="C260" t="s">
        <v>543</v>
      </c>
      <c r="D260">
        <v>6.0</v>
      </c>
      <c r="E260">
        <v>7.0</v>
      </c>
      <c r="F260">
        <v>10.0</v>
      </c>
      <c r="G260">
        <v>10.0</v>
      </c>
      <c r="H260">
        <v>10.0</v>
      </c>
      <c r="I260" t="s">
        <v>544</v>
      </c>
    </row>
    <row r="261">
      <c r="A261">
        <v>260.0</v>
      </c>
      <c r="B261" t="s">
        <v>524</v>
      </c>
      <c r="C261" t="s">
        <v>492</v>
      </c>
      <c r="D261">
        <v>127.0</v>
      </c>
      <c r="E261">
        <v>612.0</v>
      </c>
      <c r="F261">
        <v>2.0</v>
      </c>
      <c r="G261">
        <v>7.0</v>
      </c>
      <c r="H261">
        <v>4.0082</v>
      </c>
      <c r="I261" t="s">
        <v>545</v>
      </c>
    </row>
    <row r="262">
      <c r="A262">
        <v>261.0</v>
      </c>
      <c r="B262" t="s">
        <v>524</v>
      </c>
      <c r="C262" t="s">
        <v>522</v>
      </c>
      <c r="D262">
        <v>24.0</v>
      </c>
      <c r="E262">
        <v>1200.0</v>
      </c>
      <c r="F262">
        <v>2.0</v>
      </c>
      <c r="G262">
        <v>10.0</v>
      </c>
      <c r="H262">
        <v>3.3875</v>
      </c>
      <c r="I262" t="s">
        <v>546</v>
      </c>
    </row>
    <row r="263">
      <c r="A263">
        <v>262.0</v>
      </c>
      <c r="B263" t="s">
        <v>524</v>
      </c>
      <c r="C263" t="s">
        <v>547</v>
      </c>
      <c r="D263">
        <v>1497.0</v>
      </c>
      <c r="E263">
        <v>1497.0</v>
      </c>
      <c r="F263">
        <v>1.0</v>
      </c>
      <c r="G263">
        <v>4.0</v>
      </c>
      <c r="H263">
        <v>3.4836</v>
      </c>
      <c r="I263" t="s">
        <v>548</v>
      </c>
    </row>
    <row r="264">
      <c r="A264">
        <v>263.0</v>
      </c>
      <c r="B264" t="s">
        <v>524</v>
      </c>
      <c r="C264" t="s">
        <v>331</v>
      </c>
      <c r="D264">
        <v>14.0</v>
      </c>
      <c r="E264">
        <v>739.0</v>
      </c>
      <c r="F264">
        <v>2.0</v>
      </c>
      <c r="G264">
        <v>17.0</v>
      </c>
      <c r="H264">
        <v>2.2233</v>
      </c>
      <c r="I264" t="s">
        <v>549</v>
      </c>
    </row>
    <row r="265">
      <c r="A265">
        <v>264.0</v>
      </c>
      <c r="B265" t="s">
        <v>524</v>
      </c>
      <c r="C265" t="s">
        <v>333</v>
      </c>
      <c r="D265">
        <v>235.0</v>
      </c>
      <c r="E265">
        <v>797.0</v>
      </c>
      <c r="F265">
        <v>2.0</v>
      </c>
      <c r="G265">
        <v>25.0</v>
      </c>
      <c r="H265">
        <v>8.8532</v>
      </c>
      <c r="I265" t="s">
        <v>550</v>
      </c>
    </row>
    <row r="266">
      <c r="A266">
        <v>265.0</v>
      </c>
      <c r="B266" t="s">
        <v>551</v>
      </c>
      <c r="C266" t="s">
        <v>552</v>
      </c>
      <c r="D266">
        <v>6.0</v>
      </c>
      <c r="E266">
        <v>6.0</v>
      </c>
      <c r="F266">
        <v>5.0</v>
      </c>
      <c r="G266">
        <v>12.0</v>
      </c>
      <c r="H266">
        <v>7.0</v>
      </c>
      <c r="I266" t="s">
        <v>553</v>
      </c>
    </row>
    <row r="267">
      <c r="A267">
        <v>266.0</v>
      </c>
      <c r="B267" t="s">
        <v>554</v>
      </c>
      <c r="C267" t="s">
        <v>555</v>
      </c>
      <c r="D267">
        <v>203.0</v>
      </c>
      <c r="E267">
        <v>203.0</v>
      </c>
      <c r="F267">
        <v>1.0</v>
      </c>
      <c r="G267">
        <v>3.0</v>
      </c>
      <c r="H267">
        <v>2.5123</v>
      </c>
      <c r="I267" t="s">
        <v>556</v>
      </c>
    </row>
    <row r="268">
      <c r="A268">
        <v>267.0</v>
      </c>
      <c r="B268" t="s">
        <v>554</v>
      </c>
      <c r="C268" t="s">
        <v>458</v>
      </c>
      <c r="D268">
        <v>3.0</v>
      </c>
      <c r="E268">
        <v>3.0</v>
      </c>
      <c r="F268">
        <v>5.0</v>
      </c>
      <c r="G268">
        <v>10.0</v>
      </c>
      <c r="H268">
        <v>8.0</v>
      </c>
      <c r="I268" t="s">
        <v>557</v>
      </c>
    </row>
    <row r="269">
      <c r="A269">
        <v>268.0</v>
      </c>
      <c r="B269" t="s">
        <v>554</v>
      </c>
      <c r="C269" t="s">
        <v>558</v>
      </c>
      <c r="D269">
        <v>1.0</v>
      </c>
      <c r="E269">
        <v>203.0</v>
      </c>
      <c r="F269">
        <v>1.0</v>
      </c>
      <c r="G269">
        <v>1.0</v>
      </c>
      <c r="H269">
        <v>1.0</v>
      </c>
      <c r="I269">
        <v>0.0</v>
      </c>
    </row>
    <row r="270">
      <c r="A270">
        <v>269.0</v>
      </c>
      <c r="B270" t="s">
        <v>554</v>
      </c>
      <c r="C270" t="s">
        <v>103</v>
      </c>
      <c r="D270">
        <v>9.0</v>
      </c>
      <c r="E270">
        <v>117.0</v>
      </c>
      <c r="F270">
        <v>3.0</v>
      </c>
      <c r="G270">
        <v>7.0</v>
      </c>
      <c r="H270">
        <v>3.4274</v>
      </c>
      <c r="I270" t="s">
        <v>559</v>
      </c>
    </row>
    <row r="271">
      <c r="A271">
        <v>270.0</v>
      </c>
      <c r="B271" t="s">
        <v>554</v>
      </c>
      <c r="C271" t="s">
        <v>102</v>
      </c>
      <c r="D271">
        <v>20.0</v>
      </c>
      <c r="E271">
        <v>117.0</v>
      </c>
      <c r="F271">
        <v>19.0</v>
      </c>
      <c r="G271">
        <v>19.0</v>
      </c>
      <c r="H271">
        <v>19.0</v>
      </c>
      <c r="I271" t="s">
        <v>560</v>
      </c>
    </row>
    <row r="272">
      <c r="A272">
        <v>271.0</v>
      </c>
      <c r="B272" t="s">
        <v>554</v>
      </c>
      <c r="C272" t="s">
        <v>561</v>
      </c>
      <c r="D272">
        <v>1.0</v>
      </c>
      <c r="E272">
        <v>203.0</v>
      </c>
      <c r="F272">
        <v>1.0</v>
      </c>
      <c r="G272">
        <v>1.0</v>
      </c>
      <c r="H272">
        <v>1.0</v>
      </c>
      <c r="I272">
        <v>0.0</v>
      </c>
    </row>
    <row r="273">
      <c r="A273">
        <v>272.0</v>
      </c>
      <c r="B273" t="s">
        <v>554</v>
      </c>
      <c r="C273" t="s">
        <v>562</v>
      </c>
      <c r="D273">
        <v>12.0</v>
      </c>
      <c r="E273">
        <v>12.0</v>
      </c>
      <c r="F273">
        <v>6.0</v>
      </c>
      <c r="G273">
        <v>473.0</v>
      </c>
      <c r="H273">
        <v>102.9167</v>
      </c>
      <c r="I273" t="s">
        <v>563</v>
      </c>
    </row>
    <row r="274">
      <c r="A274">
        <v>273.0</v>
      </c>
      <c r="B274" t="s">
        <v>554</v>
      </c>
      <c r="C274" t="s">
        <v>454</v>
      </c>
      <c r="D274">
        <v>203.0</v>
      </c>
      <c r="E274">
        <v>203.0</v>
      </c>
      <c r="F274">
        <v>1.0</v>
      </c>
      <c r="G274">
        <v>43.0</v>
      </c>
      <c r="H274">
        <v>14.1478</v>
      </c>
      <c r="I274" t="s">
        <v>564</v>
      </c>
    </row>
    <row r="275">
      <c r="A275">
        <v>274.0</v>
      </c>
      <c r="B275" t="s">
        <v>554</v>
      </c>
      <c r="C275" t="s">
        <v>565</v>
      </c>
      <c r="D275">
        <v>1.0</v>
      </c>
      <c r="E275">
        <v>1.0</v>
      </c>
      <c r="F275">
        <v>16.0</v>
      </c>
      <c r="G275">
        <v>16.0</v>
      </c>
      <c r="H275">
        <v>16.0</v>
      </c>
      <c r="I275" t="s">
        <v>566</v>
      </c>
    </row>
    <row r="276">
      <c r="A276">
        <v>275.0</v>
      </c>
      <c r="B276" t="s">
        <v>554</v>
      </c>
      <c r="C276" t="s">
        <v>552</v>
      </c>
      <c r="D276">
        <v>5.0</v>
      </c>
      <c r="E276">
        <v>203.0</v>
      </c>
      <c r="F276">
        <v>5.0</v>
      </c>
      <c r="G276">
        <v>12.0</v>
      </c>
      <c r="H276">
        <v>5.6552</v>
      </c>
      <c r="I276" t="s">
        <v>567</v>
      </c>
    </row>
    <row r="277">
      <c r="A277">
        <v>276.0</v>
      </c>
      <c r="B277" t="s">
        <v>568</v>
      </c>
      <c r="C277" t="s">
        <v>569</v>
      </c>
      <c r="D277">
        <v>108.0</v>
      </c>
      <c r="E277">
        <v>108.0</v>
      </c>
      <c r="F277">
        <v>1.0</v>
      </c>
      <c r="G277">
        <v>3.0</v>
      </c>
      <c r="H277">
        <v>2.0093</v>
      </c>
      <c r="I277" t="s">
        <v>570</v>
      </c>
    </row>
    <row r="278">
      <c r="A278">
        <v>277.0</v>
      </c>
      <c r="B278" t="s">
        <v>568</v>
      </c>
      <c r="C278" t="s">
        <v>454</v>
      </c>
      <c r="D278">
        <v>108.0</v>
      </c>
      <c r="E278">
        <v>108.0</v>
      </c>
      <c r="F278">
        <v>1.0</v>
      </c>
      <c r="G278">
        <v>34.0</v>
      </c>
      <c r="H278">
        <v>16.6389</v>
      </c>
      <c r="I278" t="s">
        <v>571</v>
      </c>
    </row>
    <row r="279">
      <c r="A279">
        <v>278.0</v>
      </c>
      <c r="B279" t="s">
        <v>568</v>
      </c>
      <c r="C279" t="s">
        <v>433</v>
      </c>
      <c r="D279">
        <v>1.0</v>
      </c>
      <c r="E279">
        <v>108.0</v>
      </c>
      <c r="F279">
        <v>1.0</v>
      </c>
      <c r="G279">
        <v>1.0</v>
      </c>
      <c r="H279">
        <v>1.0</v>
      </c>
      <c r="I279">
        <v>1.0</v>
      </c>
    </row>
    <row r="280">
      <c r="A280">
        <v>279.0</v>
      </c>
      <c r="B280" t="s">
        <v>568</v>
      </c>
      <c r="C280" t="s">
        <v>434</v>
      </c>
      <c r="D280">
        <v>1.0</v>
      </c>
      <c r="E280">
        <v>108.0</v>
      </c>
      <c r="F280">
        <v>1.0</v>
      </c>
      <c r="G280">
        <v>1.0</v>
      </c>
      <c r="H280">
        <v>1.0</v>
      </c>
      <c r="I280">
        <v>1.0</v>
      </c>
    </row>
    <row r="281">
      <c r="A281">
        <v>280.0</v>
      </c>
      <c r="B281" t="s">
        <v>572</v>
      </c>
      <c r="C281" t="s">
        <v>573</v>
      </c>
      <c r="D281">
        <v>9.0</v>
      </c>
      <c r="E281">
        <v>9.0</v>
      </c>
      <c r="F281">
        <v>1.0</v>
      </c>
      <c r="G281">
        <v>2.0</v>
      </c>
      <c r="H281">
        <v>1.5556</v>
      </c>
      <c r="I281" t="s">
        <v>574</v>
      </c>
    </row>
    <row r="282">
      <c r="A282">
        <v>281.0</v>
      </c>
      <c r="B282" t="s">
        <v>572</v>
      </c>
      <c r="C282" t="s">
        <v>555</v>
      </c>
      <c r="D282">
        <v>8.0</v>
      </c>
      <c r="E282">
        <v>9.0</v>
      </c>
      <c r="F282">
        <v>2.0</v>
      </c>
      <c r="G282">
        <v>3.0</v>
      </c>
      <c r="H282">
        <v>2.7778</v>
      </c>
      <c r="I282" t="s">
        <v>575</v>
      </c>
    </row>
    <row r="283">
      <c r="A283">
        <v>282.0</v>
      </c>
      <c r="B283" t="s">
        <v>572</v>
      </c>
      <c r="C283" t="s">
        <v>454</v>
      </c>
      <c r="D283">
        <v>8.0</v>
      </c>
      <c r="E283">
        <v>9.0</v>
      </c>
      <c r="F283">
        <v>5.0</v>
      </c>
      <c r="G283">
        <v>32.0</v>
      </c>
      <c r="H283">
        <v>16.7778</v>
      </c>
      <c r="I283" t="s">
        <v>576</v>
      </c>
    </row>
    <row r="284">
      <c r="A284">
        <v>283.0</v>
      </c>
      <c r="B284" t="s">
        <v>572</v>
      </c>
      <c r="C284" t="s">
        <v>456</v>
      </c>
      <c r="D284">
        <v>4.0</v>
      </c>
      <c r="E284">
        <v>8.0</v>
      </c>
      <c r="F284">
        <v>8.0</v>
      </c>
      <c r="G284">
        <v>63.0</v>
      </c>
      <c r="H284">
        <v>37.25</v>
      </c>
      <c r="I284" t="s">
        <v>577</v>
      </c>
    </row>
    <row r="285">
      <c r="A285">
        <v>284.0</v>
      </c>
      <c r="B285" t="s">
        <v>572</v>
      </c>
      <c r="C285" t="s">
        <v>458</v>
      </c>
      <c r="D285">
        <v>1.0</v>
      </c>
      <c r="E285">
        <v>2.0</v>
      </c>
      <c r="F285">
        <v>4.0</v>
      </c>
      <c r="G285">
        <v>4.0</v>
      </c>
      <c r="H285">
        <v>4.0</v>
      </c>
      <c r="I285">
        <v>1939.0</v>
      </c>
    </row>
    <row r="286">
      <c r="A286">
        <v>285.0</v>
      </c>
      <c r="B286" t="s">
        <v>572</v>
      </c>
      <c r="C286" t="s">
        <v>460</v>
      </c>
      <c r="D286">
        <v>1.0</v>
      </c>
      <c r="E286">
        <v>9.0</v>
      </c>
      <c r="F286">
        <v>1.0</v>
      </c>
      <c r="G286">
        <v>1.0</v>
      </c>
      <c r="H286">
        <v>1.0</v>
      </c>
      <c r="I286">
        <v>0.0</v>
      </c>
    </row>
    <row r="287">
      <c r="A287">
        <v>286.0</v>
      </c>
      <c r="B287" t="s">
        <v>572</v>
      </c>
      <c r="C287" t="s">
        <v>461</v>
      </c>
      <c r="D287">
        <v>1.0</v>
      </c>
      <c r="E287">
        <v>9.0</v>
      </c>
      <c r="F287">
        <v>1.0</v>
      </c>
      <c r="G287">
        <v>1.0</v>
      </c>
      <c r="H287">
        <v>1.0</v>
      </c>
      <c r="I287">
        <v>0.0</v>
      </c>
    </row>
    <row r="288">
      <c r="A288">
        <v>287.0</v>
      </c>
      <c r="B288" t="s">
        <v>578</v>
      </c>
      <c r="C288" t="s">
        <v>579</v>
      </c>
      <c r="D288">
        <v>1.0</v>
      </c>
      <c r="E288">
        <v>1.0</v>
      </c>
      <c r="F288">
        <v>43.0</v>
      </c>
      <c r="G288">
        <v>43.0</v>
      </c>
      <c r="H288">
        <v>43.0</v>
      </c>
      <c r="I288" t="s">
        <v>580</v>
      </c>
    </row>
    <row r="289">
      <c r="A289">
        <v>288.0</v>
      </c>
      <c r="B289" t="s">
        <v>578</v>
      </c>
      <c r="C289" t="s">
        <v>581</v>
      </c>
      <c r="D289">
        <v>1.0</v>
      </c>
      <c r="E289">
        <v>1.0</v>
      </c>
      <c r="F289">
        <v>27.0</v>
      </c>
      <c r="G289">
        <v>27.0</v>
      </c>
      <c r="H289">
        <v>27.0</v>
      </c>
      <c r="I289" t="s">
        <v>582</v>
      </c>
    </row>
    <row r="290">
      <c r="A290">
        <v>289.0</v>
      </c>
      <c r="B290" t="s">
        <v>578</v>
      </c>
      <c r="C290" t="s">
        <v>497</v>
      </c>
      <c r="D290">
        <v>1.0</v>
      </c>
      <c r="E290">
        <v>1.0</v>
      </c>
      <c r="F290">
        <v>8.0</v>
      </c>
      <c r="G290">
        <v>8.0</v>
      </c>
      <c r="H290">
        <v>8.0</v>
      </c>
      <c r="I290" t="s">
        <v>583</v>
      </c>
    </row>
    <row r="291">
      <c r="A291">
        <v>290.0</v>
      </c>
      <c r="B291" t="s">
        <v>578</v>
      </c>
      <c r="C291" t="s">
        <v>584</v>
      </c>
      <c r="D291">
        <v>1.0</v>
      </c>
      <c r="E291">
        <v>1.0</v>
      </c>
      <c r="F291">
        <v>4.0</v>
      </c>
      <c r="G291">
        <v>4.0</v>
      </c>
      <c r="H291">
        <v>4.0</v>
      </c>
      <c r="I291">
        <v>6009.0</v>
      </c>
    </row>
    <row r="292">
      <c r="A292">
        <v>291.0</v>
      </c>
      <c r="B292" t="s">
        <v>578</v>
      </c>
      <c r="C292" t="s">
        <v>331</v>
      </c>
      <c r="D292">
        <v>1.0</v>
      </c>
      <c r="E292">
        <v>1.0</v>
      </c>
      <c r="F292">
        <v>2.0</v>
      </c>
      <c r="G292">
        <v>2.0</v>
      </c>
      <c r="H292">
        <v>2.0</v>
      </c>
      <c r="I292" t="s">
        <v>332</v>
      </c>
    </row>
    <row r="293">
      <c r="A293">
        <v>292.0</v>
      </c>
      <c r="B293" t="s">
        <v>578</v>
      </c>
      <c r="C293" t="s">
        <v>585</v>
      </c>
      <c r="D293">
        <v>1.0</v>
      </c>
      <c r="E293">
        <v>1.0</v>
      </c>
      <c r="F293">
        <v>14.0</v>
      </c>
      <c r="G293">
        <v>14.0</v>
      </c>
      <c r="H293">
        <v>14.0</v>
      </c>
      <c r="I293" t="s">
        <v>586</v>
      </c>
    </row>
    <row r="294">
      <c r="A294">
        <v>293.0</v>
      </c>
      <c r="B294" t="s">
        <v>578</v>
      </c>
      <c r="C294" t="s">
        <v>587</v>
      </c>
      <c r="D294">
        <v>1.0</v>
      </c>
      <c r="E294">
        <v>1.0</v>
      </c>
      <c r="F294">
        <v>14.0</v>
      </c>
      <c r="G294">
        <v>14.0</v>
      </c>
      <c r="H294">
        <v>14.0</v>
      </c>
      <c r="I294" t="s">
        <v>588</v>
      </c>
    </row>
    <row r="295">
      <c r="A295">
        <v>294.0</v>
      </c>
      <c r="B295" t="s">
        <v>578</v>
      </c>
      <c r="C295" t="s">
        <v>589</v>
      </c>
      <c r="D295">
        <v>1.0</v>
      </c>
      <c r="E295">
        <v>1.0</v>
      </c>
      <c r="F295">
        <v>14.0</v>
      </c>
      <c r="G295">
        <v>14.0</v>
      </c>
      <c r="H295">
        <v>14.0</v>
      </c>
      <c r="I295" t="s">
        <v>590</v>
      </c>
    </row>
    <row r="296">
      <c r="A296">
        <v>295.0</v>
      </c>
      <c r="B296" t="s">
        <v>578</v>
      </c>
      <c r="C296" t="s">
        <v>591</v>
      </c>
      <c r="D296">
        <v>1.0</v>
      </c>
      <c r="E296">
        <v>1.0</v>
      </c>
      <c r="F296">
        <v>19.0</v>
      </c>
      <c r="G296">
        <v>19.0</v>
      </c>
      <c r="H296">
        <v>19.0</v>
      </c>
      <c r="I296" t="s">
        <v>592</v>
      </c>
    </row>
    <row r="297">
      <c r="A297">
        <v>296.0</v>
      </c>
      <c r="B297" t="s">
        <v>578</v>
      </c>
      <c r="C297" t="s">
        <v>593</v>
      </c>
      <c r="D297">
        <v>1.0</v>
      </c>
      <c r="E297">
        <v>1.0</v>
      </c>
      <c r="F297">
        <v>19.0</v>
      </c>
      <c r="G297">
        <v>19.0</v>
      </c>
      <c r="H297">
        <v>19.0</v>
      </c>
      <c r="I297" s="50" t="s">
        <v>594</v>
      </c>
    </row>
    <row r="298">
      <c r="A298">
        <v>297.0</v>
      </c>
      <c r="B298" t="s">
        <v>578</v>
      </c>
      <c r="C298" t="s">
        <v>595</v>
      </c>
      <c r="D298">
        <v>1.0</v>
      </c>
      <c r="E298">
        <v>1.0</v>
      </c>
      <c r="F298">
        <v>77.0</v>
      </c>
      <c r="G298">
        <v>77.0</v>
      </c>
      <c r="H298">
        <v>77.0</v>
      </c>
      <c r="I298" t="s">
        <v>596</v>
      </c>
    </row>
    <row r="299">
      <c r="A299">
        <v>298.0</v>
      </c>
      <c r="B299" t="s">
        <v>578</v>
      </c>
      <c r="C299" t="s">
        <v>597</v>
      </c>
      <c r="D299">
        <v>1.0</v>
      </c>
      <c r="E299">
        <v>1.0</v>
      </c>
      <c r="F299">
        <v>4.0</v>
      </c>
      <c r="G299">
        <v>4.0</v>
      </c>
      <c r="H299">
        <v>4.0</v>
      </c>
      <c r="I299" t="s">
        <v>598</v>
      </c>
    </row>
    <row r="300">
      <c r="A300">
        <v>299.0</v>
      </c>
      <c r="B300" t="s">
        <v>578</v>
      </c>
      <c r="C300" t="s">
        <v>599</v>
      </c>
      <c r="D300">
        <v>1.0</v>
      </c>
      <c r="E300">
        <v>1.0</v>
      </c>
      <c r="F300">
        <v>4.0</v>
      </c>
      <c r="G300">
        <v>4.0</v>
      </c>
      <c r="H300">
        <v>4.0</v>
      </c>
      <c r="I300">
        <v>10.6</v>
      </c>
    </row>
    <row r="301">
      <c r="A301">
        <v>300.0</v>
      </c>
      <c r="B301" t="s">
        <v>578</v>
      </c>
      <c r="C301" t="s">
        <v>600</v>
      </c>
      <c r="D301">
        <v>1.0</v>
      </c>
      <c r="E301">
        <v>1.0</v>
      </c>
      <c r="F301">
        <v>7.0</v>
      </c>
      <c r="G301">
        <v>7.0</v>
      </c>
      <c r="H301">
        <v>7.0</v>
      </c>
      <c r="I301" t="s">
        <v>601</v>
      </c>
    </row>
    <row r="302">
      <c r="A302">
        <v>301.0</v>
      </c>
      <c r="B302" t="s">
        <v>578</v>
      </c>
      <c r="C302" t="s">
        <v>602</v>
      </c>
      <c r="D302">
        <v>1.0</v>
      </c>
      <c r="E302">
        <v>1.0</v>
      </c>
      <c r="F302">
        <v>19.0</v>
      </c>
      <c r="G302">
        <v>19.0</v>
      </c>
      <c r="H302">
        <v>19.0</v>
      </c>
      <c r="I302" s="49">
        <v>40441.0</v>
      </c>
    </row>
    <row r="303">
      <c r="A303">
        <v>302.0</v>
      </c>
      <c r="B303" t="s">
        <v>578</v>
      </c>
      <c r="C303" t="s">
        <v>169</v>
      </c>
      <c r="D303">
        <v>1.0</v>
      </c>
      <c r="E303">
        <v>1.0</v>
      </c>
      <c r="F303">
        <v>1.0</v>
      </c>
      <c r="G303">
        <v>1.0</v>
      </c>
      <c r="H303">
        <v>1.0</v>
      </c>
      <c r="I303">
        <v>0.0</v>
      </c>
    </row>
    <row r="304">
      <c r="A304">
        <v>303.0</v>
      </c>
      <c r="B304" t="s">
        <v>603</v>
      </c>
      <c r="C304" t="s">
        <v>604</v>
      </c>
      <c r="D304">
        <v>1.0</v>
      </c>
      <c r="E304">
        <v>1.0</v>
      </c>
      <c r="F304">
        <v>1.0</v>
      </c>
      <c r="G304">
        <v>1.0</v>
      </c>
      <c r="H304">
        <v>1.0</v>
      </c>
      <c r="I304">
        <v>1.0</v>
      </c>
    </row>
    <row r="305">
      <c r="A305">
        <v>304.0</v>
      </c>
      <c r="B305" t="s">
        <v>603</v>
      </c>
      <c r="C305" t="s">
        <v>605</v>
      </c>
      <c r="D305">
        <v>1.0</v>
      </c>
      <c r="E305">
        <v>1.0</v>
      </c>
      <c r="F305">
        <v>2.0</v>
      </c>
      <c r="G305">
        <v>2.0</v>
      </c>
      <c r="H305">
        <v>2.0</v>
      </c>
      <c r="I305" t="s">
        <v>606</v>
      </c>
    </row>
    <row r="306">
      <c r="A306">
        <v>305.0</v>
      </c>
      <c r="B306" t="s">
        <v>603</v>
      </c>
      <c r="C306" t="s">
        <v>607</v>
      </c>
      <c r="D306">
        <v>1.0</v>
      </c>
      <c r="E306">
        <v>1.0</v>
      </c>
      <c r="F306">
        <v>28.0</v>
      </c>
      <c r="G306">
        <v>28.0</v>
      </c>
      <c r="H306">
        <v>28.0</v>
      </c>
      <c r="I306" t="s">
        <v>608</v>
      </c>
    </row>
    <row r="307">
      <c r="A307">
        <v>306.0</v>
      </c>
      <c r="B307" t="s">
        <v>603</v>
      </c>
      <c r="C307" t="s">
        <v>609</v>
      </c>
      <c r="D307">
        <v>1.0</v>
      </c>
      <c r="E307">
        <v>1.0</v>
      </c>
      <c r="F307">
        <v>8.0</v>
      </c>
      <c r="G307">
        <v>8.0</v>
      </c>
      <c r="H307">
        <v>8.0</v>
      </c>
      <c r="I307" t="s">
        <v>610</v>
      </c>
    </row>
    <row r="308">
      <c r="A308">
        <v>307.0</v>
      </c>
      <c r="B308" t="s">
        <v>603</v>
      </c>
      <c r="C308" t="s">
        <v>611</v>
      </c>
      <c r="D308">
        <v>1.0</v>
      </c>
      <c r="E308">
        <v>1.0</v>
      </c>
      <c r="F308">
        <v>2.0</v>
      </c>
      <c r="G308">
        <v>2.0</v>
      </c>
      <c r="H308">
        <v>2.0</v>
      </c>
      <c r="I308" t="s">
        <v>606</v>
      </c>
    </row>
    <row r="309">
      <c r="A309">
        <v>308.0</v>
      </c>
      <c r="B309" t="s">
        <v>603</v>
      </c>
      <c r="C309" t="s">
        <v>612</v>
      </c>
      <c r="D309">
        <v>1.0</v>
      </c>
      <c r="E309">
        <v>1.0</v>
      </c>
      <c r="F309">
        <v>28.0</v>
      </c>
      <c r="G309">
        <v>28.0</v>
      </c>
      <c r="H309">
        <v>28.0</v>
      </c>
      <c r="I309" t="s">
        <v>613</v>
      </c>
    </row>
    <row r="310">
      <c r="A310">
        <v>309.0</v>
      </c>
      <c r="B310" t="s">
        <v>603</v>
      </c>
      <c r="C310" t="s">
        <v>614</v>
      </c>
      <c r="D310">
        <v>1.0</v>
      </c>
      <c r="E310">
        <v>1.0</v>
      </c>
      <c r="F310">
        <v>8.0</v>
      </c>
      <c r="G310">
        <v>8.0</v>
      </c>
      <c r="H310">
        <v>8.0</v>
      </c>
      <c r="I310" t="s">
        <v>615</v>
      </c>
    </row>
    <row r="311">
      <c r="A311">
        <v>310.0</v>
      </c>
      <c r="B311" t="s">
        <v>603</v>
      </c>
      <c r="C311" t="s">
        <v>616</v>
      </c>
      <c r="D311">
        <v>1.0</v>
      </c>
      <c r="E311">
        <v>1.0</v>
      </c>
      <c r="F311">
        <v>3.0</v>
      </c>
      <c r="G311">
        <v>3.0</v>
      </c>
      <c r="H311">
        <v>3.0</v>
      </c>
      <c r="I311" t="s">
        <v>617</v>
      </c>
    </row>
    <row r="312">
      <c r="A312">
        <v>311.0</v>
      </c>
      <c r="B312" t="s">
        <v>603</v>
      </c>
      <c r="C312" t="s">
        <v>618</v>
      </c>
      <c r="D312">
        <v>1.0</v>
      </c>
      <c r="E312">
        <v>1.0</v>
      </c>
      <c r="F312">
        <v>1.0</v>
      </c>
      <c r="G312">
        <v>1.0</v>
      </c>
      <c r="H312">
        <v>1.0</v>
      </c>
      <c r="I312">
        <v>0.0</v>
      </c>
    </row>
    <row r="313">
      <c r="A313">
        <v>312.0</v>
      </c>
      <c r="B313" t="s">
        <v>603</v>
      </c>
      <c r="C313" t="s">
        <v>619</v>
      </c>
      <c r="D313">
        <v>1.0</v>
      </c>
      <c r="E313">
        <v>1.0</v>
      </c>
      <c r="F313">
        <v>4.0</v>
      </c>
      <c r="G313">
        <v>4.0</v>
      </c>
      <c r="H313">
        <v>4.0</v>
      </c>
      <c r="I313" t="s">
        <v>620</v>
      </c>
    </row>
    <row r="314">
      <c r="A314">
        <v>313.0</v>
      </c>
      <c r="B314" t="s">
        <v>603</v>
      </c>
      <c r="C314" t="s">
        <v>621</v>
      </c>
      <c r="D314">
        <v>1.0</v>
      </c>
      <c r="E314">
        <v>1.0</v>
      </c>
      <c r="F314">
        <v>10.0</v>
      </c>
      <c r="G314">
        <v>10.0</v>
      </c>
      <c r="H314">
        <v>10.0</v>
      </c>
      <c r="I314" t="s">
        <v>622</v>
      </c>
    </row>
    <row r="315">
      <c r="A315">
        <v>314.0</v>
      </c>
      <c r="B315" t="s">
        <v>603</v>
      </c>
      <c r="C315" t="s">
        <v>623</v>
      </c>
      <c r="D315">
        <v>1.0</v>
      </c>
      <c r="E315">
        <v>1.0</v>
      </c>
      <c r="F315">
        <v>3.0</v>
      </c>
      <c r="G315">
        <v>3.0</v>
      </c>
      <c r="H315">
        <v>3.0</v>
      </c>
      <c r="I315" t="s">
        <v>617</v>
      </c>
    </row>
    <row r="316">
      <c r="A316">
        <v>315.0</v>
      </c>
      <c r="B316" t="s">
        <v>603</v>
      </c>
      <c r="C316" t="s">
        <v>624</v>
      </c>
      <c r="D316">
        <v>1.0</v>
      </c>
      <c r="E316">
        <v>1.0</v>
      </c>
      <c r="F316">
        <v>3.0</v>
      </c>
      <c r="G316">
        <v>3.0</v>
      </c>
      <c r="H316">
        <v>3.0</v>
      </c>
      <c r="I316" t="s">
        <v>617</v>
      </c>
    </row>
    <row r="317">
      <c r="A317">
        <v>316.0</v>
      </c>
      <c r="B317" t="s">
        <v>603</v>
      </c>
      <c r="C317" t="s">
        <v>433</v>
      </c>
      <c r="D317">
        <v>1.0</v>
      </c>
      <c r="E317">
        <v>1.0</v>
      </c>
      <c r="F317">
        <v>3.0</v>
      </c>
      <c r="G317">
        <v>3.0</v>
      </c>
      <c r="H317">
        <v>3.0</v>
      </c>
      <c r="I317" t="s">
        <v>617</v>
      </c>
    </row>
    <row r="318">
      <c r="A318">
        <v>317.0</v>
      </c>
      <c r="B318" t="s">
        <v>603</v>
      </c>
      <c r="C318" t="s">
        <v>625</v>
      </c>
      <c r="D318">
        <v>1.0</v>
      </c>
      <c r="E318">
        <v>1.0</v>
      </c>
      <c r="F318">
        <v>3.0</v>
      </c>
      <c r="G318">
        <v>3.0</v>
      </c>
      <c r="H318">
        <v>3.0</v>
      </c>
      <c r="I318" t="s">
        <v>617</v>
      </c>
    </row>
    <row r="319">
      <c r="A319">
        <v>318.0</v>
      </c>
      <c r="B319" t="s">
        <v>603</v>
      </c>
      <c r="C319" t="s">
        <v>626</v>
      </c>
      <c r="D319">
        <v>1.0</v>
      </c>
      <c r="E319">
        <v>1.0</v>
      </c>
      <c r="F319">
        <v>3.0</v>
      </c>
      <c r="G319">
        <v>3.0</v>
      </c>
      <c r="H319">
        <v>3.0</v>
      </c>
      <c r="I319" t="s">
        <v>617</v>
      </c>
    </row>
    <row r="320">
      <c r="A320">
        <v>319.0</v>
      </c>
      <c r="B320" t="s">
        <v>603</v>
      </c>
      <c r="C320" t="s">
        <v>627</v>
      </c>
      <c r="D320">
        <v>1.0</v>
      </c>
      <c r="E320">
        <v>1.0</v>
      </c>
      <c r="F320">
        <v>3.0</v>
      </c>
      <c r="G320">
        <v>3.0</v>
      </c>
      <c r="H320">
        <v>3.0</v>
      </c>
      <c r="I320" t="s">
        <v>617</v>
      </c>
    </row>
    <row r="321">
      <c r="A321">
        <v>320.0</v>
      </c>
      <c r="B321" t="s">
        <v>603</v>
      </c>
      <c r="C321" t="s">
        <v>628</v>
      </c>
      <c r="D321">
        <v>1.0</v>
      </c>
      <c r="E321">
        <v>1.0</v>
      </c>
      <c r="F321">
        <v>3.0</v>
      </c>
      <c r="G321">
        <v>3.0</v>
      </c>
      <c r="H321">
        <v>3.0</v>
      </c>
      <c r="I321" t="s">
        <v>617</v>
      </c>
    </row>
    <row r="322">
      <c r="A322">
        <v>321.0</v>
      </c>
      <c r="B322" t="s">
        <v>603</v>
      </c>
      <c r="C322" t="s">
        <v>629</v>
      </c>
      <c r="D322">
        <v>1.0</v>
      </c>
      <c r="E322">
        <v>1.0</v>
      </c>
      <c r="F322">
        <v>3.0</v>
      </c>
      <c r="G322">
        <v>3.0</v>
      </c>
      <c r="H322">
        <v>3.0</v>
      </c>
      <c r="I322" t="s">
        <v>617</v>
      </c>
    </row>
    <row r="323">
      <c r="A323">
        <v>322.0</v>
      </c>
      <c r="B323" t="s">
        <v>603</v>
      </c>
      <c r="C323" t="s">
        <v>630</v>
      </c>
      <c r="D323">
        <v>1.0</v>
      </c>
      <c r="E323">
        <v>1.0</v>
      </c>
      <c r="F323">
        <v>40.0</v>
      </c>
      <c r="G323">
        <v>40.0</v>
      </c>
      <c r="H323">
        <v>40.0</v>
      </c>
      <c r="I323" t="s">
        <v>631</v>
      </c>
    </row>
    <row r="324">
      <c r="A324">
        <v>323.0</v>
      </c>
      <c r="B324" t="s">
        <v>603</v>
      </c>
      <c r="C324" t="s">
        <v>632</v>
      </c>
      <c r="D324">
        <v>1.0</v>
      </c>
      <c r="E324">
        <v>1.0</v>
      </c>
      <c r="F324">
        <v>1.0</v>
      </c>
      <c r="G324">
        <v>1.0</v>
      </c>
      <c r="H324">
        <v>1.0</v>
      </c>
      <c r="I324" t="s">
        <v>633</v>
      </c>
    </row>
    <row r="325">
      <c r="A325">
        <v>324.0</v>
      </c>
      <c r="B325" t="s">
        <v>603</v>
      </c>
      <c r="C325" t="s">
        <v>558</v>
      </c>
      <c r="D325">
        <v>1.0</v>
      </c>
      <c r="E325">
        <v>1.0</v>
      </c>
      <c r="F325">
        <v>2.0</v>
      </c>
      <c r="G325">
        <v>2.0</v>
      </c>
      <c r="H325">
        <v>2.0</v>
      </c>
      <c r="I325" t="s">
        <v>606</v>
      </c>
    </row>
    <row r="326">
      <c r="A326">
        <v>325.0</v>
      </c>
      <c r="B326" t="s">
        <v>603</v>
      </c>
      <c r="C326" t="s">
        <v>91</v>
      </c>
      <c r="D326">
        <v>1.0</v>
      </c>
      <c r="E326">
        <v>1.0</v>
      </c>
      <c r="F326">
        <v>3.0</v>
      </c>
      <c r="G326">
        <v>3.0</v>
      </c>
      <c r="H326">
        <v>3.0</v>
      </c>
      <c r="I326" t="s">
        <v>617</v>
      </c>
    </row>
    <row r="327">
      <c r="A327">
        <v>326.0</v>
      </c>
      <c r="B327" t="s">
        <v>603</v>
      </c>
      <c r="C327" t="s">
        <v>634</v>
      </c>
      <c r="D327">
        <v>1.0</v>
      </c>
      <c r="E327">
        <v>1.0</v>
      </c>
      <c r="F327">
        <v>29.0</v>
      </c>
      <c r="G327">
        <v>29.0</v>
      </c>
      <c r="H327">
        <v>29.0</v>
      </c>
      <c r="I327" t="s">
        <v>635</v>
      </c>
    </row>
    <row r="328">
      <c r="A328">
        <v>327.0</v>
      </c>
      <c r="B328" t="s">
        <v>603</v>
      </c>
      <c r="C328" t="s">
        <v>636</v>
      </c>
      <c r="D328">
        <v>1.0</v>
      </c>
      <c r="E328">
        <v>1.0</v>
      </c>
      <c r="F328">
        <v>9.0</v>
      </c>
      <c r="G328">
        <v>9.0</v>
      </c>
      <c r="H328">
        <v>9.0</v>
      </c>
      <c r="I328" t="s">
        <v>637</v>
      </c>
    </row>
    <row r="329">
      <c r="A329">
        <v>328.0</v>
      </c>
      <c r="B329" t="s">
        <v>603</v>
      </c>
      <c r="C329" t="s">
        <v>638</v>
      </c>
      <c r="D329">
        <v>1.0</v>
      </c>
      <c r="E329">
        <v>1.0</v>
      </c>
      <c r="F329">
        <v>7.0</v>
      </c>
      <c r="G329">
        <v>7.0</v>
      </c>
      <c r="H329">
        <v>7.0</v>
      </c>
      <c r="I329" t="s">
        <v>639</v>
      </c>
    </row>
    <row r="330">
      <c r="A330">
        <v>329.0</v>
      </c>
      <c r="B330" t="s">
        <v>603</v>
      </c>
      <c r="C330" t="s">
        <v>429</v>
      </c>
      <c r="D330">
        <v>1.0</v>
      </c>
      <c r="E330">
        <v>1.0</v>
      </c>
      <c r="F330">
        <v>3.0</v>
      </c>
      <c r="G330">
        <v>3.0</v>
      </c>
      <c r="H330">
        <v>3.0</v>
      </c>
      <c r="I330" t="s">
        <v>640</v>
      </c>
    </row>
    <row r="331">
      <c r="A331">
        <v>330.0</v>
      </c>
      <c r="B331" t="s">
        <v>603</v>
      </c>
      <c r="C331" t="s">
        <v>641</v>
      </c>
      <c r="D331">
        <v>1.0</v>
      </c>
      <c r="E331">
        <v>1.0</v>
      </c>
      <c r="F331">
        <v>1.0</v>
      </c>
      <c r="G331">
        <v>1.0</v>
      </c>
      <c r="H331">
        <v>1.0</v>
      </c>
      <c r="I331">
        <v>1.0</v>
      </c>
    </row>
    <row r="332">
      <c r="A332">
        <v>331.0</v>
      </c>
      <c r="B332" t="s">
        <v>603</v>
      </c>
      <c r="C332" t="s">
        <v>642</v>
      </c>
      <c r="D332">
        <v>1.0</v>
      </c>
      <c r="E332">
        <v>1.0</v>
      </c>
      <c r="F332">
        <v>1.0</v>
      </c>
      <c r="G332">
        <v>1.0</v>
      </c>
      <c r="H332">
        <v>1.0</v>
      </c>
      <c r="I332" t="s">
        <v>175</v>
      </c>
    </row>
    <row r="333">
      <c r="A333">
        <v>332.0</v>
      </c>
      <c r="B333" t="s">
        <v>603</v>
      </c>
      <c r="C333" t="s">
        <v>643</v>
      </c>
      <c r="D333">
        <v>1.0</v>
      </c>
      <c r="E333">
        <v>1.0</v>
      </c>
      <c r="F333">
        <v>1.0</v>
      </c>
      <c r="G333">
        <v>1.0</v>
      </c>
      <c r="H333">
        <v>1.0</v>
      </c>
      <c r="I333">
        <v>1.0</v>
      </c>
    </row>
    <row r="334">
      <c r="A334">
        <v>333.0</v>
      </c>
      <c r="B334" t="s">
        <v>603</v>
      </c>
      <c r="C334" t="s">
        <v>644</v>
      </c>
      <c r="D334">
        <v>1.0</v>
      </c>
      <c r="E334">
        <v>1.0</v>
      </c>
      <c r="F334">
        <v>1.0</v>
      </c>
      <c r="G334">
        <v>1.0</v>
      </c>
      <c r="H334">
        <v>1.0</v>
      </c>
      <c r="I334" t="s">
        <v>645</v>
      </c>
    </row>
    <row r="335">
      <c r="A335">
        <v>334.0</v>
      </c>
      <c r="B335" t="s">
        <v>603</v>
      </c>
      <c r="C335" t="s">
        <v>646</v>
      </c>
      <c r="D335">
        <v>1.0</v>
      </c>
      <c r="E335">
        <v>1.0</v>
      </c>
      <c r="F335">
        <v>1.0</v>
      </c>
      <c r="G335">
        <v>1.0</v>
      </c>
      <c r="H335">
        <v>1.0</v>
      </c>
      <c r="I335">
        <v>0.0</v>
      </c>
    </row>
    <row r="336">
      <c r="A336">
        <v>335.0</v>
      </c>
      <c r="B336" t="s">
        <v>603</v>
      </c>
      <c r="C336" t="s">
        <v>647</v>
      </c>
      <c r="D336">
        <v>1.0</v>
      </c>
      <c r="E336">
        <v>1.0</v>
      </c>
      <c r="F336">
        <v>38.0</v>
      </c>
      <c r="G336">
        <v>38.0</v>
      </c>
      <c r="H336">
        <v>38.0</v>
      </c>
      <c r="I336" t="s">
        <v>648</v>
      </c>
    </row>
    <row r="337">
      <c r="A337">
        <v>336.0</v>
      </c>
      <c r="B337" t="s">
        <v>603</v>
      </c>
      <c r="C337" t="s">
        <v>649</v>
      </c>
      <c r="D337">
        <v>1.0</v>
      </c>
      <c r="E337">
        <v>1.0</v>
      </c>
      <c r="F337">
        <v>32.0</v>
      </c>
      <c r="G337">
        <v>32.0</v>
      </c>
      <c r="H337">
        <v>32.0</v>
      </c>
      <c r="I337" s="50" t="s">
        <v>650</v>
      </c>
    </row>
    <row r="338">
      <c r="A338">
        <v>337.0</v>
      </c>
      <c r="B338" t="s">
        <v>603</v>
      </c>
      <c r="C338" t="s">
        <v>651</v>
      </c>
      <c r="D338">
        <v>1.0</v>
      </c>
      <c r="E338">
        <v>1.0</v>
      </c>
      <c r="F338">
        <v>19.0</v>
      </c>
      <c r="G338">
        <v>19.0</v>
      </c>
      <c r="H338">
        <v>19.0</v>
      </c>
      <c r="I338" s="49" t="s">
        <v>652</v>
      </c>
    </row>
    <row r="339">
      <c r="A339">
        <v>338.0</v>
      </c>
      <c r="B339" t="s">
        <v>603</v>
      </c>
      <c r="C339" t="s">
        <v>653</v>
      </c>
      <c r="D339">
        <v>1.0</v>
      </c>
      <c r="E339">
        <v>1.0</v>
      </c>
      <c r="F339">
        <v>23.0</v>
      </c>
      <c r="G339">
        <v>23.0</v>
      </c>
      <c r="H339">
        <v>23.0</v>
      </c>
      <c r="I339" t="s">
        <v>654</v>
      </c>
    </row>
    <row r="340">
      <c r="A340">
        <v>339.0</v>
      </c>
      <c r="B340" t="s">
        <v>603</v>
      </c>
      <c r="C340" t="s">
        <v>655</v>
      </c>
      <c r="D340">
        <v>1.0</v>
      </c>
      <c r="E340">
        <v>1.0</v>
      </c>
      <c r="F340">
        <v>40.0</v>
      </c>
      <c r="G340">
        <v>40.0</v>
      </c>
      <c r="H340">
        <v>40.0</v>
      </c>
      <c r="I340" s="50" t="s">
        <v>656</v>
      </c>
    </row>
    <row r="341">
      <c r="A341">
        <v>340.0</v>
      </c>
      <c r="B341" t="s">
        <v>603</v>
      </c>
      <c r="C341" t="s">
        <v>657</v>
      </c>
      <c r="D341">
        <v>1.0</v>
      </c>
      <c r="E341">
        <v>1.0</v>
      </c>
      <c r="F341">
        <v>16.0</v>
      </c>
      <c r="G341">
        <v>16.0</v>
      </c>
      <c r="H341">
        <v>16.0</v>
      </c>
      <c r="I341" t="s">
        <v>658</v>
      </c>
    </row>
    <row r="342">
      <c r="A342">
        <v>341.0</v>
      </c>
      <c r="B342" t="s">
        <v>603</v>
      </c>
      <c r="C342" t="s">
        <v>659</v>
      </c>
      <c r="D342">
        <v>1.0</v>
      </c>
      <c r="E342">
        <v>1.0</v>
      </c>
      <c r="F342">
        <v>1.0</v>
      </c>
      <c r="G342">
        <v>1.0</v>
      </c>
      <c r="H342">
        <v>1.0</v>
      </c>
      <c r="I342">
        <v>0.0</v>
      </c>
    </row>
    <row r="343">
      <c r="A343">
        <v>342.0</v>
      </c>
      <c r="B343" t="s">
        <v>603</v>
      </c>
      <c r="C343" t="s">
        <v>660</v>
      </c>
      <c r="D343">
        <v>1.0</v>
      </c>
      <c r="E343">
        <v>1.0</v>
      </c>
      <c r="F343">
        <v>1.0</v>
      </c>
      <c r="G343">
        <v>1.0</v>
      </c>
      <c r="H343">
        <v>1.0</v>
      </c>
      <c r="I343">
        <v>1.0</v>
      </c>
    </row>
    <row r="344">
      <c r="A344">
        <v>343.0</v>
      </c>
      <c r="B344" t="s">
        <v>603</v>
      </c>
      <c r="C344" t="s">
        <v>661</v>
      </c>
      <c r="D344">
        <v>1.0</v>
      </c>
      <c r="E344">
        <v>1.0</v>
      </c>
      <c r="F344">
        <v>19.0</v>
      </c>
      <c r="G344">
        <v>19.0</v>
      </c>
      <c r="H344">
        <v>19.0</v>
      </c>
      <c r="I344" s="49">
        <v>39979.0</v>
      </c>
    </row>
    <row r="345">
      <c r="A345">
        <v>344.0</v>
      </c>
      <c r="B345" t="s">
        <v>603</v>
      </c>
      <c r="C345" t="s">
        <v>662</v>
      </c>
      <c r="D345">
        <v>1.0</v>
      </c>
      <c r="E345">
        <v>1.0</v>
      </c>
      <c r="F345">
        <v>7.0</v>
      </c>
      <c r="G345">
        <v>7.0</v>
      </c>
      <c r="H345">
        <v>7.0</v>
      </c>
      <c r="I345" t="s">
        <v>663</v>
      </c>
    </row>
    <row r="346">
      <c r="A346">
        <v>345.0</v>
      </c>
      <c r="B346" t="s">
        <v>603</v>
      </c>
      <c r="C346" t="s">
        <v>664</v>
      </c>
      <c r="D346">
        <v>1.0</v>
      </c>
      <c r="E346">
        <v>1.0</v>
      </c>
      <c r="F346">
        <v>89.0</v>
      </c>
      <c r="G346">
        <v>89.0</v>
      </c>
      <c r="H346">
        <v>89.0</v>
      </c>
      <c r="I346" t="s">
        <v>665</v>
      </c>
    </row>
    <row r="347">
      <c r="A347">
        <v>346.0</v>
      </c>
      <c r="B347" t="s">
        <v>603</v>
      </c>
      <c r="C347" t="s">
        <v>666</v>
      </c>
      <c r="D347">
        <v>1.0</v>
      </c>
      <c r="E347">
        <v>1.0</v>
      </c>
      <c r="F347">
        <v>2.0</v>
      </c>
      <c r="G347">
        <v>2.0</v>
      </c>
      <c r="H347">
        <v>2.0</v>
      </c>
      <c r="I347" t="s">
        <v>606</v>
      </c>
    </row>
    <row r="348">
      <c r="A348">
        <v>347.0</v>
      </c>
      <c r="B348" t="s">
        <v>603</v>
      </c>
      <c r="C348" t="s">
        <v>667</v>
      </c>
      <c r="D348">
        <v>1.0</v>
      </c>
      <c r="E348">
        <v>1.0</v>
      </c>
      <c r="F348">
        <v>1.0</v>
      </c>
      <c r="G348">
        <v>1.0</v>
      </c>
      <c r="H348">
        <v>1.0</v>
      </c>
      <c r="I348">
        <v>0.0</v>
      </c>
    </row>
    <row r="349">
      <c r="A349">
        <v>348.0</v>
      </c>
      <c r="B349" t="s">
        <v>603</v>
      </c>
      <c r="C349" t="s">
        <v>668</v>
      </c>
      <c r="D349">
        <v>1.0</v>
      </c>
      <c r="E349">
        <v>1.0</v>
      </c>
      <c r="F349">
        <v>2.0</v>
      </c>
      <c r="G349">
        <v>2.0</v>
      </c>
      <c r="H349">
        <v>2.0</v>
      </c>
      <c r="I349" t="s">
        <v>606</v>
      </c>
    </row>
    <row r="350">
      <c r="A350">
        <v>349.0</v>
      </c>
      <c r="B350" t="s">
        <v>603</v>
      </c>
      <c r="C350" t="s">
        <v>669</v>
      </c>
      <c r="D350">
        <v>1.0</v>
      </c>
      <c r="E350">
        <v>1.0</v>
      </c>
      <c r="F350">
        <v>30.0</v>
      </c>
      <c r="G350">
        <v>30.0</v>
      </c>
      <c r="H350">
        <v>30.0</v>
      </c>
      <c r="I350" t="s">
        <v>670</v>
      </c>
    </row>
    <row r="351">
      <c r="A351">
        <v>350.0</v>
      </c>
      <c r="B351" t="s">
        <v>603</v>
      </c>
      <c r="C351" t="s">
        <v>671</v>
      </c>
      <c r="D351">
        <v>1.0</v>
      </c>
      <c r="E351">
        <v>1.0</v>
      </c>
      <c r="F351">
        <v>12.0</v>
      </c>
      <c r="G351">
        <v>12.0</v>
      </c>
      <c r="H351">
        <v>12.0</v>
      </c>
      <c r="I351" t="s">
        <v>672</v>
      </c>
    </row>
    <row r="352">
      <c r="A352">
        <v>351.0</v>
      </c>
      <c r="B352" t="s">
        <v>603</v>
      </c>
      <c r="C352" t="s">
        <v>673</v>
      </c>
      <c r="D352">
        <v>1.0</v>
      </c>
      <c r="E352">
        <v>1.0</v>
      </c>
      <c r="F352">
        <v>2.0</v>
      </c>
      <c r="G352">
        <v>2.0</v>
      </c>
      <c r="H352">
        <v>2.0</v>
      </c>
      <c r="I352" t="s">
        <v>606</v>
      </c>
    </row>
    <row r="353">
      <c r="A353">
        <v>352.0</v>
      </c>
      <c r="B353" t="s">
        <v>603</v>
      </c>
      <c r="C353" t="s">
        <v>674</v>
      </c>
      <c r="D353">
        <v>1.0</v>
      </c>
      <c r="E353">
        <v>1.0</v>
      </c>
      <c r="F353">
        <v>31.0</v>
      </c>
      <c r="G353">
        <v>31.0</v>
      </c>
      <c r="H353">
        <v>31.0</v>
      </c>
      <c r="I353" t="s">
        <v>675</v>
      </c>
    </row>
    <row r="354">
      <c r="A354">
        <v>353.0</v>
      </c>
      <c r="B354" t="s">
        <v>603</v>
      </c>
      <c r="C354" t="s">
        <v>676</v>
      </c>
      <c r="D354">
        <v>1.0</v>
      </c>
      <c r="E354">
        <v>1.0</v>
      </c>
      <c r="F354">
        <v>11.0</v>
      </c>
      <c r="G354">
        <v>11.0</v>
      </c>
      <c r="H354">
        <v>11.0</v>
      </c>
      <c r="I354" t="s">
        <v>677</v>
      </c>
    </row>
    <row r="355">
      <c r="A355">
        <v>354.0</v>
      </c>
      <c r="B355" t="s">
        <v>603</v>
      </c>
      <c r="C355" t="s">
        <v>125</v>
      </c>
      <c r="D355">
        <v>1.0</v>
      </c>
      <c r="E355">
        <v>1.0</v>
      </c>
      <c r="F355">
        <v>2.0</v>
      </c>
      <c r="G355">
        <v>2.0</v>
      </c>
      <c r="H355">
        <v>2.0</v>
      </c>
      <c r="I355" t="s">
        <v>606</v>
      </c>
    </row>
    <row r="356">
      <c r="A356">
        <v>355.0</v>
      </c>
      <c r="B356" t="s">
        <v>603</v>
      </c>
      <c r="C356" t="s">
        <v>678</v>
      </c>
      <c r="D356">
        <v>1.0</v>
      </c>
      <c r="E356">
        <v>1.0</v>
      </c>
      <c r="F356">
        <v>35.0</v>
      </c>
      <c r="G356">
        <v>35.0</v>
      </c>
      <c r="H356">
        <v>35.0</v>
      </c>
      <c r="I356" t="s">
        <v>679</v>
      </c>
    </row>
    <row r="357">
      <c r="A357">
        <v>356.0</v>
      </c>
      <c r="B357" t="s">
        <v>603</v>
      </c>
      <c r="C357" t="s">
        <v>680</v>
      </c>
      <c r="D357">
        <v>1.0</v>
      </c>
      <c r="E357">
        <v>1.0</v>
      </c>
      <c r="F357">
        <v>12.0</v>
      </c>
      <c r="G357">
        <v>12.0</v>
      </c>
      <c r="H357">
        <v>12.0</v>
      </c>
      <c r="I357" t="s">
        <v>681</v>
      </c>
    </row>
    <row r="358">
      <c r="A358">
        <v>357.0</v>
      </c>
      <c r="B358" t="s">
        <v>603</v>
      </c>
      <c r="C358" t="s">
        <v>682</v>
      </c>
      <c r="D358">
        <v>1.0</v>
      </c>
      <c r="E358">
        <v>1.0</v>
      </c>
      <c r="F358">
        <v>3.0</v>
      </c>
      <c r="G358">
        <v>3.0</v>
      </c>
      <c r="H358">
        <v>3.0</v>
      </c>
      <c r="I358" t="s">
        <v>617</v>
      </c>
    </row>
    <row r="359">
      <c r="A359">
        <v>358.0</v>
      </c>
      <c r="B359" t="s">
        <v>603</v>
      </c>
      <c r="C359" t="s">
        <v>683</v>
      </c>
      <c r="D359">
        <v>1.0</v>
      </c>
      <c r="E359">
        <v>1.0</v>
      </c>
      <c r="F359">
        <v>2.0</v>
      </c>
      <c r="G359">
        <v>2.0</v>
      </c>
      <c r="H359">
        <v>2.0</v>
      </c>
      <c r="I359" t="s">
        <v>606</v>
      </c>
    </row>
    <row r="360">
      <c r="A360">
        <v>359.0</v>
      </c>
      <c r="B360" t="s">
        <v>603</v>
      </c>
      <c r="C360" t="s">
        <v>684</v>
      </c>
      <c r="D360">
        <v>1.0</v>
      </c>
      <c r="E360">
        <v>1.0</v>
      </c>
      <c r="F360">
        <v>2.0</v>
      </c>
      <c r="G360">
        <v>2.0</v>
      </c>
      <c r="H360">
        <v>2.0</v>
      </c>
      <c r="I360" t="s">
        <v>606</v>
      </c>
    </row>
    <row r="361">
      <c r="A361">
        <v>360.0</v>
      </c>
      <c r="B361" t="s">
        <v>685</v>
      </c>
      <c r="C361" t="s">
        <v>579</v>
      </c>
      <c r="D361">
        <v>1.0</v>
      </c>
      <c r="E361">
        <v>1.0</v>
      </c>
      <c r="F361">
        <v>43.0</v>
      </c>
      <c r="G361">
        <v>43.0</v>
      </c>
      <c r="H361">
        <v>43.0</v>
      </c>
      <c r="I361" t="s">
        <v>580</v>
      </c>
    </row>
    <row r="362">
      <c r="A362">
        <v>361.0</v>
      </c>
      <c r="B362" t="s">
        <v>685</v>
      </c>
      <c r="C362" t="s">
        <v>581</v>
      </c>
      <c r="D362">
        <v>1.0</v>
      </c>
      <c r="E362">
        <v>1.0</v>
      </c>
      <c r="F362">
        <v>27.0</v>
      </c>
      <c r="G362">
        <v>27.0</v>
      </c>
      <c r="H362">
        <v>27.0</v>
      </c>
      <c r="I362" t="s">
        <v>582</v>
      </c>
    </row>
    <row r="363">
      <c r="A363">
        <v>362.0</v>
      </c>
      <c r="B363" t="s">
        <v>685</v>
      </c>
      <c r="C363" t="s">
        <v>497</v>
      </c>
      <c r="D363">
        <v>1.0</v>
      </c>
      <c r="E363">
        <v>1.0</v>
      </c>
      <c r="F363">
        <v>8.0</v>
      </c>
      <c r="G363">
        <v>8.0</v>
      </c>
      <c r="H363">
        <v>8.0</v>
      </c>
      <c r="I363" t="s">
        <v>583</v>
      </c>
    </row>
    <row r="364">
      <c r="A364">
        <v>363.0</v>
      </c>
      <c r="B364" t="s">
        <v>685</v>
      </c>
      <c r="C364" t="s">
        <v>584</v>
      </c>
      <c r="D364">
        <v>1.0</v>
      </c>
      <c r="E364">
        <v>1.0</v>
      </c>
      <c r="F364">
        <v>4.0</v>
      </c>
      <c r="G364">
        <v>4.0</v>
      </c>
      <c r="H364">
        <v>4.0</v>
      </c>
      <c r="I364">
        <v>6009.0</v>
      </c>
    </row>
    <row r="365">
      <c r="A365">
        <v>364.0</v>
      </c>
      <c r="B365" t="s">
        <v>685</v>
      </c>
      <c r="C365" t="s">
        <v>331</v>
      </c>
      <c r="D365">
        <v>1.0</v>
      </c>
      <c r="E365">
        <v>1.0</v>
      </c>
      <c r="F365">
        <v>2.0</v>
      </c>
      <c r="G365">
        <v>2.0</v>
      </c>
      <c r="H365">
        <v>2.0</v>
      </c>
      <c r="I365" t="s">
        <v>332</v>
      </c>
    </row>
    <row r="366">
      <c r="A366">
        <v>365.0</v>
      </c>
      <c r="B366" t="s">
        <v>685</v>
      </c>
      <c r="C366" t="s">
        <v>595</v>
      </c>
      <c r="D366">
        <v>1.0</v>
      </c>
      <c r="E366">
        <v>1.0</v>
      </c>
      <c r="F366">
        <v>77.0</v>
      </c>
      <c r="G366">
        <v>77.0</v>
      </c>
      <c r="H366">
        <v>77.0</v>
      </c>
      <c r="I366" t="s">
        <v>596</v>
      </c>
    </row>
    <row r="367">
      <c r="A367">
        <v>366.0</v>
      </c>
      <c r="B367" t="s">
        <v>685</v>
      </c>
      <c r="C367" t="s">
        <v>585</v>
      </c>
      <c r="D367">
        <v>1.0</v>
      </c>
      <c r="E367">
        <v>1.0</v>
      </c>
      <c r="F367">
        <v>14.0</v>
      </c>
      <c r="G367">
        <v>14.0</v>
      </c>
      <c r="H367">
        <v>14.0</v>
      </c>
      <c r="I367" t="s">
        <v>586</v>
      </c>
    </row>
    <row r="368">
      <c r="A368">
        <v>367.0</v>
      </c>
      <c r="B368" t="s">
        <v>685</v>
      </c>
      <c r="C368" t="s">
        <v>587</v>
      </c>
      <c r="D368">
        <v>1.0</v>
      </c>
      <c r="E368">
        <v>1.0</v>
      </c>
      <c r="F368">
        <v>14.0</v>
      </c>
      <c r="G368">
        <v>14.0</v>
      </c>
      <c r="H368">
        <v>14.0</v>
      </c>
      <c r="I368" t="s">
        <v>588</v>
      </c>
    </row>
    <row r="369">
      <c r="A369">
        <v>368.0</v>
      </c>
      <c r="B369" t="s">
        <v>685</v>
      </c>
      <c r="C369" t="s">
        <v>589</v>
      </c>
      <c r="D369">
        <v>1.0</v>
      </c>
      <c r="E369">
        <v>1.0</v>
      </c>
      <c r="F369">
        <v>14.0</v>
      </c>
      <c r="G369">
        <v>14.0</v>
      </c>
      <c r="H369">
        <v>14.0</v>
      </c>
      <c r="I369" t="s">
        <v>590</v>
      </c>
    </row>
    <row r="370">
      <c r="A370">
        <v>369.0</v>
      </c>
      <c r="B370" t="s">
        <v>685</v>
      </c>
      <c r="C370" t="s">
        <v>591</v>
      </c>
      <c r="D370">
        <v>1.0</v>
      </c>
      <c r="E370">
        <v>1.0</v>
      </c>
      <c r="F370">
        <v>19.0</v>
      </c>
      <c r="G370">
        <v>19.0</v>
      </c>
      <c r="H370">
        <v>19.0</v>
      </c>
      <c r="I370" t="s">
        <v>592</v>
      </c>
    </row>
    <row r="371">
      <c r="A371">
        <v>370.0</v>
      </c>
      <c r="B371" t="s">
        <v>685</v>
      </c>
      <c r="C371" t="s">
        <v>593</v>
      </c>
      <c r="D371">
        <v>1.0</v>
      </c>
      <c r="E371">
        <v>1.0</v>
      </c>
      <c r="F371">
        <v>19.0</v>
      </c>
      <c r="G371">
        <v>19.0</v>
      </c>
      <c r="H371">
        <v>19.0</v>
      </c>
      <c r="I371" s="50" t="s">
        <v>594</v>
      </c>
    </row>
    <row r="372">
      <c r="A372">
        <v>371.0</v>
      </c>
      <c r="B372" t="s">
        <v>685</v>
      </c>
      <c r="C372" t="s">
        <v>686</v>
      </c>
      <c r="D372">
        <v>1.0</v>
      </c>
      <c r="E372">
        <v>1.0</v>
      </c>
      <c r="F372">
        <v>8.0</v>
      </c>
      <c r="G372">
        <v>8.0</v>
      </c>
      <c r="H372">
        <v>8.0</v>
      </c>
      <c r="I372">
        <v>4.3439804E7</v>
      </c>
    </row>
    <row r="373">
      <c r="A373">
        <v>372.0</v>
      </c>
      <c r="B373" t="s">
        <v>685</v>
      </c>
      <c r="C373" t="s">
        <v>599</v>
      </c>
      <c r="D373">
        <v>1.0</v>
      </c>
      <c r="E373">
        <v>1.0</v>
      </c>
      <c r="F373">
        <v>5.0</v>
      </c>
      <c r="G373">
        <v>5.0</v>
      </c>
      <c r="H373">
        <v>5.0</v>
      </c>
      <c r="I373">
        <v>10.61</v>
      </c>
    </row>
    <row r="374">
      <c r="A374">
        <v>373.0</v>
      </c>
      <c r="B374" t="s">
        <v>685</v>
      </c>
      <c r="C374" t="s">
        <v>602</v>
      </c>
      <c r="D374">
        <v>1.0</v>
      </c>
      <c r="E374">
        <v>1.0</v>
      </c>
      <c r="F374">
        <v>19.0</v>
      </c>
      <c r="G374">
        <v>19.0</v>
      </c>
      <c r="H374">
        <v>19.0</v>
      </c>
      <c r="I374" s="49">
        <v>40441.0</v>
      </c>
    </row>
    <row r="375">
      <c r="A375">
        <v>374.0</v>
      </c>
      <c r="B375" t="s">
        <v>685</v>
      </c>
      <c r="C375" t="s">
        <v>600</v>
      </c>
      <c r="D375">
        <v>1.0</v>
      </c>
      <c r="E375">
        <v>1.0</v>
      </c>
      <c r="F375">
        <v>7.0</v>
      </c>
      <c r="G375">
        <v>7.0</v>
      </c>
      <c r="H375">
        <v>7.0</v>
      </c>
      <c r="I375" t="s">
        <v>601</v>
      </c>
    </row>
    <row r="376">
      <c r="A376">
        <v>375.0</v>
      </c>
      <c r="B376" t="s">
        <v>685</v>
      </c>
      <c r="C376" t="s">
        <v>687</v>
      </c>
      <c r="D376">
        <v>1.0</v>
      </c>
      <c r="E376">
        <v>1.0</v>
      </c>
      <c r="F376">
        <v>1.0</v>
      </c>
      <c r="G376">
        <v>1.0</v>
      </c>
      <c r="H376">
        <v>1.0</v>
      </c>
      <c r="I376">
        <v>1.0</v>
      </c>
    </row>
    <row r="377">
      <c r="A377">
        <v>376.0</v>
      </c>
      <c r="B377" t="s">
        <v>685</v>
      </c>
      <c r="C377" t="s">
        <v>643</v>
      </c>
      <c r="D377">
        <v>1.0</v>
      </c>
      <c r="E377">
        <v>1.0</v>
      </c>
      <c r="F377">
        <v>1.0</v>
      </c>
      <c r="G377">
        <v>1.0</v>
      </c>
      <c r="H377">
        <v>1.0</v>
      </c>
      <c r="I377">
        <v>0.0</v>
      </c>
    </row>
    <row r="378">
      <c r="A378">
        <v>377.0</v>
      </c>
      <c r="B378" t="s">
        <v>685</v>
      </c>
      <c r="C378" t="s">
        <v>169</v>
      </c>
      <c r="D378">
        <v>1.0</v>
      </c>
      <c r="E378">
        <v>1.0</v>
      </c>
      <c r="F378">
        <v>1.0</v>
      </c>
      <c r="G378">
        <v>1.0</v>
      </c>
      <c r="H378">
        <v>1.0</v>
      </c>
      <c r="I378">
        <v>0.0</v>
      </c>
    </row>
    <row r="379">
      <c r="A379">
        <v>378.0</v>
      </c>
      <c r="B379" t="s">
        <v>685</v>
      </c>
      <c r="C379" t="s">
        <v>688</v>
      </c>
      <c r="D379">
        <v>1.0</v>
      </c>
      <c r="E379">
        <v>1.0</v>
      </c>
      <c r="F379">
        <v>1.0</v>
      </c>
      <c r="G379">
        <v>1.0</v>
      </c>
      <c r="H379">
        <v>1.0</v>
      </c>
      <c r="I379">
        <v>5.0</v>
      </c>
    </row>
    <row r="380">
      <c r="A380">
        <v>379.0</v>
      </c>
      <c r="B380" t="s">
        <v>685</v>
      </c>
      <c r="C380" t="s">
        <v>689</v>
      </c>
      <c r="D380">
        <v>1.0</v>
      </c>
      <c r="E380">
        <v>1.0</v>
      </c>
      <c r="F380">
        <v>1.0</v>
      </c>
      <c r="G380">
        <v>1.0</v>
      </c>
      <c r="H380">
        <v>1.0</v>
      </c>
      <c r="I380">
        <v>1.0</v>
      </c>
    </row>
    <row r="381">
      <c r="A381">
        <v>380.0</v>
      </c>
    </row>
    <row r="382">
      <c r="A382">
        <v>381.0</v>
      </c>
    </row>
    <row r="383">
      <c r="A383">
        <v>382.0</v>
      </c>
    </row>
    <row r="384">
      <c r="A384">
        <v>383.0</v>
      </c>
    </row>
    <row r="385">
      <c r="A385">
        <v>384.0</v>
      </c>
    </row>
    <row r="386">
      <c r="A386">
        <v>385.0</v>
      </c>
    </row>
    <row r="387">
      <c r="A387">
        <v>386.0</v>
      </c>
    </row>
    <row r="388">
      <c r="A388">
        <v>387.0</v>
      </c>
    </row>
    <row r="389">
      <c r="A389">
        <v>388.0</v>
      </c>
    </row>
    <row r="390">
      <c r="A390">
        <v>389.0</v>
      </c>
    </row>
    <row r="391">
      <c r="A391">
        <v>390.0</v>
      </c>
    </row>
    <row r="392">
      <c r="A392">
        <v>391.0</v>
      </c>
    </row>
    <row r="393">
      <c r="A393">
        <v>392.0</v>
      </c>
    </row>
    <row r="394">
      <c r="A394">
        <v>393.0</v>
      </c>
    </row>
    <row r="395">
      <c r="A395">
        <v>394.0</v>
      </c>
    </row>
    <row r="396">
      <c r="A396">
        <v>395.0</v>
      </c>
    </row>
    <row r="397">
      <c r="A397">
        <v>396.0</v>
      </c>
    </row>
    <row r="398">
      <c r="A398">
        <v>397.0</v>
      </c>
    </row>
    <row r="399">
      <c r="A399">
        <v>398.0</v>
      </c>
    </row>
  </sheetData>
  <autoFilter ref="$A$1:$I$399"/>
  <hyperlinks>
    <hyperlink r:id="rId1" ref="I297"/>
    <hyperlink r:id="rId2" ref="I337"/>
    <hyperlink r:id="rId3" ref="I340"/>
    <hyperlink r:id="rId4" ref="I371"/>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25" t="s">
        <v>694</v>
      </c>
      <c r="B1" t="str">
        <f>IFERROR(__xludf.DUMMYFUNCTION("unique(dataReport!J:J)"),"9")</f>
        <v>9</v>
      </c>
      <c r="D1" s="51"/>
    </row>
    <row r="2">
      <c r="A2" s="25" t="s">
        <v>694</v>
      </c>
      <c r="D2" s="51"/>
    </row>
    <row r="3">
      <c r="A3" s="25" t="s">
        <v>695</v>
      </c>
      <c r="D3" s="51"/>
    </row>
    <row r="4">
      <c r="A4" s="25" t="s">
        <v>694</v>
      </c>
      <c r="D4" s="51"/>
    </row>
    <row r="5">
      <c r="A5" s="25" t="s">
        <v>696</v>
      </c>
      <c r="C5" s="12" t="s">
        <v>697</v>
      </c>
      <c r="D5" s="51" t="str">
        <f t="shared" ref="D5:D7" si="1">"&lt;list code='" &amp; B5&amp;"' hierarchical='0' system='0' vocabulary='1'&gt;
    &lt;labels&gt;&lt;label locale='en_AU'&gt;&lt;name&gt;"&amp;C5&amp;"&lt;/name&gt;&lt;/label&gt;&lt;/labels&gt;
&lt;/list&gt;"</f>
        <v>&lt;list code='' hierarchical='0' system='0' vocabulary='1'&gt;
    &lt;labels&gt;&lt;label locale='en_AU'&gt;&lt;name&gt;Object Types (Museum of Childhood)&lt;/name&gt;&lt;/label&gt;&lt;/labels&gt;
&lt;/list&gt;</v>
      </c>
    </row>
    <row r="6">
      <c r="A6" s="25" t="s">
        <v>698</v>
      </c>
      <c r="C6" s="12" t="s">
        <v>699</v>
      </c>
      <c r="D6" s="51" t="str">
        <f t="shared" si="1"/>
        <v>&lt;list code='' hierarchical='0' system='0' vocabulary='1'&gt;
    &lt;labels&gt;&lt;label locale='en_AU'&gt;&lt;name&gt;Condition (Musuem of Childhood)&lt;/name&gt;&lt;/label&gt;&lt;/labels&gt;
&lt;/list&gt;</v>
      </c>
    </row>
    <row r="7">
      <c r="A7" s="25" t="s">
        <v>700</v>
      </c>
      <c r="C7" s="12" t="s">
        <v>701</v>
      </c>
      <c r="D7" s="51" t="str">
        <f t="shared" si="1"/>
        <v>&lt;list code='' hierarchical='0' system='0' vocabulary='1'&gt;
    &lt;labels&gt;&lt;label locale='en_AU'&gt;&lt;name&gt;Restrictions (Museum of Childhood)&lt;/name&gt;&lt;/label&gt;&lt;/labels&gt;
&lt;/list&gt;</v>
      </c>
    </row>
    <row r="8">
      <c r="A8" s="25" t="s">
        <v>700</v>
      </c>
      <c r="D8" s="51"/>
    </row>
    <row r="9">
      <c r="A9" s="25" t="s">
        <v>702</v>
      </c>
      <c r="C9" s="12" t="s">
        <v>703</v>
      </c>
      <c r="D9" s="51" t="str">
        <f t="shared" ref="D9:D13" si="2">"&lt;list code='" &amp; B9&amp;"' hierarchical='0' system='0' vocabulary='1'&gt;
    &lt;labels&gt;&lt;label locale='en_AU'&gt;&lt;name&gt;"&amp;C9&amp;"&lt;/name&gt;&lt;/label&gt;&lt;/labels&gt;
&lt;/list&gt;"</f>
        <v>&lt;list code='' hierarchical='0' system='0' vocabulary='1'&gt;
    &lt;labels&gt;&lt;label locale='en_AU'&gt;&lt;name&gt;Classification (Museum of Childhood)&lt;/name&gt;&lt;/label&gt;&lt;/labels&gt;
&lt;/list&gt;</v>
      </c>
    </row>
    <row r="10">
      <c r="A10" s="25" t="s">
        <v>702</v>
      </c>
      <c r="C10" s="12" t="s">
        <v>92</v>
      </c>
      <c r="D10" s="51" t="str">
        <f t="shared" si="2"/>
        <v>&lt;list code='' hierarchical='0' system='0' vocabulary='1'&gt;
    &lt;labels&gt;&lt;label locale='en_AU'&gt;&lt;name&gt;Importance&lt;/name&gt;&lt;/label&gt;&lt;/labels&gt;
&lt;/list&gt;</v>
      </c>
    </row>
    <row r="11">
      <c r="A11" s="25" t="s">
        <v>702</v>
      </c>
      <c r="C11" s="12" t="s">
        <v>704</v>
      </c>
      <c r="D11" s="51" t="str">
        <f t="shared" si="2"/>
        <v>&lt;list code='' hierarchical='0' system='0' vocabulary='1'&gt;
    &lt;labels&gt;&lt;label locale='en_AU'&gt;&lt;name&gt;Priority&lt;/name&gt;&lt;/label&gt;&lt;/labels&gt;
&lt;/list&gt;</v>
      </c>
    </row>
    <row r="12">
      <c r="A12" s="25" t="s">
        <v>696</v>
      </c>
      <c r="C12" s="12" t="s">
        <v>705</v>
      </c>
      <c r="D12" s="51" t="str">
        <f t="shared" si="2"/>
        <v>&lt;list code='' hierarchical='0' system='0' vocabulary='1'&gt;
    &lt;labels&gt;&lt;label locale='en_AU'&gt;&lt;name&gt;Current Status&lt;/name&gt;&lt;/label&gt;&lt;/labels&gt;
&lt;/list&gt;</v>
      </c>
    </row>
    <row r="13">
      <c r="A13" s="25" t="s">
        <v>696</v>
      </c>
      <c r="C13" s="12" t="s">
        <v>706</v>
      </c>
      <c r="D13" s="51" t="str">
        <f t="shared" si="2"/>
        <v>&lt;list code='' hierarchical='0' system='0' vocabulary='1'&gt;
    &lt;labels&gt;&lt;label locale='en_AU'&gt;&lt;name&gt;Size / Mass&lt;/name&gt;&lt;/label&gt;&lt;/labels&gt;
&lt;/list&gt;</v>
      </c>
    </row>
    <row r="14">
      <c r="A14" s="25" t="s">
        <v>700</v>
      </c>
      <c r="D14" s="51"/>
    </row>
    <row r="15">
      <c r="A15" s="25" t="s">
        <v>700</v>
      </c>
      <c r="D15" s="51"/>
    </row>
    <row r="16">
      <c r="A16" s="25" t="s">
        <v>707</v>
      </c>
      <c r="D16" s="51"/>
    </row>
    <row r="17">
      <c r="A17" s="25" t="s">
        <v>708</v>
      </c>
      <c r="D17" s="51"/>
    </row>
    <row r="18">
      <c r="A18" s="25" t="s">
        <v>709</v>
      </c>
      <c r="D18" s="51"/>
    </row>
    <row r="19">
      <c r="A19" s="25" t="s">
        <v>710</v>
      </c>
      <c r="D19" s="51"/>
    </row>
    <row r="20">
      <c r="A20" s="25" t="s">
        <v>700</v>
      </c>
      <c r="D20" s="51"/>
    </row>
    <row r="21">
      <c r="A21" s="25"/>
      <c r="D21" s="51"/>
    </row>
    <row r="22">
      <c r="A22" s="25" t="s">
        <v>700</v>
      </c>
      <c r="D22" s="51"/>
    </row>
    <row r="23">
      <c r="D23" s="51"/>
    </row>
    <row r="24">
      <c r="D24" s="51"/>
    </row>
    <row r="25">
      <c r="D25" s="51"/>
    </row>
    <row r="26">
      <c r="D26" s="51"/>
    </row>
    <row r="27">
      <c r="D27" s="51"/>
    </row>
    <row r="28">
      <c r="D28" s="51"/>
    </row>
    <row r="29">
      <c r="D29" s="51"/>
    </row>
    <row r="30">
      <c r="D30" s="51"/>
    </row>
    <row r="31">
      <c r="D31" s="51"/>
    </row>
    <row r="32">
      <c r="D32" s="51"/>
    </row>
    <row r="33">
      <c r="D33" s="51"/>
    </row>
    <row r="34">
      <c r="D34" s="51"/>
    </row>
    <row r="35">
      <c r="D35" s="51"/>
    </row>
    <row r="36">
      <c r="D36" s="51"/>
    </row>
    <row r="37">
      <c r="D37" s="51"/>
    </row>
    <row r="38">
      <c r="D38" s="51"/>
    </row>
    <row r="39">
      <c r="D39" s="51"/>
    </row>
    <row r="40">
      <c r="D40" s="51"/>
    </row>
    <row r="41">
      <c r="D41" s="51"/>
    </row>
    <row r="42">
      <c r="D42" s="51"/>
    </row>
    <row r="43">
      <c r="D43" s="51"/>
    </row>
    <row r="44">
      <c r="D44" s="51"/>
    </row>
    <row r="45">
      <c r="D45" s="51"/>
    </row>
    <row r="46">
      <c r="D46" s="51"/>
    </row>
    <row r="47">
      <c r="D47" s="51"/>
    </row>
    <row r="48">
      <c r="D48" s="51"/>
    </row>
    <row r="49">
      <c r="D49" s="51"/>
    </row>
    <row r="50">
      <c r="D50" s="51"/>
    </row>
    <row r="51">
      <c r="D51" s="51"/>
    </row>
    <row r="52">
      <c r="D52" s="51"/>
    </row>
    <row r="53">
      <c r="D53" s="51"/>
    </row>
    <row r="54">
      <c r="D54" s="51"/>
    </row>
    <row r="55">
      <c r="D55" s="51"/>
    </row>
    <row r="56">
      <c r="D56" s="51"/>
    </row>
    <row r="57">
      <c r="D57" s="51"/>
    </row>
    <row r="58">
      <c r="D58" s="51"/>
    </row>
    <row r="59">
      <c r="D59" s="51"/>
    </row>
    <row r="60">
      <c r="D60" s="51"/>
    </row>
    <row r="61">
      <c r="D61" s="51"/>
    </row>
    <row r="62">
      <c r="D62" s="51"/>
    </row>
    <row r="63">
      <c r="D63" s="51"/>
    </row>
    <row r="64">
      <c r="D64" s="51"/>
    </row>
    <row r="65">
      <c r="D65" s="51"/>
    </row>
    <row r="66">
      <c r="D66" s="51"/>
    </row>
    <row r="67">
      <c r="D67" s="51"/>
    </row>
    <row r="68">
      <c r="D68" s="51"/>
    </row>
    <row r="69">
      <c r="D69" s="51"/>
    </row>
    <row r="70">
      <c r="D70" s="51"/>
    </row>
    <row r="71">
      <c r="D71" s="51"/>
    </row>
    <row r="72">
      <c r="D72" s="51"/>
    </row>
    <row r="73">
      <c r="D73" s="51"/>
    </row>
    <row r="74">
      <c r="D74" s="51"/>
    </row>
    <row r="75">
      <c r="D75" s="51"/>
    </row>
    <row r="76">
      <c r="D76" s="51"/>
    </row>
    <row r="77">
      <c r="D77" s="51"/>
    </row>
    <row r="78">
      <c r="D78" s="51"/>
    </row>
    <row r="79">
      <c r="D79" s="51"/>
    </row>
    <row r="80">
      <c r="D80" s="51"/>
    </row>
    <row r="81">
      <c r="D81" s="51"/>
    </row>
    <row r="82">
      <c r="D82" s="51"/>
    </row>
    <row r="83">
      <c r="D83" s="51"/>
    </row>
    <row r="84">
      <c r="D84" s="51"/>
    </row>
    <row r="85">
      <c r="D85" s="51"/>
    </row>
    <row r="86">
      <c r="D86" s="51"/>
    </row>
    <row r="87">
      <c r="D87" s="51"/>
    </row>
    <row r="88">
      <c r="D88" s="51"/>
    </row>
    <row r="89">
      <c r="D89" s="51"/>
    </row>
    <row r="90">
      <c r="D90" s="51"/>
    </row>
    <row r="91">
      <c r="D91" s="51"/>
    </row>
    <row r="92">
      <c r="D92" s="51"/>
    </row>
    <row r="93">
      <c r="D93" s="51"/>
    </row>
    <row r="94">
      <c r="D94" s="51"/>
    </row>
    <row r="95">
      <c r="D95" s="51"/>
    </row>
    <row r="96">
      <c r="D96" s="51"/>
    </row>
    <row r="97">
      <c r="D97" s="51"/>
    </row>
    <row r="98">
      <c r="D98" s="51"/>
    </row>
    <row r="99">
      <c r="D99" s="51"/>
    </row>
    <row r="100">
      <c r="D100" s="51"/>
    </row>
    <row r="101">
      <c r="D101" s="51"/>
    </row>
    <row r="102">
      <c r="D102" s="51"/>
    </row>
    <row r="103">
      <c r="D103" s="51"/>
    </row>
    <row r="104">
      <c r="D104" s="51"/>
    </row>
    <row r="105">
      <c r="D105" s="51"/>
    </row>
    <row r="106">
      <c r="D106" s="51"/>
    </row>
    <row r="107">
      <c r="D107" s="51"/>
    </row>
    <row r="108">
      <c r="D108" s="51"/>
    </row>
    <row r="109">
      <c r="D109" s="51"/>
    </row>
    <row r="110">
      <c r="D110" s="51"/>
    </row>
    <row r="111">
      <c r="D111" s="51"/>
    </row>
    <row r="112">
      <c r="D112" s="51"/>
    </row>
    <row r="113">
      <c r="D113" s="51"/>
    </row>
    <row r="114">
      <c r="D114" s="51"/>
    </row>
    <row r="115">
      <c r="D115" s="51"/>
    </row>
    <row r="116">
      <c r="D116" s="51"/>
    </row>
    <row r="117">
      <c r="D117" s="51"/>
    </row>
    <row r="118">
      <c r="D118" s="51"/>
    </row>
    <row r="119">
      <c r="D119" s="51"/>
    </row>
    <row r="120">
      <c r="D120" s="51"/>
    </row>
    <row r="121">
      <c r="D121" s="51"/>
    </row>
    <row r="122">
      <c r="D122" s="51"/>
    </row>
    <row r="123">
      <c r="D123" s="51"/>
    </row>
    <row r="124">
      <c r="D124" s="51"/>
    </row>
    <row r="125">
      <c r="D125" s="51"/>
    </row>
    <row r="126">
      <c r="D126" s="51"/>
    </row>
    <row r="127">
      <c r="D127" s="51"/>
    </row>
    <row r="128">
      <c r="D128" s="51"/>
    </row>
    <row r="129">
      <c r="D129" s="51"/>
    </row>
    <row r="130">
      <c r="D130" s="51"/>
    </row>
    <row r="131">
      <c r="D131" s="51"/>
    </row>
    <row r="132">
      <c r="D132" s="51"/>
    </row>
    <row r="133">
      <c r="D133" s="51"/>
    </row>
    <row r="134">
      <c r="D134" s="51"/>
    </row>
    <row r="135">
      <c r="D135" s="51"/>
    </row>
    <row r="136">
      <c r="D136" s="51"/>
    </row>
    <row r="137">
      <c r="D137" s="51"/>
    </row>
    <row r="138">
      <c r="D138" s="51"/>
    </row>
    <row r="139">
      <c r="D139" s="51"/>
    </row>
    <row r="140">
      <c r="D140" s="51"/>
    </row>
    <row r="141">
      <c r="D141" s="51"/>
    </row>
    <row r="142">
      <c r="D142" s="51"/>
    </row>
    <row r="143">
      <c r="D143" s="51"/>
    </row>
    <row r="144">
      <c r="D144" s="51"/>
    </row>
    <row r="145">
      <c r="D145" s="51"/>
    </row>
    <row r="146">
      <c r="D146" s="51"/>
    </row>
    <row r="147">
      <c r="D147" s="51"/>
    </row>
    <row r="148">
      <c r="D148" s="51"/>
    </row>
    <row r="149">
      <c r="D149" s="51"/>
    </row>
    <row r="150">
      <c r="D150" s="51"/>
    </row>
    <row r="151">
      <c r="D151" s="51"/>
    </row>
    <row r="152">
      <c r="D152" s="51"/>
    </row>
    <row r="153">
      <c r="D153" s="51"/>
    </row>
    <row r="154">
      <c r="D154" s="51"/>
    </row>
    <row r="155">
      <c r="D155" s="51"/>
    </row>
    <row r="156">
      <c r="D156" s="51"/>
    </row>
    <row r="157">
      <c r="D157" s="51"/>
    </row>
    <row r="158">
      <c r="D158" s="51"/>
    </row>
    <row r="159">
      <c r="D159" s="51"/>
    </row>
    <row r="160">
      <c r="D160" s="51"/>
    </row>
    <row r="161">
      <c r="D161" s="51"/>
    </row>
    <row r="162">
      <c r="D162" s="51"/>
    </row>
    <row r="163">
      <c r="D163" s="51"/>
    </row>
    <row r="164">
      <c r="D164" s="51"/>
    </row>
    <row r="165">
      <c r="D165" s="51"/>
    </row>
    <row r="166">
      <c r="D166" s="51"/>
    </row>
    <row r="167">
      <c r="D167" s="51"/>
    </row>
    <row r="168">
      <c r="D168" s="51"/>
    </row>
    <row r="169">
      <c r="D169" s="51"/>
    </row>
    <row r="170">
      <c r="D170" s="51"/>
    </row>
    <row r="171">
      <c r="D171" s="51"/>
    </row>
    <row r="172">
      <c r="D172" s="51"/>
    </row>
    <row r="173">
      <c r="D173" s="51"/>
    </row>
    <row r="174">
      <c r="D174" s="51"/>
    </row>
    <row r="175">
      <c r="D175" s="51"/>
    </row>
    <row r="176">
      <c r="D176" s="51"/>
    </row>
    <row r="177">
      <c r="D177" s="51"/>
    </row>
    <row r="178">
      <c r="D178" s="51"/>
    </row>
    <row r="179">
      <c r="D179" s="51"/>
    </row>
    <row r="180">
      <c r="D180" s="51"/>
    </row>
    <row r="181">
      <c r="D181" s="51"/>
    </row>
    <row r="182">
      <c r="D182" s="51"/>
    </row>
    <row r="183">
      <c r="D183" s="51"/>
    </row>
    <row r="184">
      <c r="D184" s="51"/>
    </row>
    <row r="185">
      <c r="D185" s="51"/>
    </row>
    <row r="186">
      <c r="D186" s="51"/>
    </row>
    <row r="187">
      <c r="D187" s="51"/>
    </row>
    <row r="188">
      <c r="D188" s="51"/>
    </row>
    <row r="189">
      <c r="D189" s="51"/>
    </row>
    <row r="190">
      <c r="D190" s="51"/>
    </row>
    <row r="191">
      <c r="D191" s="51"/>
    </row>
    <row r="192">
      <c r="D192" s="51"/>
    </row>
    <row r="193">
      <c r="D193" s="51"/>
    </row>
    <row r="194">
      <c r="D194" s="51"/>
    </row>
    <row r="195">
      <c r="D195" s="51"/>
    </row>
    <row r="196">
      <c r="D196" s="51"/>
    </row>
    <row r="197">
      <c r="D197" s="51"/>
    </row>
    <row r="198">
      <c r="D198" s="51"/>
    </row>
    <row r="199">
      <c r="D199" s="51"/>
    </row>
    <row r="200">
      <c r="D200" s="51"/>
    </row>
    <row r="201">
      <c r="D201" s="51"/>
    </row>
    <row r="202">
      <c r="D202" s="51"/>
    </row>
    <row r="203">
      <c r="D203" s="51"/>
    </row>
    <row r="204">
      <c r="D204" s="51"/>
    </row>
    <row r="205">
      <c r="D205" s="51"/>
    </row>
    <row r="206">
      <c r="D206" s="51"/>
    </row>
    <row r="207">
      <c r="D207" s="51"/>
    </row>
    <row r="208">
      <c r="D208" s="51"/>
    </row>
    <row r="209">
      <c r="D209" s="51"/>
    </row>
    <row r="210">
      <c r="D210" s="51"/>
    </row>
    <row r="211">
      <c r="D211" s="51"/>
    </row>
    <row r="212">
      <c r="D212" s="51"/>
    </row>
    <row r="213">
      <c r="D213" s="51"/>
    </row>
    <row r="214">
      <c r="D214" s="51"/>
    </row>
    <row r="215">
      <c r="D215" s="51"/>
    </row>
    <row r="216">
      <c r="D216" s="51"/>
    </row>
    <row r="217">
      <c r="D217" s="51"/>
    </row>
    <row r="218">
      <c r="D218" s="51"/>
    </row>
    <row r="219">
      <c r="D219" s="51"/>
    </row>
    <row r="220">
      <c r="D220" s="51"/>
    </row>
    <row r="221">
      <c r="D221" s="51"/>
    </row>
    <row r="222">
      <c r="D222" s="51"/>
    </row>
    <row r="223">
      <c r="D223" s="51"/>
    </row>
    <row r="224">
      <c r="D224" s="51"/>
    </row>
    <row r="225">
      <c r="D225" s="51"/>
    </row>
    <row r="226">
      <c r="D226" s="51"/>
    </row>
    <row r="227">
      <c r="D227" s="51"/>
    </row>
    <row r="228">
      <c r="D228" s="51"/>
    </row>
    <row r="229">
      <c r="D229" s="51"/>
    </row>
    <row r="230">
      <c r="D230" s="51"/>
    </row>
    <row r="231">
      <c r="D231" s="51"/>
    </row>
    <row r="232">
      <c r="D232" s="51"/>
    </row>
    <row r="233">
      <c r="D233" s="51"/>
    </row>
    <row r="234">
      <c r="D234" s="51"/>
    </row>
    <row r="235">
      <c r="D235" s="51"/>
    </row>
    <row r="236">
      <c r="D236" s="51"/>
    </row>
    <row r="237">
      <c r="D237" s="51"/>
    </row>
    <row r="238">
      <c r="D238" s="51"/>
    </row>
    <row r="239">
      <c r="D239" s="51"/>
    </row>
    <row r="240">
      <c r="D240" s="51"/>
    </row>
    <row r="241">
      <c r="D241" s="51"/>
    </row>
    <row r="242">
      <c r="D242" s="51"/>
    </row>
    <row r="243">
      <c r="D243" s="51"/>
    </row>
    <row r="244">
      <c r="D244" s="51"/>
    </row>
    <row r="245">
      <c r="D245" s="51"/>
    </row>
    <row r="246">
      <c r="D246" s="51"/>
    </row>
    <row r="247">
      <c r="D247" s="51"/>
    </row>
    <row r="248">
      <c r="D248" s="51"/>
    </row>
    <row r="249">
      <c r="D249" s="51"/>
    </row>
    <row r="250">
      <c r="D250" s="51"/>
    </row>
    <row r="251">
      <c r="D251" s="51"/>
    </row>
    <row r="252">
      <c r="D252" s="51"/>
    </row>
    <row r="253">
      <c r="D253" s="51"/>
    </row>
    <row r="254">
      <c r="D254" s="51"/>
    </row>
    <row r="255">
      <c r="D255" s="51"/>
    </row>
    <row r="256">
      <c r="D256" s="51"/>
    </row>
    <row r="257">
      <c r="D257" s="51"/>
    </row>
    <row r="258">
      <c r="D258" s="51"/>
    </row>
    <row r="259">
      <c r="D259" s="51"/>
    </row>
    <row r="260">
      <c r="D260" s="51"/>
    </row>
    <row r="261">
      <c r="D261" s="51"/>
    </row>
    <row r="262">
      <c r="D262" s="51"/>
    </row>
    <row r="263">
      <c r="D263" s="51"/>
    </row>
    <row r="264">
      <c r="D264" s="51"/>
    </row>
    <row r="265">
      <c r="D265" s="51"/>
    </row>
    <row r="266">
      <c r="D266" s="51"/>
    </row>
    <row r="267">
      <c r="D267" s="51"/>
    </row>
    <row r="268">
      <c r="D268" s="51"/>
    </row>
    <row r="269">
      <c r="D269" s="51"/>
    </row>
    <row r="270">
      <c r="D270" s="51"/>
    </row>
    <row r="271">
      <c r="D271" s="51"/>
    </row>
    <row r="272">
      <c r="D272" s="51"/>
    </row>
    <row r="273">
      <c r="D273" s="51"/>
    </row>
    <row r="274">
      <c r="D274" s="51"/>
    </row>
    <row r="275">
      <c r="D275" s="51"/>
    </row>
    <row r="276">
      <c r="D276" s="51"/>
    </row>
    <row r="277">
      <c r="D277" s="51"/>
    </row>
    <row r="278">
      <c r="D278" s="51"/>
    </row>
    <row r="279">
      <c r="D279" s="51"/>
    </row>
    <row r="280">
      <c r="D280" s="51"/>
    </row>
    <row r="281">
      <c r="D281" s="51"/>
    </row>
    <row r="282">
      <c r="D282" s="51"/>
    </row>
    <row r="283">
      <c r="D283" s="51"/>
    </row>
    <row r="284">
      <c r="D284" s="51"/>
    </row>
    <row r="285">
      <c r="D285" s="51"/>
    </row>
    <row r="286">
      <c r="D286" s="51"/>
    </row>
    <row r="287">
      <c r="D287" s="51"/>
    </row>
    <row r="288">
      <c r="D288" s="51"/>
    </row>
    <row r="289">
      <c r="D289" s="51"/>
    </row>
    <row r="290">
      <c r="D290" s="51"/>
    </row>
    <row r="291">
      <c r="D291" s="51"/>
    </row>
    <row r="292">
      <c r="D292" s="51"/>
    </row>
    <row r="293">
      <c r="D293" s="51"/>
    </row>
    <row r="294">
      <c r="D294" s="51"/>
    </row>
    <row r="295">
      <c r="D295" s="51"/>
    </row>
    <row r="296">
      <c r="D296" s="51"/>
    </row>
    <row r="297">
      <c r="D297" s="51"/>
    </row>
    <row r="298">
      <c r="D298" s="51"/>
    </row>
    <row r="299">
      <c r="D299" s="51"/>
    </row>
    <row r="300">
      <c r="D300" s="51"/>
    </row>
    <row r="301">
      <c r="D301" s="51"/>
    </row>
    <row r="302">
      <c r="D302" s="51"/>
    </row>
    <row r="303">
      <c r="D303" s="51"/>
    </row>
    <row r="304">
      <c r="D304" s="51"/>
    </row>
    <row r="305">
      <c r="D305" s="51"/>
    </row>
    <row r="306">
      <c r="D306" s="51"/>
    </row>
    <row r="307">
      <c r="D307" s="51"/>
    </row>
    <row r="308">
      <c r="D308" s="51"/>
    </row>
    <row r="309">
      <c r="D309" s="51"/>
    </row>
    <row r="310">
      <c r="D310" s="51"/>
    </row>
    <row r="311">
      <c r="D311" s="51"/>
    </row>
    <row r="312">
      <c r="D312" s="51"/>
    </row>
    <row r="313">
      <c r="D313" s="51"/>
    </row>
    <row r="314">
      <c r="D314" s="51"/>
    </row>
    <row r="315">
      <c r="D315" s="51"/>
    </row>
    <row r="316">
      <c r="D316" s="51"/>
    </row>
    <row r="317">
      <c r="D317" s="51"/>
    </row>
    <row r="318">
      <c r="D318" s="51"/>
    </row>
    <row r="319">
      <c r="D319" s="51"/>
    </row>
    <row r="320">
      <c r="D320" s="51"/>
    </row>
    <row r="321">
      <c r="D321" s="51"/>
    </row>
    <row r="322">
      <c r="D322" s="51"/>
    </row>
    <row r="323">
      <c r="D323" s="51"/>
    </row>
    <row r="324">
      <c r="D324" s="51"/>
    </row>
    <row r="325">
      <c r="D325" s="51"/>
    </row>
    <row r="326">
      <c r="D326" s="51"/>
    </row>
    <row r="327">
      <c r="D327" s="51"/>
    </row>
    <row r="328">
      <c r="D328" s="51"/>
    </row>
    <row r="329">
      <c r="D329" s="51"/>
    </row>
    <row r="330">
      <c r="D330" s="51"/>
    </row>
    <row r="331">
      <c r="D331" s="51"/>
    </row>
    <row r="332">
      <c r="D332" s="51"/>
    </row>
    <row r="333">
      <c r="D333" s="51"/>
    </row>
    <row r="334">
      <c r="D334" s="51"/>
    </row>
    <row r="335">
      <c r="D335" s="51"/>
    </row>
    <row r="336">
      <c r="D336" s="51"/>
    </row>
    <row r="337">
      <c r="D337" s="51"/>
    </row>
    <row r="338">
      <c r="D338" s="51"/>
    </row>
    <row r="339">
      <c r="D339" s="51"/>
    </row>
    <row r="340">
      <c r="D340" s="51"/>
    </row>
    <row r="341">
      <c r="D341" s="51"/>
    </row>
    <row r="342">
      <c r="D342" s="51"/>
    </row>
    <row r="343">
      <c r="D343" s="51"/>
    </row>
    <row r="344">
      <c r="D344" s="51"/>
    </row>
    <row r="345">
      <c r="D345" s="51"/>
    </row>
    <row r="346">
      <c r="D346" s="51"/>
    </row>
    <row r="347">
      <c r="D347" s="51"/>
    </row>
    <row r="348">
      <c r="D348" s="51"/>
    </row>
    <row r="349">
      <c r="D349" s="51"/>
    </row>
    <row r="350">
      <c r="D350" s="51"/>
    </row>
    <row r="351">
      <c r="D351" s="51"/>
    </row>
    <row r="352">
      <c r="D352" s="51"/>
    </row>
    <row r="353">
      <c r="D353" s="51"/>
    </row>
    <row r="354">
      <c r="D354" s="51"/>
    </row>
    <row r="355">
      <c r="D355" s="51"/>
    </row>
    <row r="356">
      <c r="D356" s="51"/>
    </row>
    <row r="357">
      <c r="D357" s="51"/>
    </row>
    <row r="358">
      <c r="D358" s="51"/>
    </row>
    <row r="359">
      <c r="D359" s="51"/>
    </row>
    <row r="360">
      <c r="D360" s="51"/>
    </row>
    <row r="361">
      <c r="D361" s="51"/>
    </row>
    <row r="362">
      <c r="D362" s="51"/>
    </row>
    <row r="363">
      <c r="D363" s="51"/>
    </row>
    <row r="364">
      <c r="D364" s="51"/>
    </row>
    <row r="365">
      <c r="D365" s="51"/>
    </row>
    <row r="366">
      <c r="D366" s="51"/>
    </row>
    <row r="367">
      <c r="D367" s="51"/>
    </row>
    <row r="368">
      <c r="D368" s="51"/>
    </row>
    <row r="369">
      <c r="D369" s="51"/>
    </row>
    <row r="370">
      <c r="D370" s="51"/>
    </row>
    <row r="371">
      <c r="D371" s="51"/>
    </row>
    <row r="372">
      <c r="D372" s="51"/>
    </row>
    <row r="373">
      <c r="D373" s="51"/>
    </row>
    <row r="374">
      <c r="D374" s="51"/>
    </row>
    <row r="375">
      <c r="D375" s="51"/>
    </row>
    <row r="376">
      <c r="D376" s="51"/>
    </row>
    <row r="377">
      <c r="D377" s="51"/>
    </row>
    <row r="378">
      <c r="D378" s="51"/>
    </row>
    <row r="379">
      <c r="D379" s="51"/>
    </row>
    <row r="380">
      <c r="D380" s="51"/>
    </row>
    <row r="381">
      <c r="D381" s="51"/>
    </row>
    <row r="382">
      <c r="D382" s="51"/>
    </row>
    <row r="383">
      <c r="D383" s="51"/>
    </row>
    <row r="384">
      <c r="D384" s="51"/>
    </row>
    <row r="385">
      <c r="D385" s="51"/>
    </row>
    <row r="386">
      <c r="D386" s="51"/>
    </row>
    <row r="387">
      <c r="D387" s="51"/>
    </row>
    <row r="388">
      <c r="D388" s="51"/>
    </row>
    <row r="389">
      <c r="D389" s="51"/>
    </row>
    <row r="390">
      <c r="D390" s="51"/>
    </row>
    <row r="391">
      <c r="D391" s="51"/>
    </row>
    <row r="392">
      <c r="D392" s="51"/>
    </row>
    <row r="393">
      <c r="D393" s="51"/>
    </row>
    <row r="394">
      <c r="D394" s="51"/>
    </row>
    <row r="395">
      <c r="D395" s="51"/>
    </row>
    <row r="396">
      <c r="D396" s="51"/>
    </row>
    <row r="397">
      <c r="D397" s="51"/>
    </row>
    <row r="398">
      <c r="D398" s="51"/>
    </row>
    <row r="399">
      <c r="D399" s="51"/>
    </row>
    <row r="400">
      <c r="D400" s="51"/>
    </row>
    <row r="401">
      <c r="D401" s="51"/>
    </row>
    <row r="402">
      <c r="D402" s="51"/>
    </row>
    <row r="403">
      <c r="D403" s="51"/>
    </row>
    <row r="404">
      <c r="D404" s="51"/>
    </row>
    <row r="405">
      <c r="D405" s="51"/>
    </row>
    <row r="406">
      <c r="D406" s="51"/>
    </row>
    <row r="407">
      <c r="D407" s="51"/>
    </row>
    <row r="408">
      <c r="D408" s="51"/>
    </row>
    <row r="409">
      <c r="D409" s="51"/>
    </row>
    <row r="410">
      <c r="D410" s="51"/>
    </row>
    <row r="411">
      <c r="D411" s="51"/>
    </row>
    <row r="412">
      <c r="D412" s="51"/>
    </row>
    <row r="413">
      <c r="D413" s="51"/>
    </row>
    <row r="414">
      <c r="D414" s="51"/>
    </row>
    <row r="415">
      <c r="D415" s="51"/>
    </row>
    <row r="416">
      <c r="D416" s="51"/>
    </row>
    <row r="417">
      <c r="D417" s="51"/>
    </row>
    <row r="418">
      <c r="D418" s="51"/>
    </row>
    <row r="419">
      <c r="D419" s="51"/>
    </row>
    <row r="420">
      <c r="D420" s="51"/>
    </row>
    <row r="421">
      <c r="D421" s="51"/>
    </row>
    <row r="422">
      <c r="D422" s="51"/>
    </row>
    <row r="423">
      <c r="D423" s="51"/>
    </row>
    <row r="424">
      <c r="D424" s="51"/>
    </row>
    <row r="425">
      <c r="D425" s="51"/>
    </row>
    <row r="426">
      <c r="D426" s="51"/>
    </row>
    <row r="427">
      <c r="D427" s="51"/>
    </row>
    <row r="428">
      <c r="D428" s="51"/>
    </row>
    <row r="429">
      <c r="D429" s="51"/>
    </row>
    <row r="430">
      <c r="D430" s="51"/>
    </row>
    <row r="431">
      <c r="D431" s="51"/>
    </row>
    <row r="432">
      <c r="D432" s="51"/>
    </row>
    <row r="433">
      <c r="D433" s="51"/>
    </row>
    <row r="434">
      <c r="D434" s="51"/>
    </row>
    <row r="435">
      <c r="D435" s="51"/>
    </row>
    <row r="436">
      <c r="D436" s="51"/>
    </row>
    <row r="437">
      <c r="D437" s="51"/>
    </row>
    <row r="438">
      <c r="D438" s="51"/>
    </row>
    <row r="439">
      <c r="D439" s="51"/>
    </row>
    <row r="440">
      <c r="D440" s="51"/>
    </row>
    <row r="441">
      <c r="D441" s="51"/>
    </row>
    <row r="442">
      <c r="D442" s="51"/>
    </row>
    <row r="443">
      <c r="D443" s="51"/>
    </row>
    <row r="444">
      <c r="D444" s="51"/>
    </row>
    <row r="445">
      <c r="D445" s="51"/>
    </row>
    <row r="446">
      <c r="D446" s="51"/>
    </row>
    <row r="447">
      <c r="D447" s="51"/>
    </row>
    <row r="448">
      <c r="D448" s="51"/>
    </row>
    <row r="449">
      <c r="D449" s="51"/>
    </row>
    <row r="450">
      <c r="D450" s="51"/>
    </row>
    <row r="451">
      <c r="D451" s="51"/>
    </row>
    <row r="452">
      <c r="D452" s="51"/>
    </row>
    <row r="453">
      <c r="D453" s="51"/>
    </row>
    <row r="454">
      <c r="D454" s="51"/>
    </row>
    <row r="455">
      <c r="D455" s="51"/>
    </row>
    <row r="456">
      <c r="D456" s="51"/>
    </row>
    <row r="457">
      <c r="D457" s="51"/>
    </row>
    <row r="458">
      <c r="D458" s="51"/>
    </row>
    <row r="459">
      <c r="D459" s="51"/>
    </row>
    <row r="460">
      <c r="D460" s="51"/>
    </row>
    <row r="461">
      <c r="D461" s="51"/>
    </row>
    <row r="462">
      <c r="D462" s="51"/>
    </row>
    <row r="463">
      <c r="D463" s="51"/>
    </row>
    <row r="464">
      <c r="D464" s="51"/>
    </row>
    <row r="465">
      <c r="D465" s="51"/>
    </row>
    <row r="466">
      <c r="D466" s="51"/>
    </row>
    <row r="467">
      <c r="D467" s="51"/>
    </row>
    <row r="468">
      <c r="D468" s="51"/>
    </row>
    <row r="469">
      <c r="D469" s="51"/>
    </row>
    <row r="470">
      <c r="D470" s="51"/>
    </row>
    <row r="471">
      <c r="D471" s="51"/>
    </row>
    <row r="472">
      <c r="D472" s="51"/>
    </row>
    <row r="473">
      <c r="D473" s="51"/>
    </row>
    <row r="474">
      <c r="D474" s="51"/>
    </row>
    <row r="475">
      <c r="D475" s="51"/>
    </row>
    <row r="476">
      <c r="D476" s="51"/>
    </row>
    <row r="477">
      <c r="D477" s="51"/>
    </row>
    <row r="478">
      <c r="D478" s="51"/>
    </row>
    <row r="479">
      <c r="D479" s="51"/>
    </row>
    <row r="480">
      <c r="D480" s="51"/>
    </row>
    <row r="481">
      <c r="D481" s="51"/>
    </row>
    <row r="482">
      <c r="D482" s="51"/>
    </row>
    <row r="483">
      <c r="D483" s="51"/>
    </row>
    <row r="484">
      <c r="D484" s="51"/>
    </row>
    <row r="485">
      <c r="D485" s="51"/>
    </row>
    <row r="486">
      <c r="D486" s="51"/>
    </row>
    <row r="487">
      <c r="D487" s="51"/>
    </row>
    <row r="488">
      <c r="D488" s="51"/>
    </row>
    <row r="489">
      <c r="D489" s="51"/>
    </row>
    <row r="490">
      <c r="D490" s="51"/>
    </row>
    <row r="491">
      <c r="D491" s="51"/>
    </row>
    <row r="492">
      <c r="D492" s="51"/>
    </row>
    <row r="493">
      <c r="D493" s="51"/>
    </row>
    <row r="494">
      <c r="D494" s="51"/>
    </row>
    <row r="495">
      <c r="D495" s="51"/>
    </row>
    <row r="496">
      <c r="D496" s="51"/>
    </row>
    <row r="497">
      <c r="D497" s="51"/>
    </row>
    <row r="498">
      <c r="D498" s="51"/>
    </row>
    <row r="499">
      <c r="D499" s="51"/>
    </row>
    <row r="500">
      <c r="D500" s="51"/>
    </row>
    <row r="501">
      <c r="D501" s="51"/>
    </row>
    <row r="502">
      <c r="D502" s="51"/>
    </row>
    <row r="503">
      <c r="D503" s="51"/>
    </row>
    <row r="504">
      <c r="D504" s="51"/>
    </row>
    <row r="505">
      <c r="D505" s="51"/>
    </row>
    <row r="506">
      <c r="D506" s="51"/>
    </row>
    <row r="507">
      <c r="D507" s="51"/>
    </row>
    <row r="508">
      <c r="D508" s="51"/>
    </row>
    <row r="509">
      <c r="D509" s="51"/>
    </row>
    <row r="510">
      <c r="D510" s="51"/>
    </row>
    <row r="511">
      <c r="D511" s="51"/>
    </row>
    <row r="512">
      <c r="D512" s="51"/>
    </row>
    <row r="513">
      <c r="D513" s="51"/>
    </row>
    <row r="514">
      <c r="D514" s="51"/>
    </row>
    <row r="515">
      <c r="D515" s="51"/>
    </row>
    <row r="516">
      <c r="D516" s="51"/>
    </row>
    <row r="517">
      <c r="D517" s="51"/>
    </row>
    <row r="518">
      <c r="D518" s="51"/>
    </row>
    <row r="519">
      <c r="D519" s="51"/>
    </row>
    <row r="520">
      <c r="D520" s="51"/>
    </row>
    <row r="521">
      <c r="D521" s="51"/>
    </row>
    <row r="522">
      <c r="D522" s="51"/>
    </row>
    <row r="523">
      <c r="D523" s="51"/>
    </row>
    <row r="524">
      <c r="D524" s="51"/>
    </row>
    <row r="525">
      <c r="D525" s="51"/>
    </row>
    <row r="526">
      <c r="D526" s="51"/>
    </row>
    <row r="527">
      <c r="D527" s="51"/>
    </row>
    <row r="528">
      <c r="D528" s="51"/>
    </row>
    <row r="529">
      <c r="D529" s="51"/>
    </row>
    <row r="530">
      <c r="D530" s="51"/>
    </row>
    <row r="531">
      <c r="D531" s="51"/>
    </row>
    <row r="532">
      <c r="D532" s="51"/>
    </row>
    <row r="533">
      <c r="D533" s="51"/>
    </row>
    <row r="534">
      <c r="D534" s="51"/>
    </row>
    <row r="535">
      <c r="D535" s="51"/>
    </row>
    <row r="536">
      <c r="D536" s="51"/>
    </row>
    <row r="537">
      <c r="D537" s="51"/>
    </row>
    <row r="538">
      <c r="D538" s="51"/>
    </row>
    <row r="539">
      <c r="D539" s="51"/>
    </row>
    <row r="540">
      <c r="D540" s="51"/>
    </row>
    <row r="541">
      <c r="D541" s="51"/>
    </row>
    <row r="542">
      <c r="D542" s="51"/>
    </row>
    <row r="543">
      <c r="D543" s="51"/>
    </row>
    <row r="544">
      <c r="D544" s="51"/>
    </row>
    <row r="545">
      <c r="D545" s="51"/>
    </row>
    <row r="546">
      <c r="D546" s="51"/>
    </row>
    <row r="547">
      <c r="D547" s="51"/>
    </row>
    <row r="548">
      <c r="D548" s="51"/>
    </row>
    <row r="549">
      <c r="D549" s="51"/>
    </row>
    <row r="550">
      <c r="D550" s="51"/>
    </row>
    <row r="551">
      <c r="D551" s="51"/>
    </row>
    <row r="552">
      <c r="D552" s="51"/>
    </row>
    <row r="553">
      <c r="D553" s="51"/>
    </row>
    <row r="554">
      <c r="D554" s="51"/>
    </row>
    <row r="555">
      <c r="D555" s="51"/>
    </row>
    <row r="556">
      <c r="D556" s="51"/>
    </row>
    <row r="557">
      <c r="D557" s="51"/>
    </row>
    <row r="558">
      <c r="D558" s="51"/>
    </row>
    <row r="559">
      <c r="D559" s="51"/>
    </row>
    <row r="560">
      <c r="D560" s="51"/>
    </row>
    <row r="561">
      <c r="D561" s="51"/>
    </row>
    <row r="562">
      <c r="D562" s="51"/>
    </row>
    <row r="563">
      <c r="D563" s="51"/>
    </row>
    <row r="564">
      <c r="D564" s="51"/>
    </row>
    <row r="565">
      <c r="D565" s="51"/>
    </row>
    <row r="566">
      <c r="D566" s="51"/>
    </row>
    <row r="567">
      <c r="D567" s="51"/>
    </row>
    <row r="568">
      <c r="D568" s="51"/>
    </row>
    <row r="569">
      <c r="D569" s="51"/>
    </row>
    <row r="570">
      <c r="D570" s="51"/>
    </row>
    <row r="571">
      <c r="D571" s="51"/>
    </row>
    <row r="572">
      <c r="D572" s="51"/>
    </row>
    <row r="573">
      <c r="D573" s="51"/>
    </row>
    <row r="574">
      <c r="D574" s="51"/>
    </row>
    <row r="575">
      <c r="D575" s="51"/>
    </row>
    <row r="576">
      <c r="D576" s="51"/>
    </row>
    <row r="577">
      <c r="D577" s="51"/>
    </row>
    <row r="578">
      <c r="D578" s="51"/>
    </row>
    <row r="579">
      <c r="D579" s="51"/>
    </row>
    <row r="580">
      <c r="D580" s="51"/>
    </row>
    <row r="581">
      <c r="D581" s="51"/>
    </row>
    <row r="582">
      <c r="D582" s="51"/>
    </row>
    <row r="583">
      <c r="D583" s="51"/>
    </row>
    <row r="584">
      <c r="D584" s="51"/>
    </row>
    <row r="585">
      <c r="D585" s="51"/>
    </row>
    <row r="586">
      <c r="D586" s="51"/>
    </row>
    <row r="587">
      <c r="D587" s="51"/>
    </row>
    <row r="588">
      <c r="D588" s="51"/>
    </row>
    <row r="589">
      <c r="D589" s="51"/>
    </row>
    <row r="590">
      <c r="D590" s="51"/>
    </row>
    <row r="591">
      <c r="D591" s="51"/>
    </row>
    <row r="592">
      <c r="D592" s="51"/>
    </row>
    <row r="593">
      <c r="D593" s="51"/>
    </row>
    <row r="594">
      <c r="D594" s="51"/>
    </row>
    <row r="595">
      <c r="D595" s="51"/>
    </row>
    <row r="596">
      <c r="D596" s="51"/>
    </row>
    <row r="597">
      <c r="D597" s="51"/>
    </row>
    <row r="598">
      <c r="D598" s="51"/>
    </row>
    <row r="599">
      <c r="D599" s="51"/>
    </row>
    <row r="600">
      <c r="D600" s="51"/>
    </row>
    <row r="601">
      <c r="D601" s="51"/>
    </row>
    <row r="602">
      <c r="D602" s="51"/>
    </row>
    <row r="603">
      <c r="D603" s="51"/>
    </row>
    <row r="604">
      <c r="D604" s="51"/>
    </row>
    <row r="605">
      <c r="D605" s="51"/>
    </row>
    <row r="606">
      <c r="D606" s="51"/>
    </row>
    <row r="607">
      <c r="D607" s="51"/>
    </row>
    <row r="608">
      <c r="D608" s="51"/>
    </row>
    <row r="609">
      <c r="D609" s="51"/>
    </row>
    <row r="610">
      <c r="D610" s="51"/>
    </row>
    <row r="611">
      <c r="D611" s="51"/>
    </row>
    <row r="612">
      <c r="D612" s="51"/>
    </row>
    <row r="613">
      <c r="D613" s="51"/>
    </row>
    <row r="614">
      <c r="D614" s="51"/>
    </row>
    <row r="615">
      <c r="D615" s="51"/>
    </row>
    <row r="616">
      <c r="D616" s="51"/>
    </row>
    <row r="617">
      <c r="D617" s="51"/>
    </row>
    <row r="618">
      <c r="D618" s="51"/>
    </row>
    <row r="619">
      <c r="D619" s="51"/>
    </row>
    <row r="620">
      <c r="D620" s="51"/>
    </row>
    <row r="621">
      <c r="D621" s="51"/>
    </row>
    <row r="622">
      <c r="D622" s="51"/>
    </row>
    <row r="623">
      <c r="D623" s="51"/>
    </row>
    <row r="624">
      <c r="D624" s="51"/>
    </row>
    <row r="625">
      <c r="D625" s="51"/>
    </row>
    <row r="626">
      <c r="D626" s="51"/>
    </row>
    <row r="627">
      <c r="D627" s="51"/>
    </row>
    <row r="628">
      <c r="D628" s="51"/>
    </row>
    <row r="629">
      <c r="D629" s="51"/>
    </row>
    <row r="630">
      <c r="D630" s="51"/>
    </row>
    <row r="631">
      <c r="D631" s="51"/>
    </row>
    <row r="632">
      <c r="D632" s="51"/>
    </row>
    <row r="633">
      <c r="D633" s="51"/>
    </row>
    <row r="634">
      <c r="D634" s="51"/>
    </row>
    <row r="635">
      <c r="D635" s="51"/>
    </row>
    <row r="636">
      <c r="D636" s="51"/>
    </row>
    <row r="637">
      <c r="D637" s="51"/>
    </row>
    <row r="638">
      <c r="D638" s="51"/>
    </row>
    <row r="639">
      <c r="D639" s="51"/>
    </row>
    <row r="640">
      <c r="D640" s="51"/>
    </row>
    <row r="641">
      <c r="D641" s="51"/>
    </row>
    <row r="642">
      <c r="D642" s="51"/>
    </row>
    <row r="643">
      <c r="D643" s="51"/>
    </row>
    <row r="644">
      <c r="D644" s="51"/>
    </row>
    <row r="645">
      <c r="D645" s="51"/>
    </row>
    <row r="646">
      <c r="D646" s="51"/>
    </row>
    <row r="647">
      <c r="D647" s="51"/>
    </row>
    <row r="648">
      <c r="D648" s="51"/>
    </row>
    <row r="649">
      <c r="D649" s="51"/>
    </row>
    <row r="650">
      <c r="D650" s="51"/>
    </row>
    <row r="651">
      <c r="D651" s="51"/>
    </row>
    <row r="652">
      <c r="D652" s="51"/>
    </row>
    <row r="653">
      <c r="D653" s="51"/>
    </row>
    <row r="654">
      <c r="D654" s="51"/>
    </row>
    <row r="655">
      <c r="D655" s="51"/>
    </row>
    <row r="656">
      <c r="D656" s="51"/>
    </row>
    <row r="657">
      <c r="D657" s="51"/>
    </row>
    <row r="658">
      <c r="D658" s="51"/>
    </row>
    <row r="659">
      <c r="D659" s="51"/>
    </row>
    <row r="660">
      <c r="D660" s="51"/>
    </row>
    <row r="661">
      <c r="D661" s="51"/>
    </row>
    <row r="662">
      <c r="D662" s="51"/>
    </row>
    <row r="663">
      <c r="D663" s="51"/>
    </row>
    <row r="664">
      <c r="D664" s="51"/>
    </row>
    <row r="665">
      <c r="D665" s="51"/>
    </row>
    <row r="666">
      <c r="D666" s="51"/>
    </row>
    <row r="667">
      <c r="D667" s="51"/>
    </row>
    <row r="668">
      <c r="D668" s="51"/>
    </row>
    <row r="669">
      <c r="D669" s="51"/>
    </row>
    <row r="670">
      <c r="D670" s="51"/>
    </row>
    <row r="671">
      <c r="D671" s="51"/>
    </row>
    <row r="672">
      <c r="D672" s="51"/>
    </row>
    <row r="673">
      <c r="D673" s="51"/>
    </row>
    <row r="674">
      <c r="D674" s="51"/>
    </row>
    <row r="675">
      <c r="D675" s="51"/>
    </row>
    <row r="676">
      <c r="D676" s="51"/>
    </row>
    <row r="677">
      <c r="D677" s="51"/>
    </row>
    <row r="678">
      <c r="D678" s="51"/>
    </row>
    <row r="679">
      <c r="D679" s="51"/>
    </row>
    <row r="680">
      <c r="D680" s="51"/>
    </row>
    <row r="681">
      <c r="D681" s="51"/>
    </row>
    <row r="682">
      <c r="D682" s="51"/>
    </row>
    <row r="683">
      <c r="D683" s="51"/>
    </row>
    <row r="684">
      <c r="D684" s="51"/>
    </row>
    <row r="685">
      <c r="D685" s="51"/>
    </row>
    <row r="686">
      <c r="D686" s="51"/>
    </row>
    <row r="687">
      <c r="D687" s="51"/>
    </row>
    <row r="688">
      <c r="D688" s="51"/>
    </row>
    <row r="689">
      <c r="D689" s="51"/>
    </row>
    <row r="690">
      <c r="D690" s="51"/>
    </row>
    <row r="691">
      <c r="D691" s="51"/>
    </row>
    <row r="692">
      <c r="D692" s="51"/>
    </row>
    <row r="693">
      <c r="D693" s="51"/>
    </row>
    <row r="694">
      <c r="D694" s="51"/>
    </row>
    <row r="695">
      <c r="D695" s="51"/>
    </row>
    <row r="696">
      <c r="D696" s="51"/>
    </row>
    <row r="697">
      <c r="D697" s="51"/>
    </row>
    <row r="698">
      <c r="D698" s="51"/>
    </row>
    <row r="699">
      <c r="D699" s="51"/>
    </row>
    <row r="700">
      <c r="D700" s="51"/>
    </row>
    <row r="701">
      <c r="D701" s="51"/>
    </row>
    <row r="702">
      <c r="D702" s="51"/>
    </row>
    <row r="703">
      <c r="D703" s="51"/>
    </row>
    <row r="704">
      <c r="D704" s="51"/>
    </row>
    <row r="705">
      <c r="D705" s="51"/>
    </row>
    <row r="706">
      <c r="D706" s="51"/>
    </row>
    <row r="707">
      <c r="D707" s="51"/>
    </row>
    <row r="708">
      <c r="D708" s="51"/>
    </row>
    <row r="709">
      <c r="D709" s="51"/>
    </row>
    <row r="710">
      <c r="D710" s="51"/>
    </row>
    <row r="711">
      <c r="D711" s="51"/>
    </row>
    <row r="712">
      <c r="D712" s="51"/>
    </row>
    <row r="713">
      <c r="D713" s="51"/>
    </row>
    <row r="714">
      <c r="D714" s="51"/>
    </row>
    <row r="715">
      <c r="D715" s="51"/>
    </row>
    <row r="716">
      <c r="D716" s="51"/>
    </row>
    <row r="717">
      <c r="D717" s="51"/>
    </row>
    <row r="718">
      <c r="D718" s="51"/>
    </row>
    <row r="719">
      <c r="D719" s="51"/>
    </row>
    <row r="720">
      <c r="D720" s="51"/>
    </row>
    <row r="721">
      <c r="D721" s="51"/>
    </row>
    <row r="722">
      <c r="D722" s="51"/>
    </row>
    <row r="723">
      <c r="D723" s="51"/>
    </row>
    <row r="724">
      <c r="D724" s="51"/>
    </row>
    <row r="725">
      <c r="D725" s="51"/>
    </row>
    <row r="726">
      <c r="D726" s="51"/>
    </row>
    <row r="727">
      <c r="D727" s="51"/>
    </row>
    <row r="728">
      <c r="D728" s="51"/>
    </row>
    <row r="729">
      <c r="D729" s="51"/>
    </row>
    <row r="730">
      <c r="D730" s="51"/>
    </row>
    <row r="731">
      <c r="D731" s="51"/>
    </row>
    <row r="732">
      <c r="D732" s="51"/>
    </row>
    <row r="733">
      <c r="D733" s="51"/>
    </row>
    <row r="734">
      <c r="D734" s="51"/>
    </row>
    <row r="735">
      <c r="D735" s="51"/>
    </row>
    <row r="736">
      <c r="D736" s="51"/>
    </row>
    <row r="737">
      <c r="D737" s="51"/>
    </row>
    <row r="738">
      <c r="D738" s="51"/>
    </row>
    <row r="739">
      <c r="D739" s="51"/>
    </row>
    <row r="740">
      <c r="D740" s="51"/>
    </row>
    <row r="741">
      <c r="D741" s="51"/>
    </row>
    <row r="742">
      <c r="D742" s="51"/>
    </row>
    <row r="743">
      <c r="D743" s="51"/>
    </row>
    <row r="744">
      <c r="D744" s="51"/>
    </row>
    <row r="745">
      <c r="D745" s="51"/>
    </row>
    <row r="746">
      <c r="D746" s="51"/>
    </row>
    <row r="747">
      <c r="D747" s="51"/>
    </row>
    <row r="748">
      <c r="D748" s="51"/>
    </row>
    <row r="749">
      <c r="D749" s="51"/>
    </row>
    <row r="750">
      <c r="D750" s="51"/>
    </row>
    <row r="751">
      <c r="D751" s="51"/>
    </row>
    <row r="752">
      <c r="D752" s="51"/>
    </row>
    <row r="753">
      <c r="D753" s="51"/>
    </row>
    <row r="754">
      <c r="D754" s="51"/>
    </row>
    <row r="755">
      <c r="D755" s="51"/>
    </row>
    <row r="756">
      <c r="D756" s="51"/>
    </row>
    <row r="757">
      <c r="D757" s="51"/>
    </row>
    <row r="758">
      <c r="D758" s="51"/>
    </row>
    <row r="759">
      <c r="D759" s="51"/>
    </row>
    <row r="760">
      <c r="D760" s="51"/>
    </row>
    <row r="761">
      <c r="D761" s="51"/>
    </row>
    <row r="762">
      <c r="D762" s="51"/>
    </row>
    <row r="763">
      <c r="D763" s="51"/>
    </row>
    <row r="764">
      <c r="D764" s="51"/>
    </row>
    <row r="765">
      <c r="D765" s="51"/>
    </row>
    <row r="766">
      <c r="D766" s="51"/>
    </row>
    <row r="767">
      <c r="D767" s="51"/>
    </row>
    <row r="768">
      <c r="D768" s="51"/>
    </row>
    <row r="769">
      <c r="D769" s="51"/>
    </row>
    <row r="770">
      <c r="D770" s="51"/>
    </row>
    <row r="771">
      <c r="D771" s="51"/>
    </row>
    <row r="772">
      <c r="D772" s="51"/>
    </row>
    <row r="773">
      <c r="D773" s="51"/>
    </row>
    <row r="774">
      <c r="D774" s="51"/>
    </row>
    <row r="775">
      <c r="D775" s="51"/>
    </row>
    <row r="776">
      <c r="D776" s="51"/>
    </row>
    <row r="777">
      <c r="D777" s="51"/>
    </row>
    <row r="778">
      <c r="D778" s="51"/>
    </row>
    <row r="779">
      <c r="D779" s="51"/>
    </row>
    <row r="780">
      <c r="D780" s="51"/>
    </row>
    <row r="781">
      <c r="D781" s="51"/>
    </row>
    <row r="782">
      <c r="D782" s="51"/>
    </row>
    <row r="783">
      <c r="D783" s="51"/>
    </row>
    <row r="784">
      <c r="D784" s="51"/>
    </row>
    <row r="785">
      <c r="D785" s="51"/>
    </row>
    <row r="786">
      <c r="D786" s="51"/>
    </row>
    <row r="787">
      <c r="D787" s="51"/>
    </row>
    <row r="788">
      <c r="D788" s="51"/>
    </row>
    <row r="789">
      <c r="D789" s="51"/>
    </row>
    <row r="790">
      <c r="D790" s="51"/>
    </row>
    <row r="791">
      <c r="D791" s="51"/>
    </row>
    <row r="792">
      <c r="D792" s="51"/>
    </row>
    <row r="793">
      <c r="D793" s="51"/>
    </row>
    <row r="794">
      <c r="D794" s="51"/>
    </row>
    <row r="795">
      <c r="D795" s="51"/>
    </row>
    <row r="796">
      <c r="D796" s="51"/>
    </row>
    <row r="797">
      <c r="D797" s="51"/>
    </row>
    <row r="798">
      <c r="D798" s="51"/>
    </row>
    <row r="799">
      <c r="D799" s="51"/>
    </row>
    <row r="800">
      <c r="D800" s="51"/>
    </row>
    <row r="801">
      <c r="D801" s="51"/>
    </row>
    <row r="802">
      <c r="D802" s="51"/>
    </row>
    <row r="803">
      <c r="D803" s="51"/>
    </row>
    <row r="804">
      <c r="D804" s="51"/>
    </row>
    <row r="805">
      <c r="D805" s="51"/>
    </row>
    <row r="806">
      <c r="D806" s="51"/>
    </row>
    <row r="807">
      <c r="D807" s="51"/>
    </row>
    <row r="808">
      <c r="D808" s="51"/>
    </row>
    <row r="809">
      <c r="D809" s="51"/>
    </row>
    <row r="810">
      <c r="D810" s="51"/>
    </row>
    <row r="811">
      <c r="D811" s="51"/>
    </row>
    <row r="812">
      <c r="D812" s="51"/>
    </row>
    <row r="813">
      <c r="D813" s="51"/>
    </row>
    <row r="814">
      <c r="D814" s="51"/>
    </row>
    <row r="815">
      <c r="D815" s="51"/>
    </row>
    <row r="816">
      <c r="D816" s="51"/>
    </row>
    <row r="817">
      <c r="D817" s="51"/>
    </row>
    <row r="818">
      <c r="D818" s="51"/>
    </row>
    <row r="819">
      <c r="D819" s="51"/>
    </row>
    <row r="820">
      <c r="D820" s="51"/>
    </row>
    <row r="821">
      <c r="D821" s="51"/>
    </row>
    <row r="822">
      <c r="D822" s="51"/>
    </row>
    <row r="823">
      <c r="D823" s="51"/>
    </row>
    <row r="824">
      <c r="D824" s="51"/>
    </row>
    <row r="825">
      <c r="D825" s="51"/>
    </row>
    <row r="826">
      <c r="D826" s="51"/>
    </row>
    <row r="827">
      <c r="D827" s="51"/>
    </row>
    <row r="828">
      <c r="D828" s="51"/>
    </row>
    <row r="829">
      <c r="D829" s="51"/>
    </row>
    <row r="830">
      <c r="D830" s="51"/>
    </row>
    <row r="831">
      <c r="D831" s="51"/>
    </row>
    <row r="832">
      <c r="D832" s="51"/>
    </row>
    <row r="833">
      <c r="D833" s="51"/>
    </row>
    <row r="834">
      <c r="D834" s="51"/>
    </row>
    <row r="835">
      <c r="D835" s="51"/>
    </row>
    <row r="836">
      <c r="D836" s="51"/>
    </row>
    <row r="837">
      <c r="D837" s="51"/>
    </row>
    <row r="838">
      <c r="D838" s="51"/>
    </row>
    <row r="839">
      <c r="D839" s="51"/>
    </row>
    <row r="840">
      <c r="D840" s="51"/>
    </row>
    <row r="841">
      <c r="D841" s="51"/>
    </row>
    <row r="842">
      <c r="D842" s="51"/>
    </row>
    <row r="843">
      <c r="D843" s="51"/>
    </row>
    <row r="844">
      <c r="D844" s="51"/>
    </row>
    <row r="845">
      <c r="D845" s="51"/>
    </row>
    <row r="846">
      <c r="D846" s="51"/>
    </row>
    <row r="847">
      <c r="D847" s="51"/>
    </row>
    <row r="848">
      <c r="D848" s="51"/>
    </row>
    <row r="849">
      <c r="D849" s="51"/>
    </row>
    <row r="850">
      <c r="D850" s="51"/>
    </row>
    <row r="851">
      <c r="D851" s="51"/>
    </row>
    <row r="852">
      <c r="D852" s="51"/>
    </row>
    <row r="853">
      <c r="D853" s="51"/>
    </row>
    <row r="854">
      <c r="D854" s="51"/>
    </row>
    <row r="855">
      <c r="D855" s="51"/>
    </row>
    <row r="856">
      <c r="D856" s="51"/>
    </row>
    <row r="857">
      <c r="D857" s="51"/>
    </row>
    <row r="858">
      <c r="D858" s="51"/>
    </row>
    <row r="859">
      <c r="D859" s="51"/>
    </row>
    <row r="860">
      <c r="D860" s="51"/>
    </row>
    <row r="861">
      <c r="D861" s="51"/>
    </row>
    <row r="862">
      <c r="D862" s="51"/>
    </row>
    <row r="863">
      <c r="D863" s="51"/>
    </row>
    <row r="864">
      <c r="D864" s="51"/>
    </row>
    <row r="865">
      <c r="D865" s="51"/>
    </row>
    <row r="866">
      <c r="D866" s="51"/>
    </row>
    <row r="867">
      <c r="D867" s="51"/>
    </row>
    <row r="868">
      <c r="D868" s="51"/>
    </row>
    <row r="869">
      <c r="D869" s="51"/>
    </row>
    <row r="870">
      <c r="D870" s="51"/>
    </row>
    <row r="871">
      <c r="D871" s="51"/>
    </row>
    <row r="872">
      <c r="D872" s="51"/>
    </row>
    <row r="873">
      <c r="D873" s="51"/>
    </row>
    <row r="874">
      <c r="D874" s="51"/>
    </row>
    <row r="875">
      <c r="D875" s="51"/>
    </row>
    <row r="876">
      <c r="D876" s="51"/>
    </row>
    <row r="877">
      <c r="D877" s="51"/>
    </row>
    <row r="878">
      <c r="D878" s="51"/>
    </row>
    <row r="879">
      <c r="D879" s="51"/>
    </row>
    <row r="880">
      <c r="D880" s="51"/>
    </row>
    <row r="881">
      <c r="D881" s="51"/>
    </row>
    <row r="882">
      <c r="D882" s="51"/>
    </row>
    <row r="883">
      <c r="D883" s="51"/>
    </row>
    <row r="884">
      <c r="D884" s="51"/>
    </row>
    <row r="885">
      <c r="D885" s="51"/>
    </row>
    <row r="886">
      <c r="D886" s="51"/>
    </row>
    <row r="887">
      <c r="D887" s="51"/>
    </row>
    <row r="888">
      <c r="D888" s="51"/>
    </row>
    <row r="889">
      <c r="D889" s="51"/>
    </row>
    <row r="890">
      <c r="D890" s="51"/>
    </row>
    <row r="891">
      <c r="D891" s="51"/>
    </row>
    <row r="892">
      <c r="D892" s="51"/>
    </row>
    <row r="893">
      <c r="D893" s="51"/>
    </row>
    <row r="894">
      <c r="D894" s="51"/>
    </row>
    <row r="895">
      <c r="D895" s="51"/>
    </row>
    <row r="896">
      <c r="D896" s="51"/>
    </row>
    <row r="897">
      <c r="D897" s="51"/>
    </row>
    <row r="898">
      <c r="D898" s="51"/>
    </row>
    <row r="899">
      <c r="D899" s="51"/>
    </row>
    <row r="900">
      <c r="D900" s="51"/>
    </row>
    <row r="901">
      <c r="D901" s="51"/>
    </row>
    <row r="902">
      <c r="D902" s="51"/>
    </row>
    <row r="903">
      <c r="D903" s="51"/>
    </row>
    <row r="904">
      <c r="D904" s="51"/>
    </row>
    <row r="905">
      <c r="D905" s="51"/>
    </row>
    <row r="906">
      <c r="D906" s="51"/>
    </row>
    <row r="907">
      <c r="D907" s="51"/>
    </row>
    <row r="908">
      <c r="D908" s="51"/>
    </row>
    <row r="909">
      <c r="D909" s="51"/>
    </row>
    <row r="910">
      <c r="D910" s="51"/>
    </row>
    <row r="911">
      <c r="D911" s="51"/>
    </row>
    <row r="912">
      <c r="D912" s="51"/>
    </row>
    <row r="913">
      <c r="D913" s="51"/>
    </row>
    <row r="914">
      <c r="D914" s="51"/>
    </row>
    <row r="915">
      <c r="D915" s="51"/>
    </row>
    <row r="916">
      <c r="D916" s="51"/>
    </row>
    <row r="917">
      <c r="D917" s="51"/>
    </row>
    <row r="918">
      <c r="D918" s="51"/>
    </row>
    <row r="919">
      <c r="D919" s="51"/>
    </row>
    <row r="920">
      <c r="D920" s="51"/>
    </row>
    <row r="921">
      <c r="D921" s="51"/>
    </row>
    <row r="922">
      <c r="D922" s="51"/>
    </row>
    <row r="923">
      <c r="D923" s="51"/>
    </row>
    <row r="924">
      <c r="D924" s="51"/>
    </row>
    <row r="925">
      <c r="D925" s="51"/>
    </row>
    <row r="926">
      <c r="D926" s="51"/>
    </row>
    <row r="927">
      <c r="D927" s="51"/>
    </row>
    <row r="928">
      <c r="D928" s="51"/>
    </row>
    <row r="929">
      <c r="D929" s="51"/>
    </row>
    <row r="930">
      <c r="D930" s="51"/>
    </row>
    <row r="931">
      <c r="D931" s="51"/>
    </row>
    <row r="932">
      <c r="D932" s="51"/>
    </row>
    <row r="933">
      <c r="D933" s="51"/>
    </row>
    <row r="934">
      <c r="D934" s="51"/>
    </row>
    <row r="935">
      <c r="D935" s="51"/>
    </row>
    <row r="936">
      <c r="D936" s="51"/>
    </row>
    <row r="937">
      <c r="D937" s="51"/>
    </row>
    <row r="938">
      <c r="D938" s="51"/>
    </row>
    <row r="939">
      <c r="D939" s="51"/>
    </row>
    <row r="940">
      <c r="D940" s="51"/>
    </row>
    <row r="941">
      <c r="D941" s="51"/>
    </row>
    <row r="942">
      <c r="D942" s="51"/>
    </row>
    <row r="943">
      <c r="D943" s="51"/>
    </row>
    <row r="944">
      <c r="D944" s="51"/>
    </row>
    <row r="945">
      <c r="D945" s="51"/>
    </row>
    <row r="946">
      <c r="D946" s="51"/>
    </row>
    <row r="947">
      <c r="D947" s="51"/>
    </row>
    <row r="948">
      <c r="D948" s="51"/>
    </row>
    <row r="949">
      <c r="D949" s="51"/>
    </row>
    <row r="950">
      <c r="D950" s="51"/>
    </row>
    <row r="951">
      <c r="D951" s="51"/>
    </row>
    <row r="952">
      <c r="D952" s="51"/>
    </row>
    <row r="953">
      <c r="D953" s="51"/>
    </row>
    <row r="954">
      <c r="D954" s="51"/>
    </row>
    <row r="955">
      <c r="D955" s="51"/>
    </row>
    <row r="956">
      <c r="D956" s="51"/>
    </row>
    <row r="957">
      <c r="D957" s="51"/>
    </row>
    <row r="958">
      <c r="D958" s="51"/>
    </row>
    <row r="959">
      <c r="D959" s="51"/>
    </row>
    <row r="960">
      <c r="D960" s="51"/>
    </row>
    <row r="961">
      <c r="D961" s="51"/>
    </row>
    <row r="962">
      <c r="D962" s="51"/>
    </row>
    <row r="963">
      <c r="D963" s="51"/>
    </row>
    <row r="964">
      <c r="D964" s="51"/>
    </row>
    <row r="965">
      <c r="D965" s="51"/>
    </row>
    <row r="966">
      <c r="D966" s="51"/>
    </row>
    <row r="967">
      <c r="D967" s="51"/>
    </row>
    <row r="968">
      <c r="D968" s="51"/>
    </row>
    <row r="969">
      <c r="D969" s="51"/>
    </row>
    <row r="970">
      <c r="D970" s="51"/>
    </row>
    <row r="971">
      <c r="D971" s="51"/>
    </row>
    <row r="972">
      <c r="D972" s="51"/>
    </row>
    <row r="973">
      <c r="D973" s="51"/>
    </row>
    <row r="974">
      <c r="D974" s="51"/>
    </row>
    <row r="975">
      <c r="D975" s="51"/>
    </row>
    <row r="976">
      <c r="D976" s="51"/>
    </row>
    <row r="977">
      <c r="D977" s="51"/>
    </row>
    <row r="978">
      <c r="D978" s="51"/>
    </row>
    <row r="979">
      <c r="D979" s="51"/>
    </row>
    <row r="980">
      <c r="D980" s="51"/>
    </row>
    <row r="981">
      <c r="D981" s="51"/>
    </row>
    <row r="982">
      <c r="D982" s="51"/>
    </row>
    <row r="983">
      <c r="D983" s="51"/>
    </row>
    <row r="984">
      <c r="D984" s="51"/>
    </row>
    <row r="985">
      <c r="D985" s="51"/>
    </row>
    <row r="986">
      <c r="D986" s="51"/>
    </row>
    <row r="987">
      <c r="D987" s="51"/>
    </row>
    <row r="988">
      <c r="D988" s="51"/>
    </row>
    <row r="989">
      <c r="D989" s="51"/>
    </row>
    <row r="990">
      <c r="D990" s="51"/>
    </row>
    <row r="991">
      <c r="D991" s="51"/>
    </row>
    <row r="992">
      <c r="D992" s="51"/>
    </row>
    <row r="993">
      <c r="D993" s="51"/>
    </row>
    <row r="994">
      <c r="D994" s="51"/>
    </row>
    <row r="995">
      <c r="D995" s="51"/>
    </row>
    <row r="996">
      <c r="D996" s="51"/>
    </row>
    <row r="997">
      <c r="D997" s="51"/>
    </row>
    <row r="998">
      <c r="D998" s="51"/>
    </row>
    <row r="999">
      <c r="D999" s="51"/>
    </row>
    <row r="1000">
      <c r="D1000" s="5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52" t="s">
        <v>59</v>
      </c>
      <c r="B1" t="str">
        <f t="shared" ref="B1:B62" si="1">REGEXREPLACE(A1,"\w+\.","")</f>
        <v>legacyId</v>
      </c>
    </row>
    <row r="2">
      <c r="A2" t="s">
        <v>711</v>
      </c>
      <c r="B2" t="str">
        <f t="shared" si="1"/>
        <v>objectType</v>
      </c>
    </row>
    <row r="3">
      <c r="A3" t="s">
        <v>712</v>
      </c>
      <c r="B3" t="str">
        <f t="shared" si="1"/>
        <v>preceding</v>
      </c>
    </row>
    <row r="4">
      <c r="A4" t="s">
        <v>713</v>
      </c>
      <c r="B4" t="str">
        <f t="shared" si="1"/>
        <v>year</v>
      </c>
    </row>
    <row r="5">
      <c r="A5" t="s">
        <v>714</v>
      </c>
      <c r="B5" t="str">
        <f t="shared" si="1"/>
        <v>transNum</v>
      </c>
    </row>
    <row r="6">
      <c r="A6" t="s">
        <v>715</v>
      </c>
      <c r="B6" t="str">
        <f t="shared" si="1"/>
        <v>seriesNum</v>
      </c>
    </row>
    <row r="7">
      <c r="A7" t="s">
        <v>716</v>
      </c>
      <c r="B7" t="str">
        <f t="shared" si="1"/>
        <v>parts</v>
      </c>
    </row>
    <row r="8">
      <c r="A8" s="52" t="s">
        <v>717</v>
      </c>
      <c r="B8" t="str">
        <f t="shared" si="1"/>
        <v>legacyId</v>
      </c>
    </row>
    <row r="9">
      <c r="A9" s="52" t="s">
        <v>718</v>
      </c>
      <c r="B9" t="str">
        <f t="shared" si="1"/>
        <v>deceased</v>
      </c>
    </row>
    <row r="10">
      <c r="A10" s="52" t="s">
        <v>719</v>
      </c>
      <c r="B10" t="str">
        <f t="shared" si="1"/>
        <v>donorNotes</v>
      </c>
    </row>
    <row r="11">
      <c r="A11" s="52" t="s">
        <v>720</v>
      </c>
      <c r="B11" t="str">
        <f t="shared" si="1"/>
        <v>auditBy</v>
      </c>
    </row>
    <row r="12">
      <c r="A12" s="52" t="s">
        <v>721</v>
      </c>
      <c r="B12" t="str">
        <f t="shared" si="1"/>
        <v>auditDate</v>
      </c>
    </row>
    <row r="13">
      <c r="A13" t="s">
        <v>722</v>
      </c>
      <c r="B13" t="str">
        <f t="shared" si="1"/>
        <v>dateReceived</v>
      </c>
    </row>
    <row r="14">
      <c r="A14" t="s">
        <v>723</v>
      </c>
      <c r="B14" t="str">
        <f t="shared" si="1"/>
        <v>conditionOnReceipt</v>
      </c>
    </row>
    <row r="15">
      <c r="A15" t="s">
        <v>724</v>
      </c>
      <c r="B15" t="str">
        <f t="shared" si="1"/>
        <v>receiptNum</v>
      </c>
    </row>
    <row r="16">
      <c r="A16" s="52" t="s">
        <v>725</v>
      </c>
      <c r="B16" t="str">
        <f t="shared" si="1"/>
        <v>restrictions</v>
      </c>
    </row>
    <row r="17">
      <c r="A17" s="52" t="s">
        <v>726</v>
      </c>
      <c r="B17" t="str">
        <f t="shared" si="1"/>
        <v>restrictionsDetails</v>
      </c>
    </row>
    <row r="18">
      <c r="A18" s="52" t="s">
        <v>727</v>
      </c>
      <c r="B18" t="str">
        <f t="shared" si="1"/>
        <v>legalTitle</v>
      </c>
    </row>
    <row r="19">
      <c r="A19" s="52" t="s">
        <v>728</v>
      </c>
      <c r="B19" t="str">
        <f t="shared" si="1"/>
        <v>titleDetails</v>
      </c>
    </row>
    <row r="20">
      <c r="A20" s="52" t="s">
        <v>729</v>
      </c>
      <c r="B20" t="str">
        <f t="shared" si="1"/>
        <v>copyrightPermission</v>
      </c>
    </row>
    <row r="21">
      <c r="A21" s="52" t="s">
        <v>730</v>
      </c>
      <c r="B21" t="str">
        <f t="shared" si="1"/>
        <v>copyrightDetails</v>
      </c>
    </row>
    <row r="22">
      <c r="A22" t="s">
        <v>731</v>
      </c>
      <c r="B22" t="str">
        <f t="shared" si="1"/>
        <v>probableDate</v>
      </c>
    </row>
    <row r="23">
      <c r="A23" t="s">
        <v>732</v>
      </c>
      <c r="B23" t="str">
        <f t="shared" si="1"/>
        <v>minimumDate</v>
      </c>
    </row>
    <row r="24">
      <c r="A24" t="s">
        <v>733</v>
      </c>
      <c r="B24" t="str">
        <f t="shared" si="1"/>
        <v>maximumDate</v>
      </c>
    </row>
    <row r="25">
      <c r="A25" t="s">
        <v>734</v>
      </c>
      <c r="B25" t="str">
        <f t="shared" si="1"/>
        <v>marks</v>
      </c>
    </row>
    <row r="26">
      <c r="A26" t="s">
        <v>735</v>
      </c>
      <c r="B26" t="str">
        <f t="shared" si="1"/>
        <v>mccClassification</v>
      </c>
    </row>
    <row r="27">
      <c r="A27" t="s">
        <v>736</v>
      </c>
      <c r="B27" t="str">
        <f t="shared" si="1"/>
        <v>researchBy</v>
      </c>
    </row>
    <row r="28">
      <c r="A28" s="52" t="s">
        <v>737</v>
      </c>
      <c r="B28" t="str">
        <f t="shared" si="1"/>
        <v>fileNum</v>
      </c>
    </row>
    <row r="29">
      <c r="A29" s="52" t="s">
        <v>738</v>
      </c>
      <c r="B29" t="str">
        <f t="shared" si="1"/>
        <v>fileLocation</v>
      </c>
    </row>
    <row r="30">
      <c r="A30" s="52" t="s">
        <v>739</v>
      </c>
      <c r="B30" t="str">
        <f t="shared" si="1"/>
        <v>fileText</v>
      </c>
    </row>
    <row r="31">
      <c r="A31" t="s">
        <v>740</v>
      </c>
      <c r="B31" t="str">
        <f t="shared" si="1"/>
        <v>amountPaid</v>
      </c>
    </row>
    <row r="32">
      <c r="A32" t="s">
        <v>741</v>
      </c>
      <c r="B32" t="str">
        <f t="shared" si="1"/>
        <v>dimensions</v>
      </c>
    </row>
    <row r="33">
      <c r="A33" t="s">
        <v>742</v>
      </c>
      <c r="B33" t="str">
        <f t="shared" si="1"/>
        <v>materials</v>
      </c>
    </row>
    <row r="34">
      <c r="A34" s="52" t="s">
        <v>743</v>
      </c>
      <c r="B34" t="str">
        <f t="shared" si="1"/>
        <v>letters</v>
      </c>
    </row>
    <row r="35">
      <c r="A35" s="52" t="s">
        <v>744</v>
      </c>
      <c r="B35" t="str">
        <f t="shared" si="1"/>
        <v>photoNum</v>
      </c>
    </row>
    <row r="36">
      <c r="A36" s="52" t="s">
        <v>745</v>
      </c>
      <c r="B36" t="str">
        <f t="shared" si="1"/>
        <v>negativeNum</v>
      </c>
    </row>
    <row r="37">
      <c r="A37" s="52" t="s">
        <v>746</v>
      </c>
      <c r="B37" t="str">
        <f t="shared" si="1"/>
        <v>physicalCondition</v>
      </c>
    </row>
    <row r="38">
      <c r="A38" s="52" t="s">
        <v>747</v>
      </c>
      <c r="B38" t="str">
        <f t="shared" si="1"/>
        <v>visualCondition</v>
      </c>
    </row>
    <row r="39">
      <c r="A39" s="52" t="s">
        <v>748</v>
      </c>
      <c r="B39" t="str">
        <f t="shared" si="1"/>
        <v>itemComplete</v>
      </c>
    </row>
    <row r="40">
      <c r="A40" t="s">
        <v>749</v>
      </c>
      <c r="B40" t="str">
        <f t="shared" si="1"/>
        <v>accessionBy</v>
      </c>
    </row>
    <row r="41">
      <c r="A41" t="s">
        <v>750</v>
      </c>
      <c r="B41" t="str">
        <f t="shared" si="1"/>
        <v>loggedDate</v>
      </c>
    </row>
    <row r="42">
      <c r="A42" s="52" t="s">
        <v>751</v>
      </c>
      <c r="B42" t="str">
        <f t="shared" si="1"/>
        <v>auditBy</v>
      </c>
    </row>
    <row r="43">
      <c r="A43" s="52" t="s">
        <v>752</v>
      </c>
      <c r="B43" t="str">
        <f t="shared" si="1"/>
        <v>auditDate</v>
      </c>
    </row>
    <row r="44">
      <c r="A44" t="s">
        <v>753</v>
      </c>
      <c r="B44" t="str">
        <f t="shared" si="1"/>
        <v>historicalDetails</v>
      </c>
    </row>
    <row r="45">
      <c r="A45" s="52" t="s">
        <v>754</v>
      </c>
      <c r="B45" t="str">
        <f t="shared" si="1"/>
        <v>transfer</v>
      </c>
    </row>
    <row r="46">
      <c r="A46" s="52" t="s">
        <v>755</v>
      </c>
      <c r="B46" t="str">
        <f t="shared" si="1"/>
        <v>recommendations</v>
      </c>
    </row>
    <row r="47">
      <c r="A47" s="52" t="s">
        <v>756</v>
      </c>
      <c r="B47" t="str">
        <f t="shared" si="1"/>
        <v>conditionReport</v>
      </c>
    </row>
    <row r="48">
      <c r="A48" s="52" t="s">
        <v>757</v>
      </c>
      <c r="B48" t="str">
        <f t="shared" si="1"/>
        <v>conditionSurveyedBy</v>
      </c>
    </row>
    <row r="49">
      <c r="A49" t="s">
        <v>758</v>
      </c>
      <c r="B49" t="str">
        <f t="shared" si="1"/>
        <v>needs</v>
      </c>
    </row>
    <row r="50">
      <c r="A50" s="52" t="s">
        <v>759</v>
      </c>
      <c r="B50" t="str">
        <f t="shared" si="1"/>
        <v>importance</v>
      </c>
    </row>
    <row r="51">
      <c r="A51" s="52" t="s">
        <v>760</v>
      </c>
      <c r="B51" t="str">
        <f t="shared" si="1"/>
        <v>statementOfSignificance</v>
      </c>
    </row>
    <row r="52">
      <c r="A52" t="s">
        <v>761</v>
      </c>
      <c r="B52" t="str">
        <f t="shared" si="1"/>
        <v>priority</v>
      </c>
    </row>
    <row r="53">
      <c r="A53" t="s">
        <v>762</v>
      </c>
      <c r="B53" t="str">
        <f t="shared" si="1"/>
        <v>currentStatus</v>
      </c>
    </row>
    <row r="54">
      <c r="A54" t="s">
        <v>763</v>
      </c>
      <c r="B54" t="str">
        <f t="shared" si="1"/>
        <v>locationDate</v>
      </c>
    </row>
    <row r="55">
      <c r="A55" s="52" t="s">
        <v>764</v>
      </c>
      <c r="B55" t="str">
        <f t="shared" si="1"/>
        <v>authorizedBy</v>
      </c>
    </row>
    <row r="56">
      <c r="A56" t="s">
        <v>765</v>
      </c>
      <c r="B56" t="str">
        <f t="shared" si="1"/>
        <v>sizeMass</v>
      </c>
    </row>
    <row r="57">
      <c r="A57" t="s">
        <v>766</v>
      </c>
      <c r="B57" t="str">
        <f t="shared" si="1"/>
        <v>status</v>
      </c>
    </row>
    <row r="58">
      <c r="A58" t="s">
        <v>767</v>
      </c>
      <c r="B58" t="str">
        <f t="shared" si="1"/>
        <v>is_deaccessioned</v>
      </c>
    </row>
    <row r="59">
      <c r="A59" t="s">
        <v>768</v>
      </c>
      <c r="B59" t="str">
        <f t="shared" si="1"/>
        <v>qualityFails</v>
      </c>
    </row>
    <row r="60">
      <c r="A60" s="52" t="s">
        <v>769</v>
      </c>
      <c r="B60" t="str">
        <f t="shared" si="1"/>
        <v>historyText</v>
      </c>
    </row>
    <row r="61">
      <c r="A61" s="52" t="s">
        <v>770</v>
      </c>
      <c r="B61" t="str">
        <f t="shared" si="1"/>
        <v>adminText</v>
      </c>
    </row>
    <row r="62">
      <c r="A62" s="52" t="s">
        <v>771</v>
      </c>
      <c r="B62" t="str">
        <f t="shared" si="1"/>
        <v>researchText</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06.43"/>
    <col customWidth="1" min="4" max="5" width="29.71"/>
    <col customWidth="1" min="6" max="6" width="99.71"/>
  </cols>
  <sheetData>
    <row r="1">
      <c r="A1" s="12" t="s">
        <v>444</v>
      </c>
      <c r="B1" s="12" t="s">
        <v>446</v>
      </c>
      <c r="C1" s="12" t="s">
        <v>361</v>
      </c>
      <c r="D1" s="12"/>
      <c r="E1" s="12" t="s">
        <v>772</v>
      </c>
      <c r="F1" s="12" t="s">
        <v>773</v>
      </c>
    </row>
    <row r="2">
      <c r="A2" s="12" t="s">
        <v>774</v>
      </c>
      <c r="B2" s="12" t="s">
        <v>16</v>
      </c>
      <c r="C2" s="12">
        <v>1.0</v>
      </c>
      <c r="D2" s="12" t="s">
        <v>16</v>
      </c>
      <c r="E2" t="s">
        <v>775</v>
      </c>
      <c r="F2" t="str">
        <f t="shared" ref="F2:F5" si="1">"&lt;placement code='museum_childhood_"&amp;regexreplace(E2, "\W+", "_")&amp;"'&gt;&lt;bundle&gt;"&amp;E2&amp;"&lt;/bundle&gt;&lt;/placement&gt;"</f>
        <v>&lt;placement code='museum_childhood_ca_objects_description'&gt;&lt;bundle&gt;ca_objects.description&lt;/bundle&gt;&lt;/placement&gt;</v>
      </c>
    </row>
    <row r="3">
      <c r="A3" s="12" t="s">
        <v>776</v>
      </c>
      <c r="B3" s="12" t="s">
        <v>86</v>
      </c>
      <c r="C3" s="12">
        <v>0.0</v>
      </c>
      <c r="D3" s="12" t="s">
        <v>86</v>
      </c>
      <c r="E3" t="s">
        <v>734</v>
      </c>
      <c r="F3" t="str">
        <f t="shared" si="1"/>
        <v>&lt;placement code='museum_childhood_ca_objects_marks'&gt;&lt;bundle&gt;ca_objects.marks&lt;/bundle&gt;&lt;/placement&gt;</v>
      </c>
    </row>
    <row r="4">
      <c r="A4" s="12" t="s">
        <v>777</v>
      </c>
      <c r="B4" s="12" t="s">
        <v>89</v>
      </c>
      <c r="C4" s="12">
        <v>1.0</v>
      </c>
      <c r="D4" s="12" t="s">
        <v>89</v>
      </c>
      <c r="E4" t="s">
        <v>731</v>
      </c>
      <c r="F4" t="str">
        <f t="shared" si="1"/>
        <v>&lt;placement code='museum_childhood_ca_objects_probableDate'&gt;&lt;bundle&gt;ca_objects.probableDate&lt;/bundle&gt;&lt;/placement&gt;</v>
      </c>
    </row>
    <row r="5">
      <c r="A5" s="12" t="s">
        <v>774</v>
      </c>
      <c r="B5" s="12" t="s">
        <v>110</v>
      </c>
      <c r="C5" s="12">
        <v>1.0</v>
      </c>
      <c r="D5" s="12" t="s">
        <v>110</v>
      </c>
      <c r="E5" s="12" t="s">
        <v>778</v>
      </c>
      <c r="F5" t="str">
        <f t="shared" si="1"/>
        <v>&lt;placement code='museum_childhood_ca_objects_importanceContainer'&gt;&lt;bundle&gt;ca_objects.importanceContainer&lt;/bundle&gt;&lt;/placement&gt;</v>
      </c>
    </row>
    <row r="6" hidden="1">
      <c r="A6" s="12" t="s">
        <v>774</v>
      </c>
      <c r="B6" s="12" t="s">
        <v>141</v>
      </c>
      <c r="C6" s="12">
        <v>0.0</v>
      </c>
    </row>
    <row r="7">
      <c r="A7" s="12" t="s">
        <v>776</v>
      </c>
      <c r="B7" s="12" t="s">
        <v>111</v>
      </c>
      <c r="C7" s="12">
        <v>0.0</v>
      </c>
      <c r="D7" s="12" t="s">
        <v>111</v>
      </c>
      <c r="E7" s="12" t="s">
        <v>779</v>
      </c>
      <c r="F7" t="str">
        <f>"&lt;placement code='museum_childhood_"&amp;regexreplace(E7, "\W+", "_")&amp;"'&gt;&lt;bundle&gt;"&amp;E7&amp;"&lt;/bundle&gt;&lt;/placement&gt;"</f>
        <v>&lt;placement code='museum_childhood_ca_storage_locations'&gt;&lt;bundle&gt;ca_storage_locations&lt;/bundle&gt;&lt;/placement&gt;</v>
      </c>
    </row>
    <row r="8" hidden="1">
      <c r="A8" s="12" t="s">
        <v>774</v>
      </c>
      <c r="B8" s="12" t="s">
        <v>265</v>
      </c>
      <c r="C8" s="12">
        <v>0.0</v>
      </c>
    </row>
    <row r="9">
      <c r="A9" s="12" t="s">
        <v>774</v>
      </c>
      <c r="B9" s="12" t="s">
        <v>95</v>
      </c>
      <c r="C9" s="12">
        <v>0.0</v>
      </c>
      <c r="D9" s="12" t="s">
        <v>95</v>
      </c>
      <c r="E9" t="s">
        <v>780</v>
      </c>
      <c r="F9" t="str">
        <f t="shared" ref="F9:F13" si="2">"&lt;placement code='museum_childhood_"&amp;regexreplace(E9, "\W+", "_")&amp;"'&gt;&lt;bundle&gt;"&amp;E9&amp;"&lt;/bundle&gt;&lt;/placement&gt;"</f>
        <v>&lt;placement code='museum_childhood_ca_entities'&gt;&lt;bundle&gt;ca_entities&lt;/bundle&gt;&lt;/placement&gt;</v>
      </c>
    </row>
    <row r="10">
      <c r="A10" s="12" t="s">
        <v>777</v>
      </c>
      <c r="B10" s="12" t="s">
        <v>112</v>
      </c>
      <c r="C10" s="12">
        <v>1.0</v>
      </c>
      <c r="D10" s="12" t="s">
        <v>112</v>
      </c>
      <c r="E10" t="s">
        <v>746</v>
      </c>
      <c r="F10" t="str">
        <f t="shared" si="2"/>
        <v>&lt;placement code='museum_childhood_ca_objects_physicalCondition'&gt;&lt;bundle&gt;ca_objects.physicalCondition&lt;/bundle&gt;&lt;/placement&gt;</v>
      </c>
    </row>
    <row r="11">
      <c r="A11" s="12" t="s">
        <v>781</v>
      </c>
      <c r="B11" s="12" t="s">
        <v>118</v>
      </c>
      <c r="C11" s="12">
        <v>0.0</v>
      </c>
      <c r="D11" s="12" t="s">
        <v>118</v>
      </c>
      <c r="E11" t="s">
        <v>747</v>
      </c>
      <c r="F11" t="str">
        <f t="shared" si="2"/>
        <v>&lt;placement code='museum_childhood_ca_objects_visualCondition'&gt;&lt;bundle&gt;ca_objects.visualCondition&lt;/bundle&gt;&lt;/placement&gt;</v>
      </c>
    </row>
    <row r="12">
      <c r="A12" s="12" t="s">
        <v>781</v>
      </c>
      <c r="B12" s="12" t="s">
        <v>129</v>
      </c>
      <c r="C12" s="12">
        <v>0.0</v>
      </c>
      <c r="D12" s="12" t="s">
        <v>129</v>
      </c>
      <c r="E12" t="s">
        <v>748</v>
      </c>
      <c r="F12" t="str">
        <f t="shared" si="2"/>
        <v>&lt;placement code='museum_childhood_ca_objects_itemComplete'&gt;&lt;bundle&gt;ca_objects.itemComplete&lt;/bundle&gt;&lt;/placement&gt;</v>
      </c>
    </row>
    <row r="13">
      <c r="A13" s="12" t="s">
        <v>781</v>
      </c>
      <c r="B13" s="12" t="s">
        <v>142</v>
      </c>
      <c r="C13" s="12">
        <v>0.0</v>
      </c>
      <c r="D13" s="12" t="s">
        <v>142</v>
      </c>
      <c r="E13" s="12" t="s">
        <v>782</v>
      </c>
      <c r="F13" t="str">
        <f t="shared" si="2"/>
        <v>&lt;placement code='museum_childhood_ca_objects_conditionReportContainer'&gt;&lt;bundle&gt;ca_objects.conditionReportContainer&lt;/bundle&gt;&lt;/placement&gt;</v>
      </c>
    </row>
    <row r="14" hidden="1">
      <c r="A14" s="12" t="s">
        <v>781</v>
      </c>
      <c r="B14" s="12" t="s">
        <v>118</v>
      </c>
      <c r="C14" s="12">
        <v>0.0</v>
      </c>
    </row>
    <row r="15" hidden="1">
      <c r="A15" s="12" t="s">
        <v>781</v>
      </c>
      <c r="B15" s="12" t="s">
        <v>129</v>
      </c>
      <c r="C15" s="12">
        <v>0.0</v>
      </c>
    </row>
    <row r="16">
      <c r="A16" s="12" t="s">
        <v>781</v>
      </c>
      <c r="B16" s="12" t="s">
        <v>116</v>
      </c>
      <c r="C16" s="12">
        <v>0.0</v>
      </c>
      <c r="D16" s="12" t="s">
        <v>116</v>
      </c>
      <c r="E16" t="s">
        <v>735</v>
      </c>
      <c r="F16" t="str">
        <f t="shared" ref="F16:F19" si="3">"&lt;placement code='museum_childhood_"&amp;regexreplace(E16, "\W+", "_")&amp;"'&gt;&lt;bundle&gt;"&amp;E16&amp;"&lt;/bundle&gt;&lt;/placement&gt;"</f>
        <v>&lt;placement code='museum_childhood_ca_objects_mccClassification'&gt;&lt;bundle&gt;ca_objects.mccClassification&lt;/bundle&gt;&lt;/placement&gt;</v>
      </c>
    </row>
    <row r="17">
      <c r="A17" s="12" t="s">
        <v>781</v>
      </c>
      <c r="B17" s="12" t="s">
        <v>113</v>
      </c>
      <c r="C17" s="12">
        <v>0.0</v>
      </c>
      <c r="D17" s="12" t="s">
        <v>113</v>
      </c>
      <c r="E17" t="s">
        <v>744</v>
      </c>
      <c r="F17" t="str">
        <f t="shared" si="3"/>
        <v>&lt;placement code='museum_childhood_ca_objects_photoNum'&gt;&lt;bundle&gt;ca_objects.photoNum&lt;/bundle&gt;&lt;/placement&gt;</v>
      </c>
    </row>
    <row r="18">
      <c r="A18" s="12" t="s">
        <v>783</v>
      </c>
      <c r="B18" s="12" t="s">
        <v>117</v>
      </c>
      <c r="C18" s="12">
        <v>0.0</v>
      </c>
      <c r="D18" s="12" t="s">
        <v>117</v>
      </c>
      <c r="E18" t="s">
        <v>745</v>
      </c>
      <c r="F18" t="str">
        <f t="shared" si="3"/>
        <v>&lt;placement code='museum_childhood_ca_objects_negativeNum'&gt;&lt;bundle&gt;ca_objects.negativeNum&lt;/bundle&gt;&lt;/placement&gt;</v>
      </c>
    </row>
    <row r="19">
      <c r="A19" s="12" t="s">
        <v>774</v>
      </c>
      <c r="B19" s="12" t="s">
        <v>92</v>
      </c>
      <c r="C19" s="12">
        <v>0.0</v>
      </c>
      <c r="D19" s="12" t="s">
        <v>92</v>
      </c>
      <c r="E19" t="s">
        <v>771</v>
      </c>
      <c r="F19" t="str">
        <f t="shared" si="3"/>
        <v>&lt;placement code='museum_childhood_ca_objects_researchText'&gt;&lt;bundle&gt;ca_objects.researchText&lt;/bundle&gt;&lt;/placement&gt;</v>
      </c>
    </row>
    <row r="20" hidden="1">
      <c r="A20" s="12" t="s">
        <v>781</v>
      </c>
      <c r="B20" s="12" t="s">
        <v>673</v>
      </c>
      <c r="C20" s="12">
        <v>0.0</v>
      </c>
    </row>
    <row r="21">
      <c r="A21" s="12" t="s">
        <v>774</v>
      </c>
      <c r="B21" s="12" t="s">
        <v>141</v>
      </c>
      <c r="C21" s="12">
        <v>0.0</v>
      </c>
      <c r="D21" s="12" t="s">
        <v>141</v>
      </c>
      <c r="E21" t="s">
        <v>753</v>
      </c>
      <c r="F21" t="str">
        <f t="shared" ref="F21:F33" si="4">"&lt;placement code='museum_childhood_"&amp;regexreplace(E21, "\W+", "_")&amp;"'&gt;&lt;bundle&gt;"&amp;E21&amp;"&lt;/bundle&gt;&lt;/placement&gt;"</f>
        <v>&lt;placement code='museum_childhood_ca_objects_historicalDetails'&gt;&lt;bundle&gt;ca_objects.historicalDetails&lt;/bundle&gt;&lt;/placement&gt;</v>
      </c>
    </row>
    <row r="22">
      <c r="A22" s="12" t="s">
        <v>774</v>
      </c>
      <c r="B22" s="12" t="s">
        <v>106</v>
      </c>
      <c r="C22" s="12">
        <v>0.0</v>
      </c>
      <c r="D22" s="12" t="s">
        <v>106</v>
      </c>
      <c r="E22" t="s">
        <v>769</v>
      </c>
      <c r="F22" t="str">
        <f t="shared" si="4"/>
        <v>&lt;placement code='museum_childhood_ca_objects_historyText'&gt;&lt;bundle&gt;ca_objects.historyText&lt;/bundle&gt;&lt;/placement&gt;</v>
      </c>
    </row>
    <row r="23">
      <c r="A23" s="12" t="s">
        <v>774</v>
      </c>
      <c r="B23" s="12" t="s">
        <v>146</v>
      </c>
      <c r="C23" s="12">
        <v>0.0</v>
      </c>
      <c r="D23" s="12" t="s">
        <v>146</v>
      </c>
      <c r="E23" t="s">
        <v>741</v>
      </c>
      <c r="F23" t="str">
        <f t="shared" si="4"/>
        <v>&lt;placement code='museum_childhood_ca_objects_dimensions'&gt;&lt;bundle&gt;ca_objects.dimensions&lt;/bundle&gt;&lt;/placement&gt;</v>
      </c>
    </row>
    <row r="24">
      <c r="A24" s="12" t="s">
        <v>774</v>
      </c>
      <c r="B24" s="12" t="s">
        <v>74</v>
      </c>
      <c r="C24" s="12">
        <v>0.0</v>
      </c>
      <c r="D24" s="12" t="s">
        <v>74</v>
      </c>
      <c r="E24" t="s">
        <v>784</v>
      </c>
      <c r="F24" t="str">
        <f t="shared" si="4"/>
        <v>&lt;placement code='museum_childhood_ca_objects_mccMaterials'&gt;&lt;bundle&gt;ca_objects.mccMaterials&lt;/bundle&gt;&lt;/placement&gt;</v>
      </c>
    </row>
    <row r="25">
      <c r="A25" s="12" t="s">
        <v>777</v>
      </c>
      <c r="B25" s="12" t="s">
        <v>605</v>
      </c>
      <c r="C25" s="12">
        <v>0.0</v>
      </c>
      <c r="D25" s="12" t="s">
        <v>785</v>
      </c>
      <c r="E25" t="s">
        <v>786</v>
      </c>
      <c r="F25" t="str">
        <f t="shared" si="4"/>
        <v>&lt;placement code='museum_childhood_ca_objects_preferred_labels'&gt;&lt;bundle&gt;ca_objects.preferred_labels&lt;/bundle&gt;&lt;/placement&gt;</v>
      </c>
    </row>
    <row r="26">
      <c r="A26" s="12" t="s">
        <v>777</v>
      </c>
      <c r="B26" s="12" t="s">
        <v>611</v>
      </c>
      <c r="C26" s="12">
        <v>0.0</v>
      </c>
      <c r="D26" s="12" t="s">
        <v>787</v>
      </c>
      <c r="E26" t="s">
        <v>68</v>
      </c>
      <c r="F26" t="str">
        <f t="shared" si="4"/>
        <v>&lt;placement code='museum_childhood_ca_objects_idno'&gt;&lt;bundle&gt;ca_objects.idno&lt;/bundle&gt;&lt;/placement&gt;</v>
      </c>
    </row>
    <row r="27">
      <c r="A27" s="12" t="s">
        <v>781</v>
      </c>
      <c r="B27" s="12" t="s">
        <v>668</v>
      </c>
      <c r="C27" s="12">
        <v>0.0</v>
      </c>
      <c r="D27" s="12" t="s">
        <v>788</v>
      </c>
      <c r="E27" s="12" t="s">
        <v>789</v>
      </c>
      <c r="F27" t="str">
        <f t="shared" si="4"/>
        <v>&lt;placement code='museum_childhood_ca_objects_fileNumContainer'&gt;&lt;bundle&gt;ca_objects.fileNumContainer&lt;/bundle&gt;&lt;/placement&gt;</v>
      </c>
    </row>
    <row r="28">
      <c r="A28" s="12" t="s">
        <v>781</v>
      </c>
      <c r="B28" s="12" t="s">
        <v>673</v>
      </c>
      <c r="C28" s="12">
        <v>0.0</v>
      </c>
      <c r="D28" s="12" t="s">
        <v>790</v>
      </c>
      <c r="E28" s="12" t="s">
        <v>791</v>
      </c>
      <c r="F28" t="str">
        <f t="shared" si="4"/>
        <v>&lt;placement code='museum_childhood_ca_objects_acquisition_type_id'&gt;&lt;bundle&gt;ca_objects_acquisition_type_id&lt;/bundle&gt;&lt;/placement&gt;</v>
      </c>
    </row>
    <row r="29">
      <c r="A29" s="12" t="s">
        <v>792</v>
      </c>
      <c r="B29" s="12" t="s">
        <v>90</v>
      </c>
      <c r="C29" s="12">
        <v>0.0</v>
      </c>
      <c r="D29" s="12" t="s">
        <v>90</v>
      </c>
      <c r="E29" t="s">
        <v>723</v>
      </c>
      <c r="F29" t="str">
        <f t="shared" si="4"/>
        <v>&lt;placement code='museum_childhood_ca_objects_conditionOnReceipt'&gt;&lt;bundle&gt;ca_objects.conditionOnReceipt&lt;/bundle&gt;&lt;/placement&gt;</v>
      </c>
    </row>
    <row r="30">
      <c r="A30" s="12" t="s">
        <v>792</v>
      </c>
      <c r="B30" s="12" t="s">
        <v>91</v>
      </c>
      <c r="C30" s="12">
        <v>0.0</v>
      </c>
      <c r="D30" s="12" t="s">
        <v>793</v>
      </c>
      <c r="E30" t="s">
        <v>749</v>
      </c>
      <c r="F30" t="str">
        <f t="shared" si="4"/>
        <v>&lt;placement code='museum_childhood_ca_objects_accessionBy'&gt;&lt;bundle&gt;ca_objects.accessionBy&lt;/bundle&gt;&lt;/placement&gt;</v>
      </c>
    </row>
    <row r="31">
      <c r="A31" s="12" t="s">
        <v>783</v>
      </c>
      <c r="B31" s="12" t="s">
        <v>149</v>
      </c>
      <c r="C31" s="12">
        <v>0.0</v>
      </c>
      <c r="D31" s="12" t="s">
        <v>149</v>
      </c>
      <c r="E31" t="s">
        <v>780</v>
      </c>
      <c r="F31" t="str">
        <f t="shared" si="4"/>
        <v>&lt;placement code='museum_childhood_ca_entities'&gt;&lt;bundle&gt;ca_entities&lt;/bundle&gt;&lt;/placement&gt;</v>
      </c>
    </row>
    <row r="32">
      <c r="A32" s="12" t="s">
        <v>783</v>
      </c>
      <c r="B32" s="12" t="s">
        <v>794</v>
      </c>
      <c r="C32" s="12">
        <v>0.0</v>
      </c>
      <c r="D32" s="12" t="s">
        <v>794</v>
      </c>
      <c r="E32" t="s">
        <v>724</v>
      </c>
      <c r="F32" t="str">
        <f t="shared" si="4"/>
        <v>&lt;placement code='museum_childhood_ca_objects_receiptNum'&gt;&lt;bundle&gt;ca_objects.receiptNum&lt;/bundle&gt;&lt;/placement&gt;</v>
      </c>
    </row>
    <row r="33">
      <c r="A33" s="12" t="s">
        <v>783</v>
      </c>
      <c r="B33" s="12" t="s">
        <v>80</v>
      </c>
      <c r="C33" s="12">
        <v>0.0</v>
      </c>
      <c r="D33" s="12" t="s">
        <v>80</v>
      </c>
      <c r="E33" t="s">
        <v>770</v>
      </c>
      <c r="F33" t="str">
        <f t="shared" si="4"/>
        <v>&lt;placement code='museum_childhood_ca_objects_adminText'&gt;&lt;bundle&gt;ca_objects.adminText&lt;/bundle&gt;&lt;/placement&gt;</v>
      </c>
    </row>
    <row r="34">
      <c r="A34" s="12" t="s">
        <v>777</v>
      </c>
      <c r="B34" s="12" t="s">
        <v>78</v>
      </c>
      <c r="C34" s="12">
        <v>0.0</v>
      </c>
      <c r="D34" s="12" t="s">
        <v>78</v>
      </c>
    </row>
    <row r="35">
      <c r="A35" s="12" t="s">
        <v>777</v>
      </c>
      <c r="B35" s="12" t="s">
        <v>69</v>
      </c>
      <c r="C35" s="12">
        <v>1.0</v>
      </c>
      <c r="D35" s="12" t="s">
        <v>69</v>
      </c>
    </row>
    <row r="36">
      <c r="A36" s="12" t="s">
        <v>777</v>
      </c>
      <c r="B36" s="12" t="s">
        <v>140</v>
      </c>
      <c r="C36" s="12">
        <v>1.0</v>
      </c>
      <c r="D36" s="12" t="s">
        <v>140</v>
      </c>
    </row>
    <row r="37">
      <c r="A37" s="12" t="s">
        <v>777</v>
      </c>
      <c r="B37" s="12" t="s">
        <v>67</v>
      </c>
      <c r="C37" s="12">
        <v>1.0</v>
      </c>
      <c r="D37" s="12" t="s">
        <v>67</v>
      </c>
    </row>
    <row r="38">
      <c r="A38" s="12" t="s">
        <v>777</v>
      </c>
      <c r="B38" s="12" t="s">
        <v>96</v>
      </c>
      <c r="C38" s="12">
        <v>1.0</v>
      </c>
      <c r="D38" s="12" t="s">
        <v>96</v>
      </c>
    </row>
    <row r="39">
      <c r="A39" s="12" t="s">
        <v>777</v>
      </c>
      <c r="B39" s="12" t="s">
        <v>120</v>
      </c>
      <c r="C39" s="12">
        <v>1.0</v>
      </c>
      <c r="D39" s="12" t="s">
        <v>120</v>
      </c>
    </row>
    <row r="40">
      <c r="A40" s="12" t="s">
        <v>777</v>
      </c>
      <c r="B40" s="12" t="s">
        <v>139</v>
      </c>
      <c r="C40" s="12">
        <v>0.0</v>
      </c>
      <c r="D40" s="12" t="s">
        <v>139</v>
      </c>
    </row>
  </sheetData>
  <autoFilter ref="$A$1:$F$32">
    <filterColumn colId="4">
      <filters>
        <filter val="ca_objects.dimensions"/>
        <filter val="ca_objects.fileNumContainer"/>
        <filter val="ca_objects.mccMaterials"/>
        <filter val="ca_objects.historyText"/>
        <filter val="ca_objects.physicalCondition"/>
        <filter val="ca_objects.historicalDetails"/>
        <filter val="ca_objects.accessionBy"/>
        <filter val="ca_entities"/>
        <filter val="ca_objects_acquisition_type_id"/>
        <filter val="ca_objects.probableDate"/>
        <filter val="ca_objects.marks"/>
        <filter val="ca_objects.negativeNum"/>
        <filter val="ca_objects.idno"/>
        <filter val="ca_objects.description"/>
        <filter val="ca_storage_locations"/>
        <filter val="ca_objects.itemComplete"/>
        <filter val="ca_objects.photoNum"/>
        <filter val="ca_objects.researchText"/>
        <filter val="ca_objects.receiptNum"/>
        <filter val="ca_objects.conditionReportContainer"/>
        <filter val="ca_objects.importanceContainer"/>
        <filter val="ca_objects.preferred_labels"/>
        <filter val="ca_objects.mccClassification"/>
        <filter val="ca_objects.conditionOnReceipt"/>
        <filter val="ca_objects.visualCondition"/>
      </filters>
    </filterColumn>
  </autoFil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15.86"/>
  </cols>
  <sheetData>
    <row r="1">
      <c r="A1" t="str">
        <f>IFERROR(__xludf.DUMMYFUNCTION("unique('objectQuality (bundlePlacements'!A:A)"),"ObjectTab")</f>
        <v>ObjectTab</v>
      </c>
      <c r="B1" s="12" t="s">
        <v>773</v>
      </c>
    </row>
    <row r="2">
      <c r="A2" t="s">
        <v>774</v>
      </c>
      <c r="B2" t="str">
        <f>"&lt;screen idno='"&amp;lower(A2)&amp;"' default='1'&gt;&lt;labels&gt;&lt;label locale='en_AU'&gt;&lt;name&gt;"&amp;A2&amp;"&lt;/name&gt;&lt;/label&gt;&lt;/labels&gt;&lt;typeRestrictions&gt;&lt;restriction type='museum_childhood'/&gt;&lt;/typeRestrictions&gt;&lt;bundlePlacements&gt;&lt;/bundlePlacements&gt;&lt;/screen&gt;"</f>
        <v>&lt;screen idno='item' default='1'&gt;&lt;labels&gt;&lt;label locale='en_AU'&gt;&lt;name&gt;Item&lt;/name&gt;&lt;/label&gt;&lt;/labels&gt;&lt;typeRestrictions&gt;&lt;restriction type='museum_childhood'/&gt;&lt;/typeRestrictions&gt;&lt;bundlePlacements&gt;&lt;/bundlePlacements&gt;&lt;/screen&gt;</v>
      </c>
    </row>
    <row r="3">
      <c r="A3" t="s">
        <v>776</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idno='research/admin' default='0'&gt;&lt;labels&gt;&lt;label locale='en_AU'&gt;&lt;name&gt;Research/Admin&lt;/name&gt;&lt;/label&gt;&lt;/labels&gt;&lt;typeRestrictions&gt;&lt;restriction type='museum_childhood'/&gt;&lt;/typeRestrictions&gt;&lt;bundlePlacements&gt;&lt;/bundlePlacements&gt;&lt;/screen&gt;</v>
      </c>
    </row>
    <row r="4">
      <c r="A4" t="s">
        <v>777</v>
      </c>
      <c r="B4" t="str">
        <f t="shared" si="1"/>
        <v>&lt;screen idno='admin' default='0'&gt;&lt;labels&gt;&lt;label locale='en_AU'&gt;&lt;name&gt;Admin&lt;/name&gt;&lt;/label&gt;&lt;/labels&gt;&lt;typeRestrictions&gt;&lt;restriction type='museum_childhood'/&gt;&lt;/typeRestrictions&gt;&lt;bundlePlacements&gt;&lt;/bundlePlacements&gt;&lt;/screen&gt;</v>
      </c>
    </row>
    <row r="5">
      <c r="A5" t="s">
        <v>781</v>
      </c>
      <c r="B5" t="str">
        <f t="shared" si="1"/>
        <v>&lt;screen idno='research' default='0'&gt;&lt;labels&gt;&lt;label locale='en_AU'&gt;&lt;name&gt;Research&lt;/name&gt;&lt;/label&gt;&lt;/labels&gt;&lt;typeRestrictions&gt;&lt;restriction type='museum_childhood'/&gt;&lt;/typeRestrictions&gt;&lt;bundlePlacements&gt;&lt;/bundlePlacements&gt;&lt;/screen&gt;</v>
      </c>
    </row>
    <row r="6">
      <c r="A6" t="s">
        <v>783</v>
      </c>
      <c r="B6" t="str">
        <f t="shared" si="1"/>
        <v>&lt;screen idno='conditionvaluation' default='0'&gt;&lt;labels&gt;&lt;label locale='en_AU'&gt;&lt;name&gt;ConditionValuation&lt;/name&gt;&lt;/label&gt;&lt;/labels&gt;&lt;typeRestrictions&gt;&lt;restriction type='museum_childhood'/&gt;&lt;/typeRestrictions&gt;&lt;bundlePlacements&gt;&lt;/bundlePlacements&gt;&lt;/screen&gt;</v>
      </c>
    </row>
    <row r="7">
      <c r="A7" t="s">
        <v>792</v>
      </c>
      <c r="B7" t="str">
        <f t="shared" si="1"/>
        <v>&lt;screen idno='history' default='0'&gt;&lt;labels&gt;&lt;label locale='en_AU'&gt;&lt;name&gt;History&lt;/name&gt;&lt;/label&gt;&lt;/labels&gt;&lt;typeRestrictions&gt;&lt;restriction type='museum_childhood'/&gt;&lt;/typeRestrictions&gt;&lt;bundlePlacements&gt;&lt;/bundlePlacements&gt;&lt;/screen&gt;</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4" t="s">
        <v>795</v>
      </c>
      <c r="B1" s="4" t="s">
        <v>796</v>
      </c>
      <c r="C1" s="4" t="s">
        <v>797</v>
      </c>
      <c r="D1" s="4" t="s">
        <v>798</v>
      </c>
      <c r="E1" s="4" t="s">
        <v>799</v>
      </c>
      <c r="F1" s="4" t="s">
        <v>800</v>
      </c>
      <c r="G1" s="4" t="s">
        <v>801</v>
      </c>
      <c r="H1" s="4" t="s">
        <v>802</v>
      </c>
      <c r="I1" s="53" t="s">
        <v>803</v>
      </c>
      <c r="J1" s="4" t="s">
        <v>804</v>
      </c>
      <c r="K1" s="4" t="s">
        <v>16</v>
      </c>
      <c r="L1" s="4" t="s">
        <v>140</v>
      </c>
      <c r="M1" s="4" t="s">
        <v>112</v>
      </c>
      <c r="N1" s="4" t="s">
        <v>84</v>
      </c>
      <c r="O1" s="4" t="s">
        <v>78</v>
      </c>
      <c r="P1" s="4" t="s">
        <v>120</v>
      </c>
      <c r="Q1" s="4" t="s">
        <v>126</v>
      </c>
      <c r="R1" s="4" t="s">
        <v>127</v>
      </c>
      <c r="S1" s="4" t="s">
        <v>805</v>
      </c>
      <c r="T1" s="4" t="s">
        <v>143</v>
      </c>
      <c r="U1" s="4" t="s">
        <v>806</v>
      </c>
      <c r="V1" s="4" t="s">
        <v>81</v>
      </c>
      <c r="W1" s="4" t="s">
        <v>121</v>
      </c>
      <c r="X1" s="4" t="s">
        <v>807</v>
      </c>
      <c r="Y1" s="4" t="s">
        <v>808</v>
      </c>
      <c r="Z1" s="4" t="s">
        <v>809</v>
      </c>
      <c r="AA1" s="4" t="s">
        <v>115</v>
      </c>
      <c r="AB1" s="4" t="s">
        <v>279</v>
      </c>
      <c r="AC1" s="4" t="s">
        <v>118</v>
      </c>
      <c r="AD1" s="4" t="s">
        <v>129</v>
      </c>
      <c r="AE1" s="4" t="s">
        <v>142</v>
      </c>
      <c r="AF1" s="4" t="s">
        <v>810</v>
      </c>
      <c r="AG1" s="4" t="s">
        <v>124</v>
      </c>
      <c r="AH1" s="4" t="s">
        <v>89</v>
      </c>
      <c r="AI1" s="4" t="s">
        <v>71</v>
      </c>
      <c r="AJ1" s="4" t="s">
        <v>86</v>
      </c>
      <c r="AK1" s="4" t="s">
        <v>111</v>
      </c>
      <c r="AL1" s="4" t="s">
        <v>811</v>
      </c>
      <c r="AM1" s="4" t="s">
        <v>93</v>
      </c>
      <c r="AN1" s="4" t="s">
        <v>94</v>
      </c>
      <c r="AO1" s="4" t="s">
        <v>147</v>
      </c>
      <c r="AP1" s="4" t="s">
        <v>812</v>
      </c>
      <c r="AQ1" s="4" t="s">
        <v>116</v>
      </c>
      <c r="AR1" s="4" t="s">
        <v>113</v>
      </c>
      <c r="AS1" s="4" t="s">
        <v>117</v>
      </c>
      <c r="AT1" s="4" t="s">
        <v>149</v>
      </c>
      <c r="AU1" s="4" t="s">
        <v>813</v>
      </c>
      <c r="AV1" s="4" t="s">
        <v>69</v>
      </c>
      <c r="AW1" s="4" t="s">
        <v>70</v>
      </c>
      <c r="AX1" s="4" t="s">
        <v>109</v>
      </c>
      <c r="AY1" s="4" t="s">
        <v>814</v>
      </c>
      <c r="AZ1" s="4" t="s">
        <v>815</v>
      </c>
      <c r="BA1" s="4" t="s">
        <v>90</v>
      </c>
      <c r="BB1" s="4" t="s">
        <v>816</v>
      </c>
      <c r="BC1" s="4" t="s">
        <v>184</v>
      </c>
      <c r="BD1" s="4" t="s">
        <v>122</v>
      </c>
      <c r="BE1" s="4" t="s">
        <v>123</v>
      </c>
      <c r="BF1" s="4" t="s">
        <v>150</v>
      </c>
      <c r="BG1" s="4" t="s">
        <v>79</v>
      </c>
      <c r="BH1" s="4" t="s">
        <v>80</v>
      </c>
      <c r="BI1" s="4" t="s">
        <v>817</v>
      </c>
      <c r="BJ1" s="4" t="s">
        <v>92</v>
      </c>
      <c r="BK1" s="4" t="s">
        <v>141</v>
      </c>
      <c r="BL1" s="4" t="s">
        <v>704</v>
      </c>
      <c r="BM1" s="4" t="s">
        <v>818</v>
      </c>
      <c r="BN1" s="4" t="s">
        <v>106</v>
      </c>
      <c r="BO1" s="4" t="s">
        <v>265</v>
      </c>
      <c r="BP1" s="4" t="s">
        <v>107</v>
      </c>
      <c r="BQ1" s="4" t="s">
        <v>819</v>
      </c>
      <c r="BR1" s="4" t="s">
        <v>139</v>
      </c>
      <c r="BS1" s="4" t="s">
        <v>72</v>
      </c>
      <c r="BT1" s="4" t="s">
        <v>148</v>
      </c>
      <c r="BU1" s="4" t="s">
        <v>820</v>
      </c>
      <c r="BV1" s="4" t="s">
        <v>821</v>
      </c>
      <c r="BW1" s="4" t="s">
        <v>822</v>
      </c>
      <c r="BX1" s="4" t="s">
        <v>823</v>
      </c>
      <c r="BY1" s="4" t="s">
        <v>824</v>
      </c>
      <c r="BZ1" s="4" t="s">
        <v>91</v>
      </c>
      <c r="CA1" s="4" t="s">
        <v>605</v>
      </c>
      <c r="CB1" s="4" t="s">
        <v>611</v>
      </c>
      <c r="CC1" s="4" t="s">
        <v>125</v>
      </c>
      <c r="CD1" s="4" t="s">
        <v>668</v>
      </c>
      <c r="CE1" s="4" t="s">
        <v>673</v>
      </c>
    </row>
    <row r="2">
      <c r="A2" s="12"/>
      <c r="B2" s="12"/>
      <c r="C2" s="12"/>
      <c r="D2" s="12"/>
      <c r="E2" s="12"/>
      <c r="F2" s="12"/>
      <c r="G2" s="12"/>
      <c r="H2" s="12"/>
      <c r="I2" s="54"/>
      <c r="J2" s="12"/>
      <c r="K2" s="12"/>
      <c r="L2" s="12"/>
      <c r="M2" s="12"/>
      <c r="N2" s="55"/>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55"/>
      <c r="AY2" s="12"/>
      <c r="AZ2" s="56"/>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row>
    <row r="3">
      <c r="A3" s="12"/>
      <c r="B3" s="12"/>
      <c r="C3" s="12"/>
      <c r="D3" s="12"/>
      <c r="E3" s="12"/>
      <c r="F3" s="12"/>
      <c r="G3" s="12"/>
      <c r="H3" s="12"/>
      <c r="I3" s="54"/>
      <c r="J3" s="12"/>
      <c r="K3" s="12"/>
      <c r="L3" s="12"/>
      <c r="M3" s="12"/>
      <c r="N3" s="55"/>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55"/>
      <c r="AY3" s="12"/>
      <c r="AZ3" s="56"/>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row>
    <row r="4">
      <c r="A4" s="12"/>
      <c r="B4" s="12"/>
      <c r="C4" s="12"/>
      <c r="D4" s="12"/>
      <c r="E4" s="12"/>
      <c r="F4" s="12"/>
      <c r="G4" s="12"/>
      <c r="H4" s="12"/>
      <c r="I4" s="54"/>
      <c r="J4" s="12"/>
      <c r="K4" s="12"/>
      <c r="L4" s="12"/>
      <c r="M4" s="12"/>
      <c r="N4" s="55"/>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56"/>
      <c r="BA4" s="12"/>
      <c r="BB4" s="12"/>
      <c r="BC4" s="12"/>
      <c r="BD4" s="12"/>
      <c r="BE4" s="12"/>
      <c r="BF4" s="12"/>
      <c r="BG4" s="12"/>
      <c r="BH4" s="12"/>
      <c r="BI4" s="12"/>
      <c r="BJ4" s="12"/>
      <c r="BK4" s="12"/>
      <c r="BL4" s="12"/>
      <c r="BM4" s="12"/>
      <c r="BN4" s="12"/>
      <c r="BO4" s="12"/>
      <c r="BP4" s="55"/>
      <c r="BQ4" s="12"/>
      <c r="BR4" s="12"/>
      <c r="BS4" s="12"/>
      <c r="BT4" s="12"/>
      <c r="BU4" s="12"/>
      <c r="BV4" s="12"/>
      <c r="BW4" s="12"/>
      <c r="BX4" s="12"/>
      <c r="BY4" s="12"/>
      <c r="BZ4" s="12"/>
      <c r="CA4" s="12"/>
      <c r="CB4" s="12"/>
      <c r="CC4" s="12"/>
      <c r="CD4" s="12"/>
      <c r="CE4" s="12"/>
    </row>
    <row r="5">
      <c r="A5" s="12"/>
      <c r="B5" s="12"/>
      <c r="C5" s="12"/>
      <c r="D5" s="12"/>
      <c r="E5" s="12"/>
      <c r="F5" s="12"/>
      <c r="G5" s="12"/>
      <c r="H5" s="12"/>
      <c r="I5" s="54"/>
      <c r="J5" s="12"/>
      <c r="K5" s="12"/>
      <c r="L5" s="12"/>
      <c r="M5" s="12"/>
      <c r="N5" s="55"/>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55"/>
      <c r="AY5" s="12"/>
      <c r="AZ5" s="56"/>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row>
    <row r="6">
      <c r="A6" s="12"/>
      <c r="B6" s="12"/>
      <c r="C6" s="12"/>
      <c r="D6" s="12"/>
      <c r="E6" s="12"/>
      <c r="F6" s="12"/>
      <c r="G6" s="12"/>
      <c r="H6" s="12"/>
      <c r="I6" s="54"/>
      <c r="J6" s="12"/>
      <c r="K6" s="12"/>
      <c r="L6" s="12"/>
      <c r="M6" s="12"/>
      <c r="N6" s="55"/>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55"/>
      <c r="AY6" s="12"/>
      <c r="AZ6" s="56"/>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row>
    <row r="7">
      <c r="A7" s="12"/>
      <c r="B7" s="12"/>
      <c r="C7" s="12"/>
      <c r="D7" s="12"/>
      <c r="E7" s="12"/>
      <c r="F7" s="12"/>
      <c r="G7" s="12"/>
      <c r="H7" s="12"/>
      <c r="I7" s="54"/>
      <c r="J7" s="12"/>
      <c r="K7" s="12"/>
      <c r="L7" s="12"/>
      <c r="M7" s="12"/>
      <c r="N7" s="55"/>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55"/>
      <c r="AY7" s="12"/>
      <c r="AZ7" s="56"/>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row>
    <row r="8">
      <c r="A8" s="12"/>
      <c r="B8" s="12"/>
      <c r="C8" s="12"/>
      <c r="D8" s="12"/>
      <c r="E8" s="12"/>
      <c r="F8" s="12"/>
      <c r="G8" s="12"/>
      <c r="H8" s="12"/>
      <c r="I8" s="54"/>
      <c r="J8" s="12"/>
      <c r="K8" s="12"/>
      <c r="L8" s="12"/>
      <c r="M8" s="12"/>
      <c r="N8" s="55"/>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55"/>
      <c r="AY8" s="12"/>
      <c r="AZ8" s="56"/>
      <c r="BA8" s="12"/>
      <c r="BB8" s="12"/>
      <c r="BC8" s="12"/>
      <c r="BD8" s="12"/>
      <c r="BE8" s="12"/>
      <c r="BF8" s="12"/>
      <c r="BG8" s="12"/>
      <c r="BH8" s="12"/>
      <c r="BI8" s="12"/>
      <c r="BJ8" s="12"/>
      <c r="BK8" s="12"/>
      <c r="BL8" s="12"/>
      <c r="BM8" s="12"/>
      <c r="BN8" s="12"/>
      <c r="BO8" s="12"/>
      <c r="BP8" s="55"/>
      <c r="BQ8" s="12"/>
      <c r="BR8" s="12"/>
      <c r="BS8" s="12"/>
      <c r="BT8" s="12"/>
      <c r="BU8" s="12"/>
      <c r="BV8" s="12"/>
      <c r="BW8" s="12"/>
      <c r="BX8" s="12"/>
      <c r="BY8" s="12"/>
      <c r="BZ8" s="12"/>
      <c r="CA8" s="12"/>
      <c r="CB8" s="12"/>
      <c r="CC8" s="12"/>
      <c r="CD8" s="12"/>
      <c r="CE8" s="12"/>
    </row>
    <row r="9">
      <c r="A9" s="12"/>
      <c r="B9" s="12"/>
      <c r="C9" s="12"/>
      <c r="D9" s="12"/>
      <c r="E9" s="12"/>
      <c r="F9" s="12"/>
      <c r="G9" s="12"/>
      <c r="H9" s="12"/>
      <c r="I9" s="54"/>
      <c r="J9" s="12"/>
      <c r="K9" s="12"/>
      <c r="L9" s="12"/>
      <c r="M9" s="12"/>
      <c r="N9" s="55"/>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55"/>
      <c r="AY9" s="12"/>
      <c r="AZ9" s="56"/>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row>
    <row r="10">
      <c r="A10" s="12"/>
      <c r="B10" s="12"/>
      <c r="C10" s="12"/>
      <c r="D10" s="12"/>
      <c r="E10" s="12"/>
      <c r="F10" s="12"/>
      <c r="G10" s="12"/>
      <c r="H10" s="12"/>
      <c r="I10" s="54"/>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56"/>
      <c r="BA10" s="12"/>
      <c r="BB10" s="12"/>
      <c r="BC10" s="12"/>
      <c r="BD10" s="12"/>
      <c r="BE10" s="12"/>
      <c r="BF10" s="12"/>
      <c r="BG10" s="12"/>
      <c r="BH10" s="12"/>
      <c r="BI10" s="12"/>
      <c r="BJ10" s="12"/>
      <c r="BK10" s="12"/>
      <c r="BL10" s="12"/>
      <c r="BM10" s="12"/>
      <c r="BN10" s="12"/>
      <c r="BO10" s="12"/>
      <c r="BP10" s="55"/>
      <c r="BQ10" s="12"/>
      <c r="BR10" s="12"/>
      <c r="BS10" s="12"/>
      <c r="BT10" s="12"/>
      <c r="BU10" s="12"/>
      <c r="BV10" s="12"/>
      <c r="BW10" s="12"/>
      <c r="BX10" s="12"/>
      <c r="BY10" s="12"/>
      <c r="BZ10" s="12"/>
      <c r="CA10" s="12"/>
      <c r="CB10" s="12"/>
      <c r="CC10" s="12"/>
      <c r="CD10" s="12"/>
      <c r="CE10" s="12"/>
    </row>
    <row r="11">
      <c r="A11" s="12"/>
      <c r="B11" s="12"/>
      <c r="C11" s="12"/>
      <c r="D11" s="12"/>
      <c r="E11" s="12"/>
      <c r="F11" s="12"/>
      <c r="G11" s="12"/>
      <c r="H11" s="12"/>
      <c r="I11" s="54"/>
      <c r="J11" s="12"/>
      <c r="K11" s="12"/>
      <c r="L11" s="12"/>
      <c r="M11" s="12"/>
      <c r="N11" s="55"/>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56"/>
      <c r="BA11" s="12"/>
      <c r="BB11" s="12"/>
      <c r="BC11" s="12"/>
      <c r="BD11" s="12"/>
      <c r="BE11" s="12"/>
      <c r="BF11" s="12"/>
      <c r="BG11" s="12"/>
      <c r="BH11" s="12"/>
      <c r="BI11" s="12"/>
      <c r="BJ11" s="12"/>
      <c r="BK11" s="12"/>
      <c r="BL11" s="12"/>
      <c r="BM11" s="12"/>
      <c r="BN11" s="12"/>
      <c r="BO11" s="12"/>
      <c r="BP11" s="55"/>
      <c r="BQ11" s="12"/>
      <c r="BR11" s="12"/>
      <c r="BS11" s="12"/>
      <c r="BT11" s="12"/>
      <c r="BU11" s="12"/>
      <c r="BV11" s="12"/>
      <c r="BW11" s="12"/>
      <c r="BX11" s="12"/>
      <c r="BY11" s="12"/>
      <c r="BZ11" s="12"/>
      <c r="CA11" s="12"/>
      <c r="CB11" s="12"/>
      <c r="CC11" s="12"/>
      <c r="CD11" s="12"/>
      <c r="CE11" s="12"/>
    </row>
    <row r="12">
      <c r="A12" s="12"/>
      <c r="B12" s="12"/>
      <c r="C12" s="12"/>
      <c r="D12" s="12"/>
      <c r="E12" s="12"/>
      <c r="F12" s="12"/>
      <c r="G12" s="12"/>
      <c r="H12" s="12"/>
      <c r="I12" s="54"/>
      <c r="J12" s="12"/>
      <c r="K12" s="12"/>
      <c r="L12" s="12"/>
      <c r="M12" s="12"/>
      <c r="N12" s="55"/>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56"/>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row>
    <row r="13">
      <c r="A13" s="12"/>
      <c r="B13" s="12"/>
      <c r="C13" s="12"/>
      <c r="D13" s="12"/>
      <c r="E13" s="12"/>
      <c r="F13" s="12"/>
      <c r="G13" s="12"/>
      <c r="H13" s="12"/>
      <c r="I13" s="54"/>
      <c r="J13" s="12"/>
      <c r="K13" s="12"/>
      <c r="L13" s="12"/>
      <c r="M13" s="12"/>
      <c r="N13" s="55"/>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55"/>
      <c r="AY13" s="12"/>
      <c r="AZ13" s="56"/>
      <c r="BA13" s="12"/>
      <c r="BB13" s="12"/>
      <c r="BC13" s="12"/>
      <c r="BD13" s="12"/>
      <c r="BE13" s="12"/>
      <c r="BF13" s="12"/>
      <c r="BG13" s="12"/>
      <c r="BH13" s="12"/>
      <c r="BI13" s="12"/>
      <c r="BJ13" s="12"/>
      <c r="BK13" s="12"/>
      <c r="BL13" s="12"/>
      <c r="BM13" s="12"/>
      <c r="BN13" s="12"/>
      <c r="BO13" s="12"/>
      <c r="BP13" s="55"/>
      <c r="BQ13" s="12"/>
      <c r="BR13" s="12"/>
      <c r="BS13" s="12"/>
      <c r="BT13" s="12"/>
      <c r="BU13" s="12"/>
      <c r="BV13" s="12"/>
      <c r="BW13" s="12"/>
      <c r="BX13" s="12"/>
      <c r="BY13" s="12"/>
      <c r="BZ13" s="12"/>
      <c r="CA13" s="12"/>
      <c r="CB13" s="12"/>
      <c r="CC13" s="12"/>
      <c r="CD13" s="12"/>
      <c r="CE13" s="12"/>
    </row>
    <row r="14">
      <c r="A14" s="12"/>
      <c r="B14" s="12"/>
      <c r="C14" s="12"/>
      <c r="D14" s="12"/>
      <c r="E14" s="12"/>
      <c r="F14" s="12"/>
      <c r="G14" s="12"/>
      <c r="H14" s="12"/>
      <c r="I14" s="54"/>
      <c r="J14" s="12"/>
      <c r="K14" s="12"/>
      <c r="L14" s="12"/>
      <c r="M14" s="12"/>
      <c r="N14" s="55"/>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55"/>
      <c r="AY14" s="12"/>
      <c r="AZ14" s="56"/>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row>
    <row r="15">
      <c r="A15" s="12"/>
      <c r="B15" s="12"/>
      <c r="C15" s="12"/>
      <c r="D15" s="12"/>
      <c r="E15" s="12"/>
      <c r="F15" s="12"/>
      <c r="G15" s="12"/>
      <c r="H15" s="12"/>
      <c r="I15" s="54"/>
      <c r="J15" s="12"/>
      <c r="K15" s="12"/>
      <c r="L15" s="12"/>
      <c r="M15" s="12"/>
      <c r="N15" s="55"/>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56"/>
      <c r="BA15" s="12"/>
      <c r="BB15" s="12"/>
      <c r="BC15" s="12"/>
      <c r="BD15" s="12"/>
      <c r="BE15" s="12"/>
      <c r="BF15" s="12"/>
      <c r="BG15" s="12"/>
      <c r="BH15" s="12"/>
      <c r="BI15" s="12"/>
      <c r="BJ15" s="12"/>
      <c r="BK15" s="12"/>
      <c r="BL15" s="12"/>
      <c r="BM15" s="12"/>
      <c r="BN15" s="12"/>
      <c r="BO15" s="12"/>
      <c r="BP15" s="55"/>
      <c r="BQ15" s="12"/>
      <c r="BR15" s="12"/>
      <c r="BS15" s="12"/>
      <c r="BT15" s="12"/>
      <c r="BU15" s="12"/>
      <c r="BV15" s="12"/>
      <c r="BW15" s="12"/>
      <c r="BX15" s="12"/>
      <c r="BY15" s="12"/>
      <c r="BZ15" s="12"/>
      <c r="CA15" s="12"/>
      <c r="CB15" s="12"/>
      <c r="CC15" s="12"/>
      <c r="CD15" s="12"/>
      <c r="CE15" s="12"/>
    </row>
    <row r="16">
      <c r="A16" s="12"/>
      <c r="B16" s="12"/>
      <c r="C16" s="12"/>
      <c r="D16" s="12"/>
      <c r="E16" s="12"/>
      <c r="F16" s="12"/>
      <c r="G16" s="12"/>
      <c r="H16" s="12"/>
      <c r="I16" s="54"/>
      <c r="J16" s="12"/>
      <c r="K16" s="12"/>
      <c r="L16" s="12"/>
      <c r="M16" s="12"/>
      <c r="N16" s="55"/>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55"/>
      <c r="AY16" s="12"/>
      <c r="AZ16" s="56"/>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row>
    <row r="17">
      <c r="A17" s="12"/>
      <c r="B17" s="12"/>
      <c r="C17" s="12"/>
      <c r="D17" s="12"/>
      <c r="E17" s="12"/>
      <c r="F17" s="12"/>
      <c r="G17" s="12"/>
      <c r="H17" s="12"/>
      <c r="I17" s="54"/>
      <c r="J17" s="12"/>
      <c r="K17" s="12"/>
      <c r="L17" s="12"/>
      <c r="M17" s="12"/>
      <c r="N17" s="55"/>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56"/>
      <c r="BA17" s="12"/>
      <c r="BB17" s="12"/>
      <c r="BC17" s="12"/>
      <c r="BD17" s="12"/>
      <c r="BE17" s="12"/>
      <c r="BF17" s="12"/>
      <c r="BG17" s="12"/>
      <c r="BH17" s="12"/>
      <c r="BI17" s="12"/>
      <c r="BJ17" s="12"/>
      <c r="BK17" s="12"/>
      <c r="BL17" s="12"/>
      <c r="BM17" s="12"/>
      <c r="BN17" s="12"/>
      <c r="BO17" s="12"/>
      <c r="BP17" s="55"/>
      <c r="BQ17" s="12"/>
      <c r="BR17" s="12"/>
      <c r="BS17" s="12"/>
      <c r="BT17" s="12"/>
      <c r="BU17" s="12"/>
      <c r="BV17" s="12"/>
      <c r="BW17" s="12"/>
      <c r="BX17" s="12"/>
      <c r="BY17" s="12"/>
      <c r="BZ17" s="12"/>
      <c r="CA17" s="12"/>
      <c r="CB17" s="12"/>
      <c r="CC17" s="12"/>
      <c r="CD17" s="12"/>
      <c r="CE17" s="12"/>
    </row>
    <row r="18">
      <c r="A18" s="12"/>
      <c r="B18" s="12"/>
      <c r="C18" s="12"/>
      <c r="D18" s="12"/>
      <c r="E18" s="12"/>
      <c r="F18" s="12"/>
      <c r="G18" s="12"/>
      <c r="H18" s="12"/>
      <c r="I18" s="54"/>
      <c r="J18" s="12"/>
      <c r="K18" s="12"/>
      <c r="L18" s="12"/>
      <c r="M18" s="12"/>
      <c r="N18" s="55"/>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55"/>
      <c r="AY18" s="12"/>
      <c r="AZ18" s="56"/>
      <c r="BA18" s="12"/>
      <c r="BB18" s="12"/>
      <c r="BC18" s="12"/>
      <c r="BD18" s="12"/>
      <c r="BE18" s="12"/>
      <c r="BF18" s="12"/>
      <c r="BG18" s="12"/>
      <c r="BH18" s="12"/>
      <c r="BI18" s="12"/>
      <c r="BJ18" s="12"/>
      <c r="BK18" s="12"/>
      <c r="BL18" s="12"/>
      <c r="BM18" s="12"/>
      <c r="BN18" s="12"/>
      <c r="BO18" s="12"/>
      <c r="BP18" s="55"/>
      <c r="BQ18" s="12"/>
      <c r="BR18" s="12"/>
      <c r="BS18" s="12"/>
      <c r="BT18" s="12"/>
      <c r="BU18" s="12"/>
      <c r="BV18" s="12"/>
      <c r="BW18" s="12"/>
      <c r="BX18" s="12"/>
      <c r="BY18" s="12"/>
      <c r="BZ18" s="12"/>
      <c r="CA18" s="12"/>
      <c r="CB18" s="12"/>
      <c r="CC18" s="12"/>
      <c r="CD18" s="12"/>
      <c r="CE18" s="12"/>
    </row>
    <row r="19">
      <c r="A19" s="12"/>
      <c r="B19" s="12"/>
      <c r="C19" s="12"/>
      <c r="D19" s="12"/>
      <c r="E19" s="12"/>
      <c r="F19" s="12"/>
      <c r="G19" s="12"/>
      <c r="H19" s="12"/>
      <c r="I19" s="54"/>
      <c r="J19" s="12"/>
      <c r="K19" s="12"/>
      <c r="L19" s="12"/>
      <c r="M19" s="12"/>
      <c r="N19" s="55"/>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56"/>
      <c r="BA19" s="12"/>
      <c r="BB19" s="12"/>
      <c r="BC19" s="12"/>
      <c r="BD19" s="12"/>
      <c r="BE19" s="12"/>
      <c r="BF19" s="12"/>
      <c r="BG19" s="12"/>
      <c r="BH19" s="12"/>
      <c r="BI19" s="12"/>
      <c r="BJ19" s="12"/>
      <c r="BK19" s="12"/>
      <c r="BL19" s="12"/>
      <c r="BM19" s="12"/>
      <c r="BN19" s="12"/>
      <c r="BO19" s="12"/>
      <c r="BP19" s="55"/>
      <c r="BQ19" s="12"/>
      <c r="BR19" s="12"/>
      <c r="BS19" s="12"/>
      <c r="BT19" s="12"/>
      <c r="BU19" s="12"/>
      <c r="BV19" s="12"/>
      <c r="BW19" s="12"/>
      <c r="BX19" s="12"/>
      <c r="BY19" s="12"/>
      <c r="BZ19" s="12"/>
      <c r="CA19" s="12"/>
      <c r="CB19" s="12"/>
      <c r="CC19" s="12"/>
      <c r="CD19" s="12"/>
      <c r="CE19" s="12"/>
    </row>
    <row r="20">
      <c r="A20" s="12"/>
      <c r="B20" s="12"/>
      <c r="C20" s="12"/>
      <c r="D20" s="12"/>
      <c r="E20" s="12"/>
      <c r="F20" s="12"/>
      <c r="G20" s="12"/>
      <c r="H20" s="12"/>
      <c r="I20" s="54"/>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56"/>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row>
    <row r="21">
      <c r="A21" s="12"/>
      <c r="B21" s="12"/>
      <c r="C21" s="12"/>
      <c r="D21" s="12"/>
      <c r="E21" s="12"/>
      <c r="F21" s="12"/>
      <c r="G21" s="12"/>
      <c r="H21" s="12"/>
      <c r="I21" s="54"/>
      <c r="J21" s="12"/>
      <c r="K21" s="12"/>
      <c r="L21" s="12"/>
      <c r="M21" s="12"/>
      <c r="N21" s="55"/>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55"/>
      <c r="AY21" s="12"/>
      <c r="AZ21" s="56"/>
      <c r="BA21" s="12"/>
      <c r="BB21" s="12"/>
      <c r="BC21" s="12"/>
      <c r="BD21" s="12"/>
      <c r="BE21" s="12"/>
      <c r="BF21" s="12"/>
      <c r="BG21" s="12"/>
      <c r="BH21" s="12"/>
      <c r="BI21" s="12"/>
      <c r="BJ21" s="12"/>
      <c r="BK21" s="12"/>
      <c r="BL21" s="12"/>
      <c r="BM21" s="12"/>
      <c r="BN21" s="12"/>
      <c r="BO21" s="12"/>
      <c r="BP21" s="55"/>
      <c r="BQ21" s="12"/>
      <c r="BR21" s="12"/>
      <c r="BS21" s="12"/>
      <c r="BT21" s="12"/>
      <c r="BU21" s="12"/>
      <c r="BV21" s="12"/>
      <c r="BW21" s="12"/>
      <c r="BX21" s="12"/>
      <c r="BY21" s="12"/>
      <c r="BZ21" s="12"/>
      <c r="CA21" s="12"/>
      <c r="CB21" s="12"/>
      <c r="CC21" s="12"/>
      <c r="CD21" s="12"/>
      <c r="CE21" s="12"/>
    </row>
    <row r="22">
      <c r="A22" s="12"/>
      <c r="B22" s="12"/>
      <c r="C22" s="12"/>
      <c r="D22" s="12"/>
      <c r="E22" s="12"/>
      <c r="F22" s="12"/>
      <c r="G22" s="12"/>
      <c r="H22" s="12"/>
      <c r="I22" s="54"/>
      <c r="J22" s="12"/>
      <c r="K22" s="12"/>
      <c r="L22" s="12"/>
      <c r="M22" s="12"/>
      <c r="N22" s="55"/>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56"/>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row>
    <row r="23">
      <c r="A23" s="12"/>
      <c r="B23" s="12"/>
      <c r="C23" s="12"/>
      <c r="D23" s="12"/>
      <c r="E23" s="12"/>
      <c r="F23" s="12"/>
      <c r="G23" s="12"/>
      <c r="H23" s="12"/>
      <c r="I23" s="54"/>
      <c r="J23" s="12"/>
      <c r="K23" s="12"/>
      <c r="L23" s="12"/>
      <c r="M23" s="12"/>
      <c r="N23" s="55"/>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55"/>
      <c r="AY23" s="12"/>
      <c r="AZ23" s="56"/>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row>
    <row r="24">
      <c r="A24" s="12"/>
      <c r="B24" s="12"/>
      <c r="C24" s="12"/>
      <c r="D24" s="12"/>
      <c r="E24" s="12"/>
      <c r="F24" s="12"/>
      <c r="G24" s="12"/>
      <c r="H24" s="12"/>
      <c r="I24" s="54"/>
      <c r="J24" s="12"/>
      <c r="K24" s="12"/>
      <c r="L24" s="12"/>
      <c r="M24" s="12"/>
      <c r="N24" s="55"/>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56"/>
      <c r="BA24" s="12"/>
      <c r="BB24" s="12"/>
      <c r="BC24" s="12"/>
      <c r="BD24" s="12"/>
      <c r="BE24" s="12"/>
      <c r="BF24" s="12"/>
      <c r="BG24" s="12"/>
      <c r="BH24" s="12"/>
      <c r="BI24" s="12"/>
      <c r="BJ24" s="12"/>
      <c r="BK24" s="12"/>
      <c r="BL24" s="12"/>
      <c r="BM24" s="12"/>
      <c r="BN24" s="12"/>
      <c r="BO24" s="12"/>
      <c r="BP24" s="55"/>
      <c r="BQ24" s="12"/>
      <c r="BR24" s="12"/>
      <c r="BS24" s="12"/>
      <c r="BT24" s="12"/>
      <c r="BU24" s="12"/>
      <c r="BV24" s="12"/>
      <c r="BW24" s="12"/>
      <c r="BX24" s="12"/>
      <c r="BY24" s="12"/>
      <c r="BZ24" s="12"/>
      <c r="CA24" s="12"/>
      <c r="CB24" s="12"/>
      <c r="CC24" s="12"/>
      <c r="CD24" s="12"/>
      <c r="CE24" s="12"/>
    </row>
    <row r="25">
      <c r="A25" s="12"/>
      <c r="B25" s="12"/>
      <c r="C25" s="12"/>
      <c r="D25" s="12"/>
      <c r="E25" s="12"/>
      <c r="F25" s="12"/>
      <c r="G25" s="12"/>
      <c r="H25" s="12"/>
      <c r="I25" s="54"/>
      <c r="J25" s="12"/>
      <c r="K25" s="12"/>
      <c r="L25" s="12"/>
      <c r="M25" s="12"/>
      <c r="N25" s="55"/>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56"/>
      <c r="BA25" s="12"/>
      <c r="BB25" s="12"/>
      <c r="BC25" s="12"/>
      <c r="BD25" s="12"/>
      <c r="BE25" s="12"/>
      <c r="BF25" s="12"/>
      <c r="BG25" s="12"/>
      <c r="BH25" s="12"/>
      <c r="BI25" s="12"/>
      <c r="BJ25" s="12"/>
      <c r="BK25" s="12"/>
      <c r="BL25" s="12"/>
      <c r="BM25" s="12"/>
      <c r="BN25" s="12"/>
      <c r="BO25" s="12"/>
      <c r="BP25" s="55"/>
      <c r="BQ25" s="12"/>
      <c r="BR25" s="12"/>
      <c r="BS25" s="12"/>
      <c r="BT25" s="12"/>
      <c r="BU25" s="12"/>
      <c r="BV25" s="12"/>
      <c r="BW25" s="12"/>
      <c r="BX25" s="12"/>
      <c r="BY25" s="12"/>
      <c r="BZ25" s="12"/>
      <c r="CA25" s="12"/>
      <c r="CB25" s="12"/>
      <c r="CC25" s="12"/>
      <c r="CD25" s="12"/>
      <c r="CE25" s="12"/>
    </row>
    <row r="26">
      <c r="A26" s="12"/>
      <c r="B26" s="12"/>
      <c r="C26" s="12"/>
      <c r="D26" s="12"/>
      <c r="E26" s="12"/>
      <c r="F26" s="12"/>
      <c r="G26" s="12"/>
      <c r="H26" s="12"/>
      <c r="I26" s="54"/>
      <c r="J26" s="12"/>
      <c r="K26" s="12"/>
      <c r="L26" s="12"/>
      <c r="M26" s="12"/>
      <c r="N26" s="55"/>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56"/>
      <c r="BA26" s="12"/>
      <c r="BB26" s="12"/>
      <c r="BC26" s="12"/>
      <c r="BD26" s="12"/>
      <c r="BE26" s="12"/>
      <c r="BF26" s="12"/>
      <c r="BG26" s="12"/>
      <c r="BH26" s="12"/>
      <c r="BI26" s="12"/>
      <c r="BJ26" s="12"/>
      <c r="BK26" s="12"/>
      <c r="BL26" s="12"/>
      <c r="BM26" s="12"/>
      <c r="BN26" s="12"/>
      <c r="BO26" s="12"/>
      <c r="BP26" s="55"/>
      <c r="BQ26" s="12"/>
      <c r="BR26" s="12"/>
      <c r="BS26" s="12"/>
      <c r="BT26" s="12"/>
      <c r="BU26" s="12"/>
      <c r="BV26" s="12"/>
      <c r="BW26" s="12"/>
      <c r="BX26" s="12"/>
      <c r="BY26" s="12"/>
      <c r="BZ26" s="12"/>
      <c r="CA26" s="12"/>
      <c r="CB26" s="12"/>
      <c r="CC26" s="12"/>
      <c r="CD26" s="12"/>
      <c r="CE26" s="12"/>
    </row>
    <row r="27">
      <c r="A27" s="12"/>
      <c r="B27" s="12"/>
      <c r="C27" s="12"/>
      <c r="D27" s="12"/>
      <c r="E27" s="12"/>
      <c r="F27" s="12"/>
      <c r="G27" s="12"/>
      <c r="H27" s="12"/>
      <c r="I27" s="54"/>
      <c r="J27" s="12"/>
      <c r="K27" s="12"/>
      <c r="L27" s="12"/>
      <c r="M27" s="12"/>
      <c r="N27" s="55"/>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55"/>
      <c r="AY27" s="12"/>
      <c r="AZ27" s="56"/>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row>
    <row r="28">
      <c r="A28" s="12"/>
      <c r="B28" s="12"/>
      <c r="C28" s="12"/>
      <c r="D28" s="12"/>
      <c r="E28" s="12"/>
      <c r="F28" s="12"/>
      <c r="G28" s="12"/>
      <c r="H28" s="12"/>
      <c r="I28" s="54"/>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56"/>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row>
    <row r="29">
      <c r="A29" s="12"/>
      <c r="B29" s="12"/>
      <c r="C29" s="12"/>
      <c r="D29" s="12"/>
      <c r="E29" s="12"/>
      <c r="F29" s="12"/>
      <c r="G29" s="12"/>
      <c r="H29" s="12"/>
      <c r="I29" s="54"/>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55"/>
      <c r="AY29" s="12"/>
      <c r="AZ29" s="56"/>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row>
    <row r="30">
      <c r="A30" s="12"/>
      <c r="B30" s="12"/>
      <c r="C30" s="12"/>
      <c r="D30" s="12"/>
      <c r="E30" s="12"/>
      <c r="F30" s="12"/>
      <c r="G30" s="12"/>
      <c r="H30" s="12"/>
      <c r="I30" s="54"/>
      <c r="J30" s="12"/>
      <c r="K30" s="12"/>
      <c r="L30" s="12"/>
      <c r="M30" s="12"/>
      <c r="N30" s="55"/>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56"/>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row>
    <row r="31">
      <c r="A31" s="12"/>
      <c r="B31" s="12"/>
      <c r="C31" s="12"/>
      <c r="D31" s="12"/>
      <c r="E31" s="12"/>
      <c r="F31" s="12"/>
      <c r="G31" s="12"/>
      <c r="H31" s="12"/>
      <c r="I31" s="54"/>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55"/>
      <c r="AY31" s="12"/>
      <c r="AZ31" s="56"/>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row>
    <row r="32">
      <c r="A32" s="12"/>
      <c r="B32" s="12"/>
      <c r="C32" s="12"/>
      <c r="D32" s="12"/>
      <c r="E32" s="12"/>
      <c r="F32" s="12"/>
      <c r="G32" s="12"/>
      <c r="H32" s="12"/>
      <c r="I32" s="54"/>
      <c r="J32" s="12"/>
      <c r="K32" s="12"/>
      <c r="L32" s="12"/>
      <c r="M32" s="12"/>
      <c r="N32" s="55"/>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55"/>
      <c r="AY32" s="12"/>
      <c r="AZ32" s="56"/>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row>
    <row r="33">
      <c r="A33" s="12"/>
      <c r="B33" s="12"/>
      <c r="C33" s="12"/>
      <c r="D33" s="12"/>
      <c r="E33" s="12"/>
      <c r="F33" s="12"/>
      <c r="G33" s="12"/>
      <c r="H33" s="12"/>
      <c r="I33" s="54"/>
      <c r="J33" s="12"/>
      <c r="K33" s="12"/>
      <c r="L33" s="12"/>
      <c r="M33" s="12"/>
      <c r="N33" s="55"/>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55"/>
      <c r="AY33" s="12"/>
      <c r="AZ33" s="56"/>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row>
    <row r="34">
      <c r="A34" s="12"/>
      <c r="B34" s="12"/>
      <c r="C34" s="12"/>
      <c r="D34" s="12"/>
      <c r="E34" s="12"/>
      <c r="F34" s="12"/>
      <c r="G34" s="12"/>
      <c r="H34" s="12"/>
      <c r="I34" s="54"/>
      <c r="J34" s="12"/>
      <c r="K34" s="12"/>
      <c r="L34" s="12"/>
      <c r="M34" s="12"/>
      <c r="N34" s="55"/>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55"/>
      <c r="AY34" s="12"/>
      <c r="AZ34" s="56"/>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row>
    <row r="35">
      <c r="A35" s="12"/>
      <c r="B35" s="12"/>
      <c r="C35" s="12"/>
      <c r="D35" s="12"/>
      <c r="E35" s="12"/>
      <c r="F35" s="12"/>
      <c r="G35" s="12"/>
      <c r="H35" s="12"/>
      <c r="I35" s="54"/>
      <c r="J35" s="12"/>
      <c r="K35" s="12"/>
      <c r="L35" s="12"/>
      <c r="M35" s="12"/>
      <c r="N35" s="55"/>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55"/>
      <c r="AY35" s="12"/>
      <c r="AZ35" s="56"/>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row>
    <row r="36" ht="27.75" customHeight="1">
      <c r="A36" s="12"/>
      <c r="B36" s="12"/>
      <c r="C36" s="12"/>
      <c r="D36" s="12"/>
      <c r="E36" s="12"/>
      <c r="F36" s="12"/>
      <c r="G36" s="12"/>
      <c r="H36" s="12"/>
      <c r="I36" s="54"/>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56"/>
      <c r="BA36" s="12"/>
      <c r="BB36" s="12"/>
      <c r="BC36" s="12"/>
      <c r="BD36" s="12"/>
      <c r="BE36" s="12"/>
      <c r="BF36" s="12"/>
      <c r="BG36" s="12"/>
      <c r="BH36" s="12"/>
      <c r="BI36" s="12"/>
      <c r="BJ36" s="12"/>
      <c r="BK36" s="12"/>
      <c r="BL36" s="12"/>
      <c r="BM36" s="12"/>
      <c r="BN36" s="12"/>
      <c r="BO36" s="12"/>
      <c r="BP36" s="55"/>
      <c r="BQ36" s="12"/>
      <c r="BR36" s="12"/>
      <c r="BS36" s="12"/>
      <c r="BT36" s="12"/>
      <c r="BU36" s="12"/>
      <c r="BV36" s="12"/>
      <c r="BW36" s="12"/>
      <c r="BX36" s="12"/>
      <c r="BY36" s="12"/>
      <c r="BZ36" s="12"/>
      <c r="CA36" s="12"/>
      <c r="CB36" s="12"/>
      <c r="CC36" s="12"/>
      <c r="CD36" s="12"/>
      <c r="CE36" s="12"/>
    </row>
    <row r="37">
      <c r="A37" s="12"/>
      <c r="I37" s="57"/>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row>
    <row r="38">
      <c r="A38" s="12"/>
      <c r="B38" s="12"/>
      <c r="C38" s="12"/>
      <c r="D38" s="12"/>
      <c r="E38" s="12"/>
      <c r="F38" s="12"/>
      <c r="G38" s="12"/>
      <c r="H38" s="12"/>
      <c r="I38" s="54"/>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56"/>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row>
    <row r="39">
      <c r="A39" s="12"/>
      <c r="B39" s="12"/>
      <c r="C39" s="12"/>
      <c r="D39" s="12"/>
      <c r="E39" s="12"/>
      <c r="F39" s="12"/>
      <c r="G39" s="12"/>
      <c r="H39" s="12"/>
      <c r="I39" s="54"/>
      <c r="J39" s="12"/>
      <c r="K39" s="12"/>
      <c r="L39" s="12"/>
      <c r="M39" s="12"/>
      <c r="N39" s="55"/>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55"/>
      <c r="AY39" s="12"/>
      <c r="AZ39" s="56"/>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row>
    <row r="40">
      <c r="A40" s="12"/>
      <c r="B40" s="12"/>
      <c r="C40" s="12"/>
      <c r="D40" s="12"/>
      <c r="E40" s="12"/>
      <c r="F40" s="12"/>
      <c r="G40" s="12"/>
      <c r="H40" s="12"/>
      <c r="I40" s="54"/>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56"/>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row>
    <row r="41">
      <c r="A41" s="12"/>
      <c r="B41" s="12"/>
      <c r="C41" s="12"/>
      <c r="D41" s="12"/>
      <c r="E41" s="12"/>
      <c r="F41" s="12"/>
      <c r="G41" s="12"/>
      <c r="H41" s="12"/>
      <c r="I41" s="54"/>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56"/>
      <c r="BA41" s="12"/>
      <c r="BB41" s="12"/>
      <c r="BC41" s="12"/>
      <c r="BD41" s="12"/>
      <c r="BE41" s="12"/>
      <c r="BF41" s="12"/>
      <c r="BG41" s="12"/>
      <c r="BH41" s="12"/>
      <c r="BI41" s="12"/>
      <c r="BJ41" s="12"/>
      <c r="BK41" s="12"/>
      <c r="BL41" s="12"/>
      <c r="BM41" s="12"/>
      <c r="BN41" s="12"/>
      <c r="BO41" s="12"/>
      <c r="BP41" s="55"/>
      <c r="BQ41" s="12"/>
      <c r="BR41" s="12"/>
      <c r="BS41" s="12"/>
      <c r="BT41" s="12"/>
      <c r="BU41" s="12"/>
      <c r="BV41" s="12"/>
      <c r="BW41" s="12"/>
      <c r="BX41" s="12"/>
      <c r="BY41" s="12"/>
      <c r="BZ41" s="12"/>
      <c r="CA41" s="12"/>
      <c r="CB41" s="12"/>
      <c r="CC41" s="12"/>
      <c r="CD41" s="12"/>
      <c r="CE41" s="12"/>
    </row>
    <row r="42">
      <c r="A42" s="12"/>
      <c r="B42" s="12"/>
      <c r="C42" s="12"/>
      <c r="D42" s="12"/>
      <c r="E42" s="12"/>
      <c r="F42" s="12"/>
      <c r="G42" s="12"/>
      <c r="H42" s="12"/>
      <c r="I42" s="54"/>
      <c r="J42" s="12"/>
      <c r="K42" s="12"/>
      <c r="L42" s="12"/>
      <c r="M42" s="12"/>
      <c r="N42" s="12"/>
      <c r="O42" s="12"/>
      <c r="P42" s="12"/>
      <c r="Q42" s="12"/>
      <c r="R42" s="12"/>
      <c r="S42" s="12"/>
      <c r="T42" s="12"/>
      <c r="U42" s="12"/>
      <c r="V42" s="12"/>
      <c r="W42" s="12"/>
      <c r="X42" s="55"/>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56"/>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row>
    <row r="43">
      <c r="A43" s="12"/>
      <c r="B43" s="12"/>
      <c r="C43" s="12"/>
      <c r="D43" s="12"/>
      <c r="E43" s="12"/>
      <c r="F43" s="12"/>
      <c r="G43" s="12"/>
      <c r="H43" s="12"/>
      <c r="I43" s="54"/>
      <c r="J43" s="12"/>
      <c r="K43" s="12"/>
      <c r="L43" s="12"/>
      <c r="M43" s="12"/>
      <c r="N43" s="55"/>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55"/>
      <c r="AY43" s="12"/>
      <c r="AZ43" s="56"/>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row>
    <row r="44">
      <c r="A44" s="12"/>
      <c r="B44" s="12"/>
      <c r="C44" s="12"/>
      <c r="D44" s="12"/>
      <c r="E44" s="12"/>
      <c r="F44" s="12"/>
      <c r="G44" s="12"/>
      <c r="H44" s="12"/>
      <c r="I44" s="54"/>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56"/>
      <c r="BA44" s="12"/>
      <c r="BB44" s="12"/>
      <c r="BC44" s="12"/>
      <c r="BD44" s="12"/>
      <c r="BE44" s="12"/>
      <c r="BF44" s="12"/>
      <c r="BG44" s="12"/>
      <c r="BH44" s="12"/>
      <c r="BI44" s="12"/>
      <c r="BJ44" s="12"/>
      <c r="BK44" s="12"/>
      <c r="BL44" s="12"/>
      <c r="BM44" s="12"/>
      <c r="BN44" s="12"/>
      <c r="BO44" s="12"/>
      <c r="BP44" s="55"/>
      <c r="BQ44" s="12"/>
      <c r="BR44" s="12"/>
      <c r="BS44" s="12"/>
      <c r="BT44" s="12"/>
      <c r="BU44" s="12"/>
      <c r="BV44" s="12"/>
      <c r="BW44" s="12"/>
      <c r="BX44" s="12"/>
      <c r="BY44" s="12"/>
      <c r="BZ44" s="12"/>
      <c r="CA44" s="12"/>
      <c r="CB44" s="12"/>
      <c r="CC44" s="12"/>
      <c r="CD44" s="12"/>
      <c r="CE44" s="12"/>
    </row>
    <row r="45">
      <c r="A45" s="12"/>
      <c r="B45" s="12"/>
      <c r="C45" s="12"/>
      <c r="D45" s="12"/>
      <c r="E45" s="12"/>
      <c r="F45" s="12"/>
      <c r="G45" s="12"/>
      <c r="H45" s="12"/>
      <c r="I45" s="54"/>
      <c r="J45" s="12"/>
      <c r="K45" s="12"/>
      <c r="L45" s="12"/>
      <c r="M45" s="12"/>
      <c r="N45" s="55"/>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55"/>
      <c r="AY45" s="12"/>
      <c r="AZ45" s="56"/>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row>
    <row r="46">
      <c r="A46" s="12"/>
      <c r="B46" s="12"/>
      <c r="C46" s="12"/>
      <c r="D46" s="12"/>
      <c r="E46" s="12"/>
      <c r="F46" s="12"/>
      <c r="G46" s="12"/>
      <c r="H46" s="12"/>
      <c r="I46" s="54"/>
      <c r="J46" s="12"/>
      <c r="K46" s="12"/>
      <c r="L46" s="12"/>
      <c r="M46" s="12"/>
      <c r="N46" s="55"/>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55"/>
      <c r="AY46" s="12"/>
      <c r="AZ46" s="56"/>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row>
    <row r="47">
      <c r="A47" s="12"/>
      <c r="B47" s="12"/>
      <c r="C47" s="12"/>
      <c r="D47" s="12"/>
      <c r="E47" s="12"/>
      <c r="F47" s="12"/>
      <c r="G47" s="12"/>
      <c r="H47" s="12"/>
      <c r="I47" s="54"/>
      <c r="J47" s="12"/>
      <c r="K47" s="12"/>
      <c r="L47" s="12"/>
      <c r="M47" s="12"/>
      <c r="N47" s="55"/>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56"/>
      <c r="BA47" s="12"/>
      <c r="BB47" s="12"/>
      <c r="BC47" s="12"/>
      <c r="BD47" s="12"/>
      <c r="BE47" s="12"/>
      <c r="BF47" s="12"/>
      <c r="BG47" s="12"/>
      <c r="BH47" s="12"/>
      <c r="BI47" s="12"/>
      <c r="BJ47" s="12"/>
      <c r="BK47" s="12"/>
      <c r="BL47" s="12"/>
      <c r="BM47" s="12"/>
      <c r="BN47" s="12"/>
      <c r="BO47" s="12"/>
      <c r="BP47" s="55"/>
      <c r="BQ47" s="12"/>
      <c r="BR47" s="12"/>
      <c r="BS47" s="12"/>
      <c r="BT47" s="12"/>
      <c r="BU47" s="12"/>
      <c r="BV47" s="12"/>
      <c r="BW47" s="12"/>
      <c r="BX47" s="12"/>
      <c r="BY47" s="12"/>
      <c r="BZ47" s="12"/>
      <c r="CA47" s="12"/>
      <c r="CB47" s="12"/>
      <c r="CC47" s="12"/>
      <c r="CD47" s="12"/>
      <c r="CE47" s="12"/>
    </row>
    <row r="48">
      <c r="A48" s="12"/>
      <c r="B48" s="12"/>
      <c r="C48" s="12"/>
      <c r="D48" s="12"/>
      <c r="E48" s="12"/>
      <c r="F48" s="12"/>
      <c r="G48" s="12"/>
      <c r="H48" s="12"/>
      <c r="I48" s="54"/>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56"/>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row>
    <row r="49">
      <c r="A49" s="12"/>
      <c r="B49" s="12"/>
      <c r="C49" s="12"/>
      <c r="D49" s="12"/>
      <c r="E49" s="12"/>
      <c r="F49" s="12"/>
      <c r="G49" s="12"/>
      <c r="H49" s="12"/>
      <c r="I49" s="54"/>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56"/>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row>
    <row r="50">
      <c r="A50" s="12"/>
      <c r="B50" s="12"/>
      <c r="C50" s="12"/>
      <c r="D50" s="12"/>
      <c r="E50" s="12"/>
      <c r="F50" s="12"/>
      <c r="G50" s="12"/>
      <c r="H50" s="12"/>
      <c r="I50" s="54"/>
      <c r="J50" s="12"/>
      <c r="K50" s="12"/>
      <c r="L50" s="12"/>
      <c r="M50" s="12"/>
      <c r="N50" s="55"/>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55"/>
      <c r="AY50" s="12"/>
      <c r="AZ50" s="56"/>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row>
    <row r="51">
      <c r="A51" s="12"/>
      <c r="B51" s="12"/>
      <c r="C51" s="12"/>
      <c r="D51" s="12"/>
      <c r="E51" s="12"/>
      <c r="F51" s="12"/>
      <c r="G51" s="12"/>
      <c r="H51" s="12"/>
      <c r="I51" s="54"/>
      <c r="J51" s="12"/>
      <c r="K51" s="12"/>
      <c r="L51" s="12"/>
      <c r="M51" s="12"/>
      <c r="N51" s="55"/>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55"/>
      <c r="AY51" s="12"/>
      <c r="AZ51" s="56"/>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row>
    <row r="52">
      <c r="A52" s="12"/>
      <c r="B52" s="12"/>
      <c r="C52" s="12"/>
      <c r="D52" s="12"/>
      <c r="E52" s="12"/>
      <c r="F52" s="12"/>
      <c r="G52" s="12"/>
      <c r="H52" s="12"/>
      <c r="I52" s="54"/>
      <c r="J52" s="12"/>
      <c r="K52" s="12"/>
      <c r="L52" s="12"/>
      <c r="M52" s="12"/>
      <c r="N52" s="55"/>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55"/>
      <c r="AY52" s="12"/>
      <c r="AZ52" s="56"/>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row>
    <row r="53">
      <c r="A53" s="12"/>
      <c r="B53" s="12"/>
      <c r="C53" s="12"/>
      <c r="D53" s="12"/>
      <c r="E53" s="12"/>
      <c r="F53" s="12"/>
      <c r="G53" s="12"/>
      <c r="H53" s="12"/>
      <c r="I53" s="54"/>
      <c r="J53" s="12"/>
      <c r="K53" s="12"/>
      <c r="L53" s="12"/>
      <c r="M53" s="12"/>
      <c r="N53" s="55"/>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55"/>
      <c r="AY53" s="12"/>
      <c r="AZ53" s="56"/>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row>
    <row r="54">
      <c r="A54" s="12"/>
      <c r="B54" s="12"/>
      <c r="C54" s="12"/>
      <c r="D54" s="12"/>
      <c r="E54" s="12"/>
      <c r="F54" s="12"/>
      <c r="G54" s="12"/>
      <c r="H54" s="12"/>
      <c r="I54" s="54"/>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56"/>
      <c r="BA54" s="12"/>
      <c r="BB54" s="12"/>
      <c r="BC54" s="12"/>
      <c r="BD54" s="12"/>
      <c r="BE54" s="12"/>
      <c r="BF54" s="12"/>
      <c r="BG54" s="12"/>
      <c r="BH54" s="12"/>
      <c r="BI54" s="12"/>
      <c r="BJ54" s="12"/>
      <c r="BK54" s="12"/>
      <c r="BL54" s="12"/>
      <c r="BM54" s="12"/>
      <c r="BN54" s="12"/>
      <c r="BO54" s="12"/>
      <c r="BP54" s="55"/>
      <c r="BQ54" s="12"/>
      <c r="BR54" s="12"/>
      <c r="BS54" s="12"/>
      <c r="BT54" s="12"/>
      <c r="BU54" s="12"/>
      <c r="BV54" s="12"/>
      <c r="BW54" s="12"/>
      <c r="BX54" s="12"/>
      <c r="BY54" s="12"/>
      <c r="BZ54" s="12"/>
      <c r="CA54" s="12"/>
      <c r="CB54" s="12"/>
      <c r="CC54" s="12"/>
      <c r="CD54" s="12"/>
      <c r="CE54" s="12"/>
    </row>
    <row r="55">
      <c r="A55" s="12"/>
      <c r="B55" s="12"/>
      <c r="C55" s="12"/>
      <c r="D55" s="12"/>
      <c r="E55" s="12"/>
      <c r="F55" s="12"/>
      <c r="G55" s="12"/>
      <c r="H55" s="12"/>
      <c r="I55" s="54"/>
      <c r="J55" s="12"/>
      <c r="K55" s="12"/>
      <c r="L55" s="12"/>
      <c r="M55" s="12"/>
      <c r="N55" s="55"/>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55"/>
      <c r="AY55" s="12"/>
      <c r="AZ55" s="56"/>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row>
    <row r="56">
      <c r="A56" s="12"/>
      <c r="B56" s="12"/>
      <c r="C56" s="12"/>
      <c r="D56" s="12"/>
      <c r="E56" s="12"/>
      <c r="F56" s="12"/>
      <c r="G56" s="12"/>
      <c r="H56" s="12"/>
      <c r="I56" s="54"/>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55"/>
      <c r="AY56" s="12"/>
      <c r="AZ56" s="56"/>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row>
    <row r="57">
      <c r="A57" s="12"/>
      <c r="B57" s="12"/>
      <c r="C57" s="12"/>
      <c r="D57" s="12"/>
      <c r="E57" s="12"/>
      <c r="F57" s="12"/>
      <c r="G57" s="12"/>
      <c r="H57" s="12"/>
      <c r="I57" s="54"/>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56"/>
      <c r="BA57" s="12"/>
      <c r="BB57" s="12"/>
      <c r="BC57" s="12"/>
      <c r="BD57" s="12"/>
      <c r="BE57" s="12"/>
      <c r="BF57" s="12"/>
      <c r="BG57" s="12"/>
      <c r="BH57" s="12"/>
      <c r="BI57" s="12"/>
      <c r="BJ57" s="12"/>
      <c r="BK57" s="12"/>
      <c r="BL57" s="12"/>
      <c r="BM57" s="12"/>
      <c r="BN57" s="12"/>
      <c r="BO57" s="12"/>
      <c r="BP57" s="55"/>
      <c r="BQ57" s="12"/>
      <c r="BR57" s="12"/>
      <c r="BS57" s="12"/>
      <c r="BT57" s="12"/>
      <c r="BU57" s="12"/>
      <c r="BV57" s="12"/>
      <c r="BW57" s="12"/>
      <c r="BX57" s="12"/>
      <c r="BY57" s="12"/>
      <c r="BZ57" s="12"/>
      <c r="CA57" s="12"/>
      <c r="CB57" s="12"/>
      <c r="CC57" s="12"/>
      <c r="CD57" s="12"/>
      <c r="CE57" s="12"/>
    </row>
    <row r="58">
      <c r="A58" s="12"/>
      <c r="B58" s="12"/>
      <c r="C58" s="12"/>
      <c r="D58" s="12"/>
      <c r="E58" s="12"/>
      <c r="F58" s="12"/>
      <c r="G58" s="12"/>
      <c r="H58" s="12"/>
      <c r="I58" s="54"/>
      <c r="J58" s="12"/>
      <c r="K58" s="12"/>
      <c r="L58" s="12"/>
      <c r="M58" s="12"/>
      <c r="N58" s="55"/>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55"/>
      <c r="AY58" s="12"/>
      <c r="AZ58" s="56"/>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row>
    <row r="59">
      <c r="A59" s="12"/>
      <c r="B59" s="12"/>
      <c r="C59" s="12"/>
      <c r="D59" s="12"/>
      <c r="E59" s="12"/>
      <c r="F59" s="12"/>
      <c r="G59" s="12"/>
      <c r="H59" s="12"/>
      <c r="I59" s="54"/>
      <c r="J59" s="12"/>
      <c r="K59" s="12"/>
      <c r="L59" s="12"/>
      <c r="M59" s="12"/>
      <c r="N59" s="55"/>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56"/>
      <c r="BA59" s="12"/>
      <c r="BB59" s="12"/>
      <c r="BC59" s="12"/>
      <c r="BD59" s="12"/>
      <c r="BE59" s="12"/>
      <c r="BF59" s="12"/>
      <c r="BG59" s="12"/>
      <c r="BH59" s="12"/>
      <c r="BI59" s="12"/>
      <c r="BJ59" s="12"/>
      <c r="BK59" s="12"/>
      <c r="BL59" s="12"/>
      <c r="BM59" s="12"/>
      <c r="BN59" s="12"/>
      <c r="BO59" s="12"/>
      <c r="BP59" s="55"/>
      <c r="BQ59" s="12"/>
      <c r="BR59" s="12"/>
      <c r="BS59" s="12"/>
      <c r="BT59" s="12"/>
      <c r="BU59" s="12"/>
      <c r="BV59" s="12"/>
      <c r="BW59" s="12"/>
      <c r="BX59" s="12"/>
      <c r="BY59" s="12"/>
      <c r="BZ59" s="12"/>
      <c r="CA59" s="12"/>
      <c r="CB59" s="12"/>
      <c r="CC59" s="12"/>
      <c r="CD59" s="12"/>
      <c r="CE59" s="12"/>
    </row>
    <row r="60">
      <c r="A60" s="12"/>
      <c r="B60" s="12"/>
      <c r="C60" s="12"/>
      <c r="D60" s="12"/>
      <c r="E60" s="12"/>
      <c r="F60" s="12"/>
      <c r="G60" s="12"/>
      <c r="H60" s="12"/>
      <c r="I60" s="54"/>
      <c r="J60" s="12"/>
      <c r="K60" s="12"/>
      <c r="L60" s="12"/>
      <c r="M60" s="12"/>
      <c r="N60" s="55"/>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56"/>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row>
    <row r="61">
      <c r="A61" s="12"/>
      <c r="B61" s="12"/>
      <c r="C61" s="12"/>
      <c r="D61" s="12"/>
      <c r="E61" s="12"/>
      <c r="F61" s="12"/>
      <c r="G61" s="12"/>
      <c r="H61" s="12"/>
      <c r="I61" s="54"/>
      <c r="J61" s="12"/>
      <c r="K61" s="12"/>
      <c r="L61" s="12"/>
      <c r="M61" s="12"/>
      <c r="N61" s="55"/>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55"/>
      <c r="AY61" s="12"/>
      <c r="AZ61" s="56"/>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row>
    <row r="62">
      <c r="A62" s="12"/>
      <c r="B62" s="12"/>
      <c r="C62" s="12"/>
      <c r="D62" s="12"/>
      <c r="E62" s="12"/>
      <c r="F62" s="12"/>
      <c r="G62" s="12"/>
      <c r="H62" s="12"/>
      <c r="I62" s="54"/>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56"/>
      <c r="BA62" s="12"/>
      <c r="BB62" s="12"/>
      <c r="BC62" s="12"/>
      <c r="BD62" s="12"/>
      <c r="BE62" s="12"/>
      <c r="BF62" s="12"/>
      <c r="BG62" s="12"/>
      <c r="BH62" s="12"/>
      <c r="BI62" s="12"/>
      <c r="BJ62" s="12"/>
      <c r="BK62" s="12"/>
      <c r="BL62" s="12"/>
      <c r="BM62" s="12"/>
      <c r="BN62" s="12"/>
      <c r="BO62" s="12"/>
      <c r="BP62" s="55"/>
      <c r="BQ62" s="12"/>
      <c r="BR62" s="12"/>
      <c r="BS62" s="12"/>
      <c r="BT62" s="12"/>
      <c r="BU62" s="12"/>
      <c r="BV62" s="12"/>
      <c r="BW62" s="12"/>
      <c r="BX62" s="12"/>
      <c r="BY62" s="12"/>
      <c r="BZ62" s="12"/>
      <c r="CA62" s="12"/>
      <c r="CB62" s="12"/>
      <c r="CC62" s="12"/>
      <c r="CD62" s="12"/>
      <c r="CE62" s="12"/>
    </row>
    <row r="63">
      <c r="A63" s="12"/>
      <c r="B63" s="12"/>
      <c r="C63" s="12"/>
      <c r="D63" s="12"/>
      <c r="E63" s="12"/>
      <c r="F63" s="12"/>
      <c r="G63" s="12"/>
      <c r="H63" s="12"/>
      <c r="I63" s="54"/>
      <c r="J63" s="12"/>
      <c r="K63" s="12"/>
      <c r="L63" s="12"/>
      <c r="M63" s="12"/>
      <c r="N63" s="55"/>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55"/>
      <c r="AY63" s="12"/>
      <c r="AZ63" s="56"/>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row>
    <row r="64">
      <c r="A64" s="12"/>
      <c r="B64" s="12"/>
      <c r="C64" s="12"/>
      <c r="D64" s="12"/>
      <c r="E64" s="12"/>
      <c r="F64" s="12"/>
      <c r="G64" s="12"/>
      <c r="H64" s="12"/>
      <c r="I64" s="54"/>
      <c r="J64" s="12"/>
      <c r="K64" s="12"/>
      <c r="L64" s="12"/>
      <c r="M64" s="12"/>
      <c r="N64" s="55"/>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55"/>
      <c r="AY64" s="12"/>
      <c r="AZ64" s="56"/>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row>
    <row r="65">
      <c r="A65" s="12"/>
      <c r="B65" s="12"/>
      <c r="C65" s="12"/>
      <c r="D65" s="12"/>
      <c r="E65" s="12"/>
      <c r="F65" s="12"/>
      <c r="G65" s="12"/>
      <c r="H65" s="12"/>
      <c r="I65" s="54"/>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56"/>
      <c r="BA65" s="12"/>
      <c r="BB65" s="12"/>
      <c r="BC65" s="12"/>
      <c r="BD65" s="12"/>
      <c r="BE65" s="12"/>
      <c r="BF65" s="12"/>
      <c r="BG65" s="12"/>
      <c r="BH65" s="12"/>
      <c r="BI65" s="12"/>
      <c r="BJ65" s="12"/>
      <c r="BK65" s="12"/>
      <c r="BL65" s="12"/>
      <c r="BM65" s="12"/>
      <c r="BN65" s="12"/>
      <c r="BO65" s="12"/>
      <c r="BP65" s="55"/>
      <c r="BQ65" s="12"/>
      <c r="BR65" s="12"/>
      <c r="BS65" s="12"/>
      <c r="BT65" s="12"/>
      <c r="BU65" s="12"/>
      <c r="BV65" s="12"/>
      <c r="BW65" s="12"/>
      <c r="BX65" s="12"/>
      <c r="BY65" s="12"/>
      <c r="BZ65" s="12"/>
      <c r="CA65" s="12"/>
      <c r="CB65" s="12"/>
      <c r="CC65" s="12"/>
      <c r="CD65" s="12"/>
      <c r="CE65" s="12"/>
    </row>
    <row r="66">
      <c r="A66" s="12"/>
      <c r="B66" s="12"/>
      <c r="C66" s="12"/>
      <c r="D66" s="12"/>
      <c r="E66" s="12"/>
      <c r="F66" s="12"/>
      <c r="G66" s="12"/>
      <c r="H66" s="12"/>
      <c r="I66" s="54"/>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56"/>
      <c r="BA66" s="12"/>
      <c r="BB66" s="12"/>
      <c r="BC66" s="12"/>
      <c r="BD66" s="12"/>
      <c r="BE66" s="12"/>
      <c r="BF66" s="12"/>
      <c r="BG66" s="12"/>
      <c r="BH66" s="12"/>
      <c r="BI66" s="12"/>
      <c r="BJ66" s="12"/>
      <c r="BK66" s="12"/>
      <c r="BL66" s="12"/>
      <c r="BM66" s="12"/>
      <c r="BN66" s="12"/>
      <c r="BO66" s="12"/>
      <c r="BP66" s="55"/>
      <c r="BQ66" s="12"/>
      <c r="BR66" s="12"/>
      <c r="BS66" s="12"/>
      <c r="BT66" s="12"/>
      <c r="BU66" s="12"/>
      <c r="BV66" s="12"/>
      <c r="BW66" s="12"/>
      <c r="BX66" s="12"/>
      <c r="BY66" s="12"/>
      <c r="BZ66" s="12"/>
      <c r="CA66" s="12"/>
      <c r="CB66" s="12"/>
      <c r="CC66" s="12"/>
      <c r="CD66" s="12"/>
      <c r="CE66" s="12"/>
    </row>
    <row r="67">
      <c r="A67" s="12"/>
      <c r="B67" s="12"/>
      <c r="C67" s="12"/>
      <c r="D67" s="12"/>
      <c r="E67" s="12"/>
      <c r="F67" s="12"/>
      <c r="G67" s="12"/>
      <c r="H67" s="12"/>
      <c r="I67" s="54"/>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56"/>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row>
    <row r="68">
      <c r="A68" s="12"/>
      <c r="B68" s="12"/>
      <c r="C68" s="12"/>
      <c r="D68" s="12"/>
      <c r="E68" s="12"/>
      <c r="F68" s="12"/>
      <c r="G68" s="12"/>
      <c r="H68" s="12"/>
      <c r="I68" s="54"/>
      <c r="J68" s="12"/>
      <c r="K68" s="12"/>
      <c r="L68" s="12"/>
      <c r="M68" s="12"/>
      <c r="N68" s="55"/>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55"/>
      <c r="AY68" s="12"/>
      <c r="AZ68" s="56"/>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row>
    <row r="69">
      <c r="A69" s="12"/>
      <c r="B69" s="12"/>
      <c r="C69" s="12"/>
      <c r="D69" s="12"/>
      <c r="E69" s="12"/>
      <c r="F69" s="12"/>
      <c r="G69" s="12"/>
      <c r="H69" s="12"/>
      <c r="I69" s="54"/>
      <c r="J69" s="12"/>
      <c r="K69" s="12"/>
      <c r="L69" s="12"/>
      <c r="M69" s="12"/>
      <c r="N69" s="55"/>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55"/>
      <c r="AY69" s="12"/>
      <c r="AZ69" s="56"/>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row>
    <row r="70">
      <c r="A70" s="12"/>
      <c r="B70" s="12"/>
      <c r="C70" s="12"/>
      <c r="D70" s="12"/>
      <c r="E70" s="12"/>
      <c r="F70" s="12"/>
      <c r="G70" s="12"/>
      <c r="H70" s="12"/>
      <c r="I70" s="54"/>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55"/>
      <c r="AY70" s="12"/>
      <c r="AZ70" s="56"/>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row>
    <row r="71">
      <c r="A71" s="12"/>
      <c r="B71" s="12"/>
      <c r="C71" s="12"/>
      <c r="D71" s="12"/>
      <c r="E71" s="12"/>
      <c r="F71" s="12"/>
      <c r="G71" s="12"/>
      <c r="H71" s="12"/>
      <c r="I71" s="54"/>
      <c r="J71" s="12"/>
      <c r="K71" s="12"/>
      <c r="L71" s="12"/>
      <c r="M71" s="12"/>
      <c r="N71" s="55"/>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55"/>
      <c r="AY71" s="12"/>
      <c r="AZ71" s="56"/>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row>
    <row r="72">
      <c r="A72" s="12"/>
      <c r="B72" s="12"/>
      <c r="C72" s="12"/>
      <c r="D72" s="12"/>
      <c r="E72" s="12"/>
      <c r="F72" s="12"/>
      <c r="G72" s="12"/>
      <c r="H72" s="12"/>
      <c r="I72" s="54"/>
      <c r="J72" s="12"/>
      <c r="K72" s="12"/>
      <c r="L72" s="12"/>
      <c r="M72" s="12"/>
      <c r="N72" s="55"/>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55"/>
      <c r="AY72" s="12"/>
      <c r="AZ72" s="56"/>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row>
    <row r="73">
      <c r="A73" s="12"/>
      <c r="B73" s="12"/>
      <c r="C73" s="12"/>
      <c r="D73" s="12"/>
      <c r="E73" s="12"/>
      <c r="F73" s="12"/>
      <c r="G73" s="12"/>
      <c r="H73" s="12"/>
      <c r="I73" s="54"/>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56"/>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row>
    <row r="74">
      <c r="A74" s="12"/>
      <c r="B74" s="12"/>
      <c r="C74" s="12"/>
      <c r="D74" s="12"/>
      <c r="E74" s="12"/>
      <c r="F74" s="12"/>
      <c r="G74" s="12"/>
      <c r="H74" s="12"/>
      <c r="I74" s="54"/>
      <c r="J74" s="12"/>
      <c r="K74" s="12"/>
      <c r="L74" s="12"/>
      <c r="M74" s="12"/>
      <c r="N74" s="55"/>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55"/>
      <c r="AY74" s="12"/>
      <c r="AZ74" s="56"/>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row>
    <row r="75">
      <c r="A75" s="12"/>
      <c r="B75" s="12"/>
      <c r="C75" s="12"/>
      <c r="D75" s="12"/>
      <c r="E75" s="12"/>
      <c r="F75" s="12"/>
      <c r="G75" s="12"/>
      <c r="H75" s="12"/>
      <c r="I75" s="54"/>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56"/>
      <c r="BA75" s="12"/>
      <c r="BB75" s="12"/>
      <c r="BC75" s="12"/>
      <c r="BD75" s="12"/>
      <c r="BE75" s="12"/>
      <c r="BF75" s="12"/>
      <c r="BG75" s="12"/>
      <c r="BH75" s="12"/>
      <c r="BI75" s="12"/>
      <c r="BJ75" s="12"/>
      <c r="BK75" s="12"/>
      <c r="BL75" s="12"/>
      <c r="BM75" s="12"/>
      <c r="BN75" s="12"/>
      <c r="BO75" s="12"/>
      <c r="BP75" s="55"/>
      <c r="BQ75" s="12"/>
      <c r="BR75" s="12"/>
      <c r="BS75" s="12"/>
      <c r="BT75" s="12"/>
      <c r="BU75" s="12"/>
      <c r="BV75" s="12"/>
      <c r="BW75" s="12"/>
      <c r="BX75" s="12"/>
      <c r="BY75" s="12"/>
      <c r="BZ75" s="12"/>
      <c r="CA75" s="12"/>
      <c r="CB75" s="12"/>
      <c r="CC75" s="12"/>
      <c r="CD75" s="12"/>
      <c r="CE75" s="12"/>
    </row>
    <row r="76">
      <c r="A76" s="12"/>
      <c r="B76" s="12"/>
      <c r="C76" s="12"/>
      <c r="D76" s="12"/>
      <c r="E76" s="12"/>
      <c r="F76" s="12"/>
      <c r="G76" s="12"/>
      <c r="H76" s="12"/>
      <c r="I76" s="54"/>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56"/>
      <c r="BA76" s="12"/>
      <c r="BB76" s="12"/>
      <c r="BC76" s="12"/>
      <c r="BD76" s="12"/>
      <c r="BE76" s="12"/>
      <c r="BF76" s="12"/>
      <c r="BG76" s="12"/>
      <c r="BH76" s="12"/>
      <c r="BI76" s="12"/>
      <c r="BJ76" s="12"/>
      <c r="BK76" s="12"/>
      <c r="BL76" s="12"/>
      <c r="BM76" s="12"/>
      <c r="BN76" s="12"/>
      <c r="BO76" s="12"/>
      <c r="BP76" s="55"/>
      <c r="BQ76" s="12"/>
      <c r="BR76" s="12"/>
      <c r="BS76" s="12"/>
      <c r="BT76" s="12"/>
      <c r="BU76" s="12"/>
      <c r="BV76" s="12"/>
      <c r="BW76" s="12"/>
      <c r="BX76" s="12"/>
      <c r="BY76" s="12"/>
      <c r="BZ76" s="12"/>
      <c r="CA76" s="12"/>
      <c r="CB76" s="12"/>
      <c r="CC76" s="12"/>
      <c r="CD76" s="12"/>
      <c r="CE76" s="12"/>
    </row>
    <row r="77">
      <c r="A77" s="12"/>
      <c r="B77" s="12"/>
      <c r="C77" s="12"/>
      <c r="D77" s="12"/>
      <c r="E77" s="12"/>
      <c r="F77" s="12"/>
      <c r="G77" s="12"/>
      <c r="H77" s="12"/>
      <c r="I77" s="54"/>
      <c r="J77" s="12"/>
      <c r="K77" s="12"/>
      <c r="L77" s="12"/>
      <c r="M77" s="12"/>
      <c r="N77" s="55"/>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55"/>
      <c r="AY77" s="12"/>
      <c r="AZ77" s="56"/>
      <c r="BA77" s="12"/>
      <c r="BB77" s="12"/>
      <c r="BC77" s="12"/>
      <c r="BD77" s="12"/>
      <c r="BE77" s="12"/>
      <c r="BF77" s="12"/>
      <c r="BG77" s="12"/>
      <c r="BH77" s="12"/>
      <c r="BI77" s="12"/>
      <c r="BJ77" s="12"/>
      <c r="BK77" s="12"/>
      <c r="BL77" s="12"/>
      <c r="BM77" s="12"/>
      <c r="BN77" s="12"/>
      <c r="BO77" s="12"/>
      <c r="BP77" s="55"/>
      <c r="BQ77" s="12"/>
      <c r="BR77" s="12"/>
      <c r="BS77" s="12"/>
      <c r="BT77" s="12"/>
      <c r="BU77" s="12"/>
      <c r="BV77" s="12"/>
      <c r="BW77" s="12"/>
      <c r="BX77" s="12"/>
      <c r="BY77" s="12"/>
      <c r="BZ77" s="12"/>
      <c r="CA77" s="12"/>
      <c r="CB77" s="12"/>
      <c r="CC77" s="12"/>
      <c r="CD77" s="12"/>
      <c r="CE77" s="12"/>
    </row>
    <row r="78">
      <c r="A78" s="12"/>
      <c r="B78" s="12"/>
      <c r="C78" s="12"/>
      <c r="D78" s="12"/>
      <c r="E78" s="12"/>
      <c r="F78" s="12"/>
      <c r="G78" s="12"/>
      <c r="H78" s="12"/>
      <c r="I78" s="54"/>
      <c r="J78" s="12"/>
      <c r="K78" s="12"/>
      <c r="L78" s="12"/>
      <c r="M78" s="12"/>
      <c r="N78" s="55"/>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55"/>
      <c r="AY78" s="12"/>
      <c r="AZ78" s="56"/>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row>
    <row r="79">
      <c r="A79" s="12"/>
      <c r="B79" s="12"/>
      <c r="C79" s="12"/>
      <c r="D79" s="12"/>
      <c r="E79" s="12"/>
      <c r="F79" s="12"/>
      <c r="G79" s="12"/>
      <c r="H79" s="12"/>
      <c r="I79" s="54"/>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56"/>
      <c r="BA79" s="12"/>
      <c r="BB79" s="12"/>
      <c r="BC79" s="12"/>
      <c r="BD79" s="12"/>
      <c r="BE79" s="12"/>
      <c r="BF79" s="12"/>
      <c r="BG79" s="12"/>
      <c r="BH79" s="12"/>
      <c r="BI79" s="12"/>
      <c r="BJ79" s="12"/>
      <c r="BK79" s="12"/>
      <c r="BL79" s="12"/>
      <c r="BM79" s="12"/>
      <c r="BN79" s="12"/>
      <c r="BO79" s="12"/>
      <c r="BP79" s="55"/>
      <c r="BQ79" s="12"/>
      <c r="BR79" s="12"/>
      <c r="BS79" s="12"/>
      <c r="BT79" s="12"/>
      <c r="BU79" s="12"/>
      <c r="BV79" s="12"/>
      <c r="BW79" s="12"/>
      <c r="BX79" s="12"/>
      <c r="BY79" s="12"/>
      <c r="BZ79" s="12"/>
      <c r="CA79" s="12"/>
      <c r="CB79" s="12"/>
      <c r="CC79" s="12"/>
      <c r="CD79" s="12"/>
      <c r="CE79" s="12"/>
    </row>
    <row r="80">
      <c r="A80" s="12"/>
      <c r="B80" s="12"/>
      <c r="C80" s="12"/>
      <c r="D80" s="12"/>
      <c r="E80" s="12"/>
      <c r="F80" s="12"/>
      <c r="G80" s="12"/>
      <c r="H80" s="12"/>
      <c r="I80" s="54"/>
      <c r="J80" s="12"/>
      <c r="K80" s="12"/>
      <c r="L80" s="12"/>
      <c r="M80" s="12"/>
      <c r="N80" s="55"/>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55"/>
      <c r="AY80" s="12"/>
      <c r="AZ80" s="56"/>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row>
    <row r="81">
      <c r="A81" s="12"/>
      <c r="B81" s="12"/>
      <c r="C81" s="12"/>
      <c r="D81" s="12"/>
      <c r="E81" s="12"/>
      <c r="F81" s="12"/>
      <c r="G81" s="12"/>
      <c r="H81" s="12"/>
      <c r="I81" s="54"/>
      <c r="J81" s="12"/>
      <c r="K81" s="12"/>
      <c r="L81" s="12"/>
      <c r="M81" s="12"/>
      <c r="N81" s="55"/>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55"/>
      <c r="AY81" s="12"/>
      <c r="AZ81" s="56"/>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row>
    <row r="82">
      <c r="A82" s="12"/>
      <c r="B82" s="12"/>
      <c r="C82" s="12"/>
      <c r="D82" s="12"/>
      <c r="E82" s="12"/>
      <c r="F82" s="12"/>
      <c r="G82" s="12"/>
      <c r="H82" s="12"/>
      <c r="I82" s="54"/>
      <c r="J82" s="12"/>
      <c r="K82" s="12"/>
      <c r="L82" s="12"/>
      <c r="M82" s="12"/>
      <c r="N82" s="55"/>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56"/>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row>
    <row r="83">
      <c r="A83" s="12"/>
      <c r="B83" s="12"/>
      <c r="C83" s="12"/>
      <c r="D83" s="12"/>
      <c r="E83" s="12"/>
      <c r="F83" s="12"/>
      <c r="G83" s="12"/>
      <c r="H83" s="12"/>
      <c r="I83" s="54"/>
      <c r="J83" s="12"/>
      <c r="K83" s="12"/>
      <c r="L83" s="12"/>
      <c r="M83" s="12"/>
      <c r="N83" s="55"/>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56"/>
      <c r="BA83" s="12"/>
      <c r="BB83" s="12"/>
      <c r="BC83" s="12"/>
      <c r="BD83" s="12"/>
      <c r="BE83" s="12"/>
      <c r="BF83" s="12"/>
      <c r="BG83" s="12"/>
      <c r="BH83" s="12"/>
      <c r="BI83" s="12"/>
      <c r="BJ83" s="12"/>
      <c r="BK83" s="12"/>
      <c r="BL83" s="12"/>
      <c r="BM83" s="12"/>
      <c r="BN83" s="12"/>
      <c r="BO83" s="12"/>
      <c r="BP83" s="55"/>
      <c r="BQ83" s="12"/>
      <c r="BR83" s="12"/>
      <c r="BS83" s="12"/>
      <c r="BT83" s="12"/>
      <c r="BU83" s="12"/>
      <c r="BV83" s="12"/>
      <c r="BW83" s="12"/>
      <c r="BX83" s="12"/>
      <c r="BY83" s="12"/>
      <c r="BZ83" s="12"/>
      <c r="CA83" s="12"/>
      <c r="CB83" s="12"/>
      <c r="CC83" s="12"/>
      <c r="CD83" s="12"/>
      <c r="CE83" s="12"/>
    </row>
    <row r="84">
      <c r="A84" s="12"/>
      <c r="B84" s="12"/>
      <c r="C84" s="12"/>
      <c r="D84" s="12"/>
      <c r="E84" s="12"/>
      <c r="F84" s="12"/>
      <c r="G84" s="12"/>
      <c r="H84" s="12"/>
      <c r="I84" s="54"/>
      <c r="J84" s="12"/>
      <c r="K84" s="12"/>
      <c r="L84" s="12"/>
      <c r="M84" s="12"/>
      <c r="N84" s="55"/>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55"/>
      <c r="AY84" s="12"/>
      <c r="AZ84" s="56"/>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row>
    <row r="85">
      <c r="A85" s="12"/>
      <c r="B85" s="12"/>
      <c r="C85" s="12"/>
      <c r="D85" s="12"/>
      <c r="E85" s="12"/>
      <c r="F85" s="12"/>
      <c r="G85" s="12"/>
      <c r="H85" s="12"/>
      <c r="I85" s="54"/>
      <c r="J85" s="12"/>
      <c r="K85" s="12"/>
      <c r="L85" s="12"/>
      <c r="M85" s="12"/>
      <c r="N85" s="55"/>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55"/>
      <c r="AY85" s="12"/>
      <c r="AZ85" s="56"/>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row>
    <row r="86">
      <c r="A86" s="12"/>
      <c r="B86" s="12"/>
      <c r="C86" s="12"/>
      <c r="D86" s="12"/>
      <c r="E86" s="12"/>
      <c r="F86" s="12"/>
      <c r="G86" s="12"/>
      <c r="H86" s="12"/>
      <c r="I86" s="54"/>
      <c r="J86" s="12"/>
      <c r="K86" s="12"/>
      <c r="L86" s="12"/>
      <c r="M86" s="12"/>
      <c r="N86" s="55"/>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55"/>
      <c r="AY86" s="12"/>
      <c r="AZ86" s="56"/>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row>
    <row r="87">
      <c r="A87" s="12"/>
      <c r="B87" s="12"/>
      <c r="C87" s="12"/>
      <c r="D87" s="12"/>
      <c r="E87" s="12"/>
      <c r="F87" s="12"/>
      <c r="G87" s="12"/>
      <c r="H87" s="12"/>
      <c r="I87" s="54"/>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56"/>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row>
    <row r="88">
      <c r="A88" s="12"/>
      <c r="B88" s="12"/>
      <c r="C88" s="12"/>
      <c r="D88" s="12"/>
      <c r="E88" s="12"/>
      <c r="F88" s="12"/>
      <c r="G88" s="12"/>
      <c r="H88" s="12"/>
      <c r="I88" s="54"/>
      <c r="J88" s="12"/>
      <c r="K88" s="12"/>
      <c r="L88" s="12"/>
      <c r="M88" s="12"/>
      <c r="N88" s="55"/>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56"/>
      <c r="BA88" s="12"/>
      <c r="BB88" s="12"/>
      <c r="BC88" s="12"/>
      <c r="BD88" s="12"/>
      <c r="BE88" s="12"/>
      <c r="BF88" s="12"/>
      <c r="BG88" s="12"/>
      <c r="BH88" s="12"/>
      <c r="BI88" s="12"/>
      <c r="BJ88" s="12"/>
      <c r="BK88" s="12"/>
      <c r="BL88" s="12"/>
      <c r="BM88" s="12"/>
      <c r="BN88" s="12"/>
      <c r="BO88" s="12"/>
      <c r="BP88" s="55"/>
      <c r="BQ88" s="12"/>
      <c r="BR88" s="12"/>
      <c r="BS88" s="12"/>
      <c r="BT88" s="12"/>
      <c r="BU88" s="12"/>
      <c r="BV88" s="12"/>
      <c r="BW88" s="12"/>
      <c r="BX88" s="12"/>
      <c r="BY88" s="12"/>
      <c r="BZ88" s="12"/>
      <c r="CA88" s="12"/>
      <c r="CB88" s="12"/>
      <c r="CC88" s="12"/>
      <c r="CD88" s="12"/>
      <c r="CE88" s="12"/>
    </row>
    <row r="89">
      <c r="A89" s="12"/>
      <c r="B89" s="12"/>
      <c r="C89" s="12"/>
      <c r="D89" s="12"/>
      <c r="E89" s="12"/>
      <c r="F89" s="12"/>
      <c r="G89" s="12"/>
      <c r="H89" s="12"/>
      <c r="I89" s="54"/>
      <c r="J89" s="12"/>
      <c r="K89" s="12"/>
      <c r="L89" s="12"/>
      <c r="M89" s="12"/>
      <c r="N89" s="55"/>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55"/>
      <c r="AY89" s="12"/>
      <c r="AZ89" s="56"/>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row>
    <row r="90">
      <c r="A90" s="12"/>
      <c r="B90" s="12"/>
      <c r="C90" s="12"/>
      <c r="D90" s="12"/>
      <c r="E90" s="12"/>
      <c r="F90" s="12"/>
      <c r="G90" s="12"/>
      <c r="H90" s="12"/>
      <c r="I90" s="54"/>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56"/>
      <c r="BA90" s="12"/>
      <c r="BB90" s="12"/>
      <c r="BC90" s="12"/>
      <c r="BD90" s="12"/>
      <c r="BE90" s="12"/>
      <c r="BF90" s="12"/>
      <c r="BG90" s="12"/>
      <c r="BH90" s="12"/>
      <c r="BI90" s="12"/>
      <c r="BJ90" s="12"/>
      <c r="BK90" s="12"/>
      <c r="BL90" s="12"/>
      <c r="BM90" s="12"/>
      <c r="BN90" s="12"/>
      <c r="BO90" s="12"/>
      <c r="BP90" s="55"/>
      <c r="BQ90" s="12"/>
      <c r="BR90" s="12"/>
      <c r="BS90" s="12"/>
      <c r="BT90" s="12"/>
      <c r="BU90" s="12"/>
      <c r="BV90" s="12"/>
      <c r="BW90" s="12"/>
      <c r="BX90" s="12"/>
      <c r="BY90" s="12"/>
      <c r="BZ90" s="12"/>
      <c r="CA90" s="12"/>
      <c r="CB90" s="12"/>
      <c r="CC90" s="12"/>
      <c r="CD90" s="12"/>
      <c r="CE90" s="12"/>
    </row>
    <row r="91">
      <c r="A91" s="12"/>
      <c r="B91" s="12"/>
      <c r="C91" s="12"/>
      <c r="D91" s="12"/>
      <c r="E91" s="12"/>
      <c r="F91" s="12"/>
      <c r="G91" s="12"/>
      <c r="H91" s="12"/>
      <c r="I91" s="54"/>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56"/>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row>
    <row r="92">
      <c r="A92" s="12"/>
      <c r="B92" s="12"/>
      <c r="C92" s="12"/>
      <c r="D92" s="12"/>
      <c r="E92" s="12"/>
      <c r="F92" s="12"/>
      <c r="G92" s="12"/>
      <c r="H92" s="12"/>
      <c r="I92" s="54"/>
      <c r="J92" s="12"/>
      <c r="K92" s="12"/>
      <c r="L92" s="12"/>
      <c r="M92" s="12"/>
      <c r="N92" s="55"/>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55"/>
      <c r="AY92" s="12"/>
      <c r="AZ92" s="56"/>
      <c r="BA92" s="12"/>
      <c r="BB92" s="12"/>
      <c r="BC92" s="12"/>
      <c r="BD92" s="12"/>
      <c r="BE92" s="12"/>
      <c r="BF92" s="12"/>
      <c r="BG92" s="12"/>
      <c r="BH92" s="12"/>
      <c r="BI92" s="12"/>
      <c r="BJ92" s="12"/>
      <c r="BK92" s="12"/>
      <c r="BL92" s="12"/>
      <c r="BM92" s="12"/>
      <c r="BN92" s="12"/>
      <c r="BO92" s="12"/>
      <c r="BP92" s="55"/>
      <c r="BQ92" s="12"/>
      <c r="BR92" s="12"/>
      <c r="BS92" s="12"/>
      <c r="BT92" s="12"/>
      <c r="BU92" s="12"/>
      <c r="BV92" s="12"/>
      <c r="BW92" s="12"/>
      <c r="BX92" s="12"/>
      <c r="BY92" s="12"/>
      <c r="BZ92" s="12"/>
      <c r="CA92" s="12"/>
      <c r="CB92" s="12"/>
      <c r="CC92" s="12"/>
      <c r="CD92" s="12"/>
      <c r="CE92" s="12"/>
    </row>
    <row r="93">
      <c r="A93" s="12"/>
      <c r="B93" s="12"/>
      <c r="C93" s="12"/>
      <c r="D93" s="12"/>
      <c r="E93" s="12"/>
      <c r="F93" s="12"/>
      <c r="G93" s="12"/>
      <c r="H93" s="12"/>
      <c r="I93" s="54"/>
      <c r="J93" s="12"/>
      <c r="K93" s="12"/>
      <c r="L93" s="12"/>
      <c r="M93" s="12"/>
      <c r="N93" s="55"/>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55"/>
      <c r="AY93" s="12"/>
      <c r="AZ93" s="56"/>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row>
    <row r="94">
      <c r="A94" s="12"/>
      <c r="B94" s="12"/>
      <c r="C94" s="12"/>
      <c r="D94" s="12"/>
      <c r="E94" s="12"/>
      <c r="F94" s="12"/>
      <c r="G94" s="12"/>
      <c r="H94" s="12"/>
      <c r="I94" s="54"/>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56"/>
      <c r="BA94" s="12"/>
      <c r="BB94" s="12"/>
      <c r="BC94" s="12"/>
      <c r="BD94" s="12"/>
      <c r="BE94" s="12"/>
      <c r="BF94" s="12"/>
      <c r="BG94" s="12"/>
      <c r="BH94" s="12"/>
      <c r="BI94" s="12"/>
      <c r="BJ94" s="12"/>
      <c r="BK94" s="12"/>
      <c r="BL94" s="12"/>
      <c r="BM94" s="12"/>
      <c r="BN94" s="12"/>
      <c r="BO94" s="12"/>
      <c r="BP94" s="55"/>
      <c r="BQ94" s="12"/>
      <c r="BR94" s="12"/>
      <c r="BS94" s="12"/>
      <c r="BT94" s="12"/>
      <c r="BU94" s="12"/>
      <c r="BV94" s="12"/>
      <c r="BW94" s="12"/>
      <c r="BX94" s="12"/>
      <c r="BY94" s="12"/>
      <c r="BZ94" s="12"/>
      <c r="CA94" s="12"/>
      <c r="CB94" s="12"/>
      <c r="CC94" s="12"/>
      <c r="CD94" s="12"/>
      <c r="CE94" s="12"/>
    </row>
    <row r="95">
      <c r="A95" s="12"/>
      <c r="B95" s="12"/>
      <c r="C95" s="12"/>
      <c r="D95" s="12"/>
      <c r="E95" s="12"/>
      <c r="F95" s="12"/>
      <c r="G95" s="12"/>
      <c r="H95" s="12"/>
      <c r="I95" s="54"/>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56"/>
      <c r="BA95" s="12"/>
      <c r="BB95" s="12"/>
      <c r="BC95" s="12"/>
      <c r="BD95" s="12"/>
      <c r="BE95" s="12"/>
      <c r="BF95" s="12"/>
      <c r="BG95" s="12"/>
      <c r="BH95" s="12"/>
      <c r="BI95" s="12"/>
      <c r="BJ95" s="12"/>
      <c r="BK95" s="12"/>
      <c r="BL95" s="12"/>
      <c r="BM95" s="12"/>
      <c r="BN95" s="12"/>
      <c r="BO95" s="12"/>
      <c r="BP95" s="55"/>
      <c r="BQ95" s="12"/>
      <c r="BR95" s="12"/>
      <c r="BS95" s="12"/>
      <c r="BT95" s="12"/>
      <c r="BU95" s="12"/>
      <c r="BV95" s="12"/>
      <c r="BW95" s="12"/>
      <c r="BX95" s="12"/>
      <c r="BY95" s="12"/>
      <c r="BZ95" s="12"/>
      <c r="CA95" s="12"/>
      <c r="CB95" s="12"/>
      <c r="CC95" s="12"/>
      <c r="CD95" s="12"/>
      <c r="CE95" s="12"/>
    </row>
    <row r="96">
      <c r="A96" s="12"/>
      <c r="B96" s="12"/>
      <c r="C96" s="12"/>
      <c r="D96" s="12"/>
      <c r="E96" s="12"/>
      <c r="F96" s="12"/>
      <c r="G96" s="12"/>
      <c r="H96" s="12"/>
      <c r="I96" s="54"/>
      <c r="J96" s="12"/>
      <c r="K96" s="12"/>
      <c r="L96" s="12"/>
      <c r="M96" s="12"/>
      <c r="N96" s="55"/>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55"/>
      <c r="AY96" s="12"/>
      <c r="AZ96" s="56"/>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row>
    <row r="97">
      <c r="A97" s="12"/>
      <c r="B97" s="12"/>
      <c r="C97" s="12"/>
      <c r="D97" s="12"/>
      <c r="E97" s="12"/>
      <c r="F97" s="12"/>
      <c r="G97" s="12"/>
      <c r="H97" s="12"/>
      <c r="I97" s="54"/>
      <c r="J97" s="12"/>
      <c r="K97" s="12"/>
      <c r="L97" s="12"/>
      <c r="M97" s="12"/>
      <c r="N97" s="55"/>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55"/>
      <c r="AY97" s="12"/>
      <c r="AZ97" s="56"/>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row>
    <row r="98">
      <c r="A98" s="12"/>
      <c r="B98" s="12"/>
      <c r="C98" s="12"/>
      <c r="D98" s="12"/>
      <c r="E98" s="12"/>
      <c r="F98" s="12"/>
      <c r="G98" s="12"/>
      <c r="H98" s="12"/>
      <c r="I98" s="54"/>
      <c r="J98" s="12"/>
      <c r="K98" s="12"/>
      <c r="L98" s="12"/>
      <c r="M98" s="12"/>
      <c r="N98" s="55"/>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56"/>
      <c r="BA98" s="12"/>
      <c r="BB98" s="12"/>
      <c r="BC98" s="12"/>
      <c r="BD98" s="12"/>
      <c r="BE98" s="12"/>
      <c r="BF98" s="12"/>
      <c r="BG98" s="12"/>
      <c r="BH98" s="12"/>
      <c r="BI98" s="12"/>
      <c r="BJ98" s="12"/>
      <c r="BK98" s="12"/>
      <c r="BL98" s="12"/>
      <c r="BM98" s="12"/>
      <c r="BN98" s="12"/>
      <c r="BO98" s="12"/>
      <c r="BP98" s="55"/>
      <c r="BQ98" s="12"/>
      <c r="BR98" s="12"/>
      <c r="BS98" s="12"/>
      <c r="BT98" s="12"/>
      <c r="BU98" s="12"/>
      <c r="BV98" s="12"/>
      <c r="BW98" s="12"/>
      <c r="BX98" s="12"/>
      <c r="BY98" s="12"/>
      <c r="BZ98" s="12"/>
      <c r="CA98" s="12"/>
      <c r="CB98" s="12"/>
      <c r="CC98" s="12"/>
      <c r="CD98" s="12"/>
      <c r="CE98" s="12"/>
    </row>
    <row r="99">
      <c r="A99" s="12"/>
      <c r="B99" s="12"/>
      <c r="C99" s="12"/>
      <c r="D99" s="12"/>
      <c r="E99" s="12"/>
      <c r="F99" s="12"/>
      <c r="G99" s="12"/>
      <c r="H99" s="12"/>
      <c r="I99" s="54"/>
      <c r="J99" s="12"/>
      <c r="K99" s="12"/>
      <c r="L99" s="12"/>
      <c r="M99" s="12"/>
      <c r="N99" s="55"/>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55"/>
      <c r="AY99" s="12"/>
      <c r="AZ99" s="56"/>
      <c r="BA99" s="12"/>
      <c r="BB99" s="12"/>
      <c r="BC99" s="12"/>
      <c r="BD99" s="12"/>
      <c r="BE99" s="12"/>
      <c r="BF99" s="12"/>
      <c r="BG99" s="12"/>
      <c r="BH99" s="12"/>
      <c r="BI99" s="12"/>
      <c r="BJ99" s="12"/>
      <c r="BK99" s="12"/>
      <c r="BL99" s="12"/>
      <c r="BM99" s="12"/>
      <c r="BN99" s="12"/>
      <c r="BO99" s="12"/>
      <c r="BP99" s="55"/>
      <c r="BQ99" s="12"/>
      <c r="BR99" s="12"/>
      <c r="BS99" s="12"/>
      <c r="BT99" s="12"/>
      <c r="BU99" s="12"/>
      <c r="BV99" s="12"/>
      <c r="BW99" s="12"/>
      <c r="BX99" s="12"/>
      <c r="BY99" s="12"/>
      <c r="BZ99" s="12"/>
      <c r="CA99" s="12"/>
      <c r="CB99" s="12"/>
      <c r="CC99" s="12"/>
      <c r="CD99" s="12"/>
      <c r="CE99" s="12"/>
    </row>
    <row r="100">
      <c r="A100" s="12"/>
      <c r="B100" s="12"/>
      <c r="C100" s="12"/>
      <c r="D100" s="12"/>
      <c r="E100" s="12"/>
      <c r="F100" s="12"/>
      <c r="G100" s="12"/>
      <c r="H100" s="12"/>
      <c r="I100" s="54"/>
      <c r="J100" s="12"/>
      <c r="K100" s="12"/>
      <c r="L100" s="12"/>
      <c r="M100" s="12"/>
      <c r="N100" s="55"/>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55"/>
      <c r="AY100" s="12"/>
      <c r="AZ100" s="56"/>
      <c r="BA100" s="12"/>
      <c r="BB100" s="12"/>
      <c r="BC100" s="12"/>
      <c r="BD100" s="12"/>
      <c r="BE100" s="12"/>
      <c r="BF100" s="12"/>
      <c r="BG100" s="12"/>
      <c r="BH100" s="12"/>
      <c r="BI100" s="12"/>
      <c r="BJ100" s="12"/>
      <c r="BK100" s="12"/>
      <c r="BL100" s="12"/>
      <c r="BM100" s="12"/>
      <c r="BN100" s="12"/>
      <c r="BO100" s="12"/>
      <c r="BP100" s="55"/>
      <c r="BQ100" s="12"/>
      <c r="BR100" s="12"/>
      <c r="BS100" s="12"/>
      <c r="BT100" s="12"/>
      <c r="BU100" s="12"/>
      <c r="BV100" s="12"/>
      <c r="BW100" s="12"/>
      <c r="BX100" s="12"/>
      <c r="BY100" s="12"/>
      <c r="BZ100" s="12"/>
      <c r="CA100" s="12"/>
      <c r="CB100" s="12"/>
      <c r="CC100" s="12"/>
      <c r="CD100" s="12"/>
      <c r="CE100" s="12"/>
    </row>
    <row r="101">
      <c r="A101" s="12"/>
      <c r="B101" s="12"/>
      <c r="C101" s="12"/>
      <c r="D101" s="12"/>
      <c r="E101" s="12"/>
      <c r="F101" s="12"/>
      <c r="G101" s="12"/>
      <c r="H101" s="12"/>
      <c r="I101" s="54"/>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56"/>
      <c r="BA101" s="12"/>
      <c r="BB101" s="12"/>
      <c r="BC101" s="12"/>
      <c r="BD101" s="12"/>
      <c r="BE101" s="12"/>
      <c r="BF101" s="12"/>
      <c r="BG101" s="12"/>
      <c r="BH101" s="12"/>
      <c r="BI101" s="12"/>
      <c r="BJ101" s="12"/>
      <c r="BK101" s="12"/>
      <c r="BL101" s="12"/>
      <c r="BM101" s="12"/>
      <c r="BN101" s="12"/>
      <c r="BO101" s="12"/>
      <c r="BP101" s="55"/>
      <c r="BQ101" s="12"/>
      <c r="BR101" s="12"/>
      <c r="BS101" s="12"/>
      <c r="BT101" s="12"/>
      <c r="BU101" s="12"/>
      <c r="BV101" s="12"/>
      <c r="BW101" s="12"/>
      <c r="BX101" s="12"/>
      <c r="BY101" s="12"/>
      <c r="BZ101" s="12"/>
      <c r="CA101" s="12"/>
      <c r="CB101" s="12"/>
      <c r="CC101" s="12"/>
      <c r="CD101" s="12"/>
      <c r="CE101" s="12"/>
    </row>
    <row r="102">
      <c r="A102" s="12"/>
      <c r="B102" s="12"/>
      <c r="C102" s="12"/>
      <c r="D102" s="12"/>
      <c r="E102" s="12"/>
      <c r="F102" s="12"/>
      <c r="G102" s="12"/>
      <c r="H102" s="12"/>
      <c r="I102" s="54"/>
      <c r="J102" s="12"/>
      <c r="K102" s="12"/>
      <c r="L102" s="12"/>
      <c r="M102" s="12"/>
      <c r="N102" s="55"/>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55"/>
      <c r="AY102" s="12"/>
      <c r="AZ102" s="56"/>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row>
    <row r="103">
      <c r="A103" s="12"/>
      <c r="B103" s="12"/>
      <c r="C103" s="12"/>
      <c r="D103" s="12"/>
      <c r="E103" s="12"/>
      <c r="F103" s="12"/>
      <c r="G103" s="12"/>
      <c r="H103" s="12"/>
      <c r="I103" s="54"/>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row>
    <row r="104">
      <c r="A104" s="12"/>
      <c r="B104" s="12"/>
      <c r="C104" s="12"/>
      <c r="D104" s="12"/>
      <c r="E104" s="12"/>
      <c r="F104" s="12"/>
      <c r="G104" s="12"/>
      <c r="H104" s="12"/>
      <c r="I104" s="54"/>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row>
    <row r="105">
      <c r="A105" s="12"/>
      <c r="B105" s="12"/>
      <c r="C105" s="12"/>
      <c r="D105" s="12"/>
      <c r="E105" s="12"/>
      <c r="F105" s="12"/>
      <c r="G105" s="12"/>
      <c r="H105" s="12"/>
      <c r="I105" s="54"/>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row>
    <row r="106">
      <c r="A106" s="12"/>
      <c r="B106" s="12"/>
      <c r="C106" s="12"/>
      <c r="D106" s="12"/>
      <c r="E106" s="12"/>
      <c r="F106" s="12"/>
      <c r="G106" s="12"/>
      <c r="H106" s="12"/>
      <c r="I106" s="54"/>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row>
    <row r="107">
      <c r="A107" s="12"/>
      <c r="B107" s="12"/>
      <c r="C107" s="12"/>
      <c r="D107" s="12"/>
      <c r="E107" s="12"/>
      <c r="F107" s="12"/>
      <c r="G107" s="12"/>
      <c r="H107" s="12"/>
      <c r="I107" s="54"/>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row>
    <row r="108">
      <c r="A108" s="12"/>
      <c r="B108" s="12"/>
      <c r="C108" s="12"/>
      <c r="D108" s="12"/>
      <c r="E108" s="12"/>
      <c r="F108" s="12"/>
      <c r="G108" s="12"/>
      <c r="H108" s="12"/>
      <c r="I108" s="54"/>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row>
    <row r="109">
      <c r="A109" s="12"/>
      <c r="B109" s="12"/>
      <c r="C109" s="12"/>
      <c r="D109" s="12"/>
      <c r="E109" s="12"/>
      <c r="F109" s="12"/>
      <c r="G109" s="12"/>
      <c r="H109" s="12"/>
      <c r="I109" s="54"/>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row>
    <row r="110">
      <c r="A110" s="12"/>
      <c r="B110" s="12"/>
      <c r="C110" s="12"/>
      <c r="D110" s="12"/>
      <c r="E110" s="12"/>
      <c r="F110" s="12"/>
      <c r="G110" s="12"/>
      <c r="H110" s="12"/>
      <c r="I110" s="54"/>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row>
    <row r="111">
      <c r="A111" s="12"/>
      <c r="B111" s="12"/>
      <c r="C111" s="12"/>
      <c r="D111" s="12"/>
      <c r="E111" s="12"/>
      <c r="F111" s="12"/>
      <c r="G111" s="12"/>
      <c r="H111" s="12"/>
      <c r="I111" s="54"/>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row>
    <row r="112">
      <c r="A112" s="12"/>
      <c r="B112" s="12"/>
      <c r="C112" s="12"/>
      <c r="D112" s="12"/>
      <c r="E112" s="12"/>
      <c r="F112" s="12"/>
      <c r="G112" s="12"/>
      <c r="H112" s="12"/>
      <c r="I112" s="54"/>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row>
    <row r="113">
      <c r="A113" s="12"/>
      <c r="B113" s="12"/>
      <c r="C113" s="12"/>
      <c r="D113" s="12"/>
      <c r="E113" s="12"/>
      <c r="F113" s="12"/>
      <c r="G113" s="12"/>
      <c r="H113" s="12"/>
      <c r="I113" s="54"/>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row>
    <row r="114">
      <c r="A114" s="12"/>
      <c r="B114" s="12"/>
      <c r="C114" s="12"/>
      <c r="D114" s="12"/>
      <c r="E114" s="12"/>
      <c r="F114" s="12"/>
      <c r="G114" s="12"/>
      <c r="H114" s="12"/>
      <c r="I114" s="54"/>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row>
    <row r="115">
      <c r="A115" s="12"/>
      <c r="B115" s="12"/>
      <c r="C115" s="12"/>
      <c r="D115" s="12"/>
      <c r="E115" s="12"/>
      <c r="F115" s="12"/>
      <c r="G115" s="12"/>
      <c r="H115" s="12"/>
      <c r="I115" s="54"/>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row>
    <row r="116">
      <c r="A116" s="12"/>
      <c r="B116" s="12"/>
      <c r="C116" s="12"/>
      <c r="D116" s="12"/>
      <c r="E116" s="12"/>
      <c r="F116" s="12"/>
      <c r="G116" s="12"/>
      <c r="H116" s="12"/>
      <c r="I116" s="54"/>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row>
    <row r="117">
      <c r="A117" s="12"/>
      <c r="B117" s="12"/>
      <c r="C117" s="12"/>
      <c r="D117" s="12"/>
      <c r="E117" s="12"/>
      <c r="F117" s="12"/>
      <c r="G117" s="12"/>
      <c r="H117" s="12"/>
      <c r="I117" s="54"/>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row>
    <row r="118">
      <c r="A118" s="12"/>
      <c r="B118" s="12"/>
      <c r="C118" s="12"/>
      <c r="D118" s="12"/>
      <c r="E118" s="12"/>
      <c r="F118" s="12"/>
      <c r="G118" s="12"/>
      <c r="H118" s="12"/>
      <c r="I118" s="54"/>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row>
    <row r="119">
      <c r="A119" s="12"/>
      <c r="B119" s="12"/>
      <c r="C119" s="12"/>
      <c r="D119" s="12"/>
      <c r="E119" s="12"/>
      <c r="F119" s="12"/>
      <c r="G119" s="12"/>
      <c r="H119" s="12"/>
      <c r="I119" s="54"/>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row>
    <row r="120">
      <c r="A120" s="12"/>
      <c r="B120" s="12"/>
      <c r="C120" s="12"/>
      <c r="D120" s="12"/>
      <c r="E120" s="12"/>
      <c r="F120" s="12"/>
      <c r="G120" s="12"/>
      <c r="H120" s="12"/>
      <c r="I120" s="54"/>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row>
    <row r="121">
      <c r="A121" s="12"/>
      <c r="B121" s="12"/>
      <c r="C121" s="12"/>
      <c r="D121" s="12"/>
      <c r="E121" s="12"/>
      <c r="F121" s="12"/>
      <c r="G121" s="12"/>
      <c r="H121" s="12"/>
      <c r="I121" s="54"/>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row>
    <row r="122">
      <c r="A122" s="12"/>
      <c r="B122" s="12"/>
      <c r="C122" s="12"/>
      <c r="D122" s="12"/>
      <c r="E122" s="12"/>
      <c r="F122" s="12"/>
      <c r="G122" s="12"/>
      <c r="H122" s="12"/>
      <c r="I122" s="54"/>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row>
    <row r="123">
      <c r="A123" s="12"/>
      <c r="B123" s="12"/>
      <c r="C123" s="12"/>
      <c r="D123" s="12"/>
      <c r="E123" s="12"/>
      <c r="F123" s="12"/>
      <c r="G123" s="12"/>
      <c r="H123" s="12"/>
      <c r="I123" s="54"/>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row>
    <row r="124">
      <c r="A124" s="12"/>
      <c r="B124" s="12"/>
      <c r="C124" s="12"/>
      <c r="D124" s="12"/>
      <c r="E124" s="12"/>
      <c r="F124" s="12"/>
      <c r="G124" s="12"/>
      <c r="H124" s="12"/>
      <c r="I124" s="54"/>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row>
    <row r="125">
      <c r="A125" s="12"/>
      <c r="B125" s="12"/>
      <c r="C125" s="12"/>
      <c r="D125" s="12"/>
      <c r="E125" s="12"/>
      <c r="F125" s="12"/>
      <c r="G125" s="12"/>
      <c r="H125" s="12"/>
      <c r="I125" s="54"/>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row>
    <row r="126">
      <c r="A126" s="12"/>
      <c r="B126" s="12"/>
      <c r="C126" s="12"/>
      <c r="D126" s="12"/>
      <c r="E126" s="12"/>
      <c r="F126" s="12"/>
      <c r="G126" s="12"/>
      <c r="H126" s="12"/>
      <c r="I126" s="54"/>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row>
    <row r="127">
      <c r="A127" s="12"/>
      <c r="B127" s="12"/>
      <c r="C127" s="12"/>
      <c r="D127" s="12"/>
      <c r="E127" s="12"/>
      <c r="F127" s="12"/>
      <c r="G127" s="12"/>
      <c r="H127" s="12"/>
      <c r="I127" s="54"/>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row>
    <row r="128">
      <c r="A128" s="12"/>
      <c r="B128" s="12"/>
      <c r="C128" s="12"/>
      <c r="D128" s="12"/>
      <c r="E128" s="12"/>
      <c r="F128" s="12"/>
      <c r="G128" s="12"/>
      <c r="H128" s="12"/>
      <c r="I128" s="54"/>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row>
    <row r="129">
      <c r="A129" s="12"/>
      <c r="B129" s="12"/>
      <c r="C129" s="12"/>
      <c r="D129" s="12"/>
      <c r="E129" s="12"/>
      <c r="F129" s="12"/>
      <c r="G129" s="12"/>
      <c r="H129" s="12"/>
      <c r="I129" s="54"/>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row>
    <row r="130">
      <c r="A130" s="12"/>
      <c r="B130" s="12"/>
      <c r="C130" s="12"/>
      <c r="D130" s="12"/>
      <c r="E130" s="12"/>
      <c r="F130" s="12"/>
      <c r="G130" s="12"/>
      <c r="H130" s="12"/>
      <c r="I130" s="54"/>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row>
    <row r="131">
      <c r="A131" s="12"/>
      <c r="B131" s="12"/>
      <c r="C131" s="12"/>
      <c r="D131" s="12"/>
      <c r="E131" s="12"/>
      <c r="F131" s="12"/>
      <c r="G131" s="12"/>
      <c r="H131" s="12"/>
      <c r="I131" s="54"/>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row>
    <row r="132">
      <c r="A132" s="12"/>
      <c r="B132" s="12"/>
      <c r="C132" s="12"/>
      <c r="D132" s="12"/>
      <c r="E132" s="12"/>
      <c r="F132" s="12"/>
      <c r="G132" s="12"/>
      <c r="H132" s="12"/>
      <c r="I132" s="54"/>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row>
    <row r="133">
      <c r="A133" s="12"/>
      <c r="B133" s="12"/>
      <c r="C133" s="12"/>
      <c r="D133" s="12"/>
      <c r="E133" s="12"/>
      <c r="F133" s="12"/>
      <c r="G133" s="12"/>
      <c r="H133" s="12"/>
      <c r="I133" s="54"/>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row>
    <row r="134">
      <c r="A134" s="12"/>
      <c r="B134" s="12"/>
      <c r="C134" s="12"/>
      <c r="D134" s="12"/>
      <c r="E134" s="12"/>
      <c r="F134" s="12"/>
      <c r="G134" s="12"/>
      <c r="H134" s="12"/>
      <c r="I134" s="54"/>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row>
    <row r="135">
      <c r="A135" s="12"/>
      <c r="B135" s="12"/>
      <c r="C135" s="12"/>
      <c r="D135" s="12"/>
      <c r="E135" s="12"/>
      <c r="F135" s="12"/>
      <c r="G135" s="12"/>
      <c r="H135" s="12"/>
      <c r="I135" s="54"/>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row>
    <row r="136">
      <c r="A136" s="12"/>
      <c r="B136" s="12"/>
      <c r="C136" s="12"/>
      <c r="D136" s="12"/>
      <c r="E136" s="12"/>
      <c r="F136" s="12"/>
      <c r="G136" s="12"/>
      <c r="H136" s="12"/>
      <c r="I136" s="54"/>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row>
    <row r="137">
      <c r="A137" s="12"/>
      <c r="B137" s="12"/>
      <c r="C137" s="12"/>
      <c r="D137" s="12"/>
      <c r="E137" s="12"/>
      <c r="F137" s="12"/>
      <c r="G137" s="12"/>
      <c r="H137" s="12"/>
      <c r="I137" s="54"/>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row>
    <row r="138">
      <c r="A138" s="12"/>
      <c r="B138" s="12"/>
      <c r="C138" s="12"/>
      <c r="D138" s="12"/>
      <c r="E138" s="12"/>
      <c r="F138" s="12"/>
      <c r="G138" s="12"/>
      <c r="H138" s="12"/>
      <c r="I138" s="54"/>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row>
    <row r="139">
      <c r="A139" s="12"/>
      <c r="B139" s="12"/>
      <c r="C139" s="12"/>
      <c r="D139" s="12"/>
      <c r="E139" s="12"/>
      <c r="F139" s="12"/>
      <c r="G139" s="12"/>
      <c r="H139" s="12"/>
      <c r="I139" s="54"/>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row>
    <row r="140">
      <c r="A140" s="12"/>
      <c r="B140" s="12"/>
      <c r="C140" s="12"/>
      <c r="D140" s="12"/>
      <c r="E140" s="12"/>
      <c r="F140" s="12"/>
      <c r="G140" s="12"/>
      <c r="H140" s="12"/>
      <c r="I140" s="54"/>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row>
    <row r="141">
      <c r="A141" s="12"/>
      <c r="B141" s="12"/>
      <c r="C141" s="12"/>
      <c r="D141" s="12"/>
      <c r="E141" s="12"/>
      <c r="F141" s="12"/>
      <c r="G141" s="12"/>
      <c r="H141" s="12"/>
      <c r="I141" s="54"/>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c r="CA141" s="12"/>
      <c r="CB141" s="12"/>
      <c r="CC141" s="12"/>
      <c r="CD141" s="12"/>
      <c r="CE141" s="12"/>
    </row>
    <row r="142">
      <c r="A142" s="12"/>
      <c r="B142" s="12"/>
      <c r="C142" s="12"/>
      <c r="D142" s="12"/>
      <c r="E142" s="12"/>
      <c r="F142" s="12"/>
      <c r="G142" s="12"/>
      <c r="H142" s="12"/>
      <c r="I142" s="54"/>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row>
    <row r="143">
      <c r="A143" s="12"/>
      <c r="B143" s="12"/>
      <c r="C143" s="12"/>
      <c r="D143" s="12"/>
      <c r="E143" s="12"/>
      <c r="F143" s="12"/>
      <c r="G143" s="12"/>
      <c r="H143" s="12"/>
      <c r="I143" s="54"/>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row>
    <row r="144">
      <c r="A144" s="12"/>
      <c r="B144" s="12"/>
      <c r="C144" s="12"/>
      <c r="D144" s="12"/>
      <c r="E144" s="12"/>
      <c r="F144" s="12"/>
      <c r="G144" s="12"/>
      <c r="H144" s="12"/>
      <c r="I144" s="54"/>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row>
    <row r="145">
      <c r="A145" s="12"/>
      <c r="B145" s="12"/>
      <c r="C145" s="12"/>
      <c r="D145" s="12"/>
      <c r="E145" s="12"/>
      <c r="F145" s="12"/>
      <c r="G145" s="12"/>
      <c r="H145" s="12"/>
      <c r="I145" s="54"/>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row>
    <row r="146">
      <c r="A146" s="12"/>
      <c r="B146" s="12"/>
      <c r="C146" s="12"/>
      <c r="D146" s="12"/>
      <c r="E146" s="12"/>
      <c r="F146" s="12"/>
      <c r="G146" s="12"/>
      <c r="H146" s="12"/>
      <c r="I146" s="54"/>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row>
    <row r="147">
      <c r="A147" s="12"/>
      <c r="B147" s="12"/>
      <c r="C147" s="12"/>
      <c r="D147" s="12"/>
      <c r="E147" s="12"/>
      <c r="F147" s="12"/>
      <c r="G147" s="12"/>
      <c r="H147" s="12"/>
      <c r="I147" s="54"/>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row>
    <row r="148">
      <c r="A148" s="12"/>
      <c r="B148" s="12"/>
      <c r="C148" s="12"/>
      <c r="D148" s="12"/>
      <c r="E148" s="12"/>
      <c r="F148" s="12"/>
      <c r="G148" s="12"/>
      <c r="H148" s="12"/>
      <c r="I148" s="54"/>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row>
    <row r="149">
      <c r="A149" s="12"/>
      <c r="B149" s="12"/>
      <c r="C149" s="12"/>
      <c r="D149" s="12"/>
      <c r="E149" s="12"/>
      <c r="F149" s="12"/>
      <c r="G149" s="12"/>
      <c r="H149" s="12"/>
      <c r="I149" s="54"/>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row>
    <row r="150">
      <c r="A150" s="12"/>
      <c r="B150" s="12"/>
      <c r="C150" s="12"/>
      <c r="D150" s="12"/>
      <c r="E150" s="12"/>
      <c r="F150" s="12"/>
      <c r="G150" s="12"/>
      <c r="H150" s="12"/>
      <c r="I150" s="54"/>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row>
    <row r="151">
      <c r="A151" s="12"/>
      <c r="B151" s="12"/>
      <c r="C151" s="12"/>
      <c r="D151" s="12"/>
      <c r="E151" s="12"/>
      <c r="F151" s="12"/>
      <c r="G151" s="12"/>
      <c r="H151" s="12"/>
      <c r="I151" s="54"/>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row>
    <row r="152">
      <c r="A152" s="12"/>
      <c r="B152" s="12"/>
      <c r="C152" s="12"/>
      <c r="D152" s="12"/>
      <c r="E152" s="12"/>
      <c r="F152" s="12"/>
      <c r="G152" s="12"/>
      <c r="H152" s="12"/>
      <c r="I152" s="54"/>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row>
    <row r="153">
      <c r="A153" s="12"/>
      <c r="B153" s="12"/>
      <c r="C153" s="12"/>
      <c r="D153" s="12"/>
      <c r="E153" s="12"/>
      <c r="F153" s="12"/>
      <c r="G153" s="12"/>
      <c r="H153" s="12"/>
      <c r="I153" s="54"/>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row>
    <row r="154">
      <c r="A154" s="12"/>
      <c r="B154" s="12"/>
      <c r="C154" s="12"/>
      <c r="D154" s="12"/>
      <c r="E154" s="12"/>
      <c r="F154" s="12"/>
      <c r="G154" s="12"/>
      <c r="H154" s="12"/>
      <c r="I154" s="54"/>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row>
    <row r="155">
      <c r="A155" s="12"/>
      <c r="B155" s="12"/>
      <c r="C155" s="12"/>
      <c r="D155" s="12"/>
      <c r="E155" s="12"/>
      <c r="F155" s="12"/>
      <c r="G155" s="12"/>
      <c r="H155" s="12"/>
      <c r="I155" s="54"/>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row>
    <row r="156">
      <c r="A156" s="12"/>
      <c r="B156" s="12"/>
      <c r="C156" s="12"/>
      <c r="D156" s="12"/>
      <c r="E156" s="12"/>
      <c r="F156" s="12"/>
      <c r="G156" s="12"/>
      <c r="H156" s="12"/>
      <c r="I156" s="54"/>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row>
    <row r="157">
      <c r="A157" s="12"/>
      <c r="B157" s="12"/>
      <c r="C157" s="12"/>
      <c r="D157" s="12"/>
      <c r="E157" s="12"/>
      <c r="F157" s="12"/>
      <c r="G157" s="12"/>
      <c r="H157" s="12"/>
      <c r="I157" s="54"/>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row>
    <row r="158">
      <c r="A158" s="12"/>
      <c r="B158" s="12"/>
      <c r="C158" s="12"/>
      <c r="D158" s="12"/>
      <c r="E158" s="12"/>
      <c r="F158" s="12"/>
      <c r="G158" s="12"/>
      <c r="H158" s="12"/>
      <c r="I158" s="54"/>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row>
    <row r="159">
      <c r="A159" s="12"/>
      <c r="B159" s="12"/>
      <c r="C159" s="12"/>
      <c r="D159" s="12"/>
      <c r="E159" s="12"/>
      <c r="F159" s="12"/>
      <c r="G159" s="12"/>
      <c r="H159" s="12"/>
      <c r="I159" s="54"/>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row>
    <row r="160">
      <c r="A160" s="12"/>
      <c r="B160" s="12"/>
      <c r="C160" s="12"/>
      <c r="D160" s="12"/>
      <c r="E160" s="12"/>
      <c r="F160" s="12"/>
      <c r="G160" s="12"/>
      <c r="H160" s="12"/>
      <c r="I160" s="54"/>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row>
    <row r="161">
      <c r="A161" s="12"/>
      <c r="B161" s="12"/>
      <c r="C161" s="12"/>
      <c r="D161" s="12"/>
      <c r="E161" s="12"/>
      <c r="F161" s="12"/>
      <c r="G161" s="12"/>
      <c r="H161" s="12"/>
      <c r="I161" s="54"/>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row>
    <row r="162">
      <c r="A162" s="12"/>
      <c r="B162" s="12"/>
      <c r="C162" s="12"/>
      <c r="D162" s="12"/>
      <c r="E162" s="12"/>
      <c r="F162" s="12"/>
      <c r="G162" s="12"/>
      <c r="H162" s="12"/>
      <c r="I162" s="54"/>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row>
    <row r="163">
      <c r="A163" s="12"/>
      <c r="B163" s="12"/>
      <c r="C163" s="12"/>
      <c r="D163" s="12"/>
      <c r="E163" s="12"/>
      <c r="F163" s="12"/>
      <c r="G163" s="12"/>
      <c r="H163" s="12"/>
      <c r="I163" s="54"/>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row>
    <row r="164">
      <c r="A164" s="12"/>
      <c r="B164" s="12"/>
      <c r="C164" s="12"/>
      <c r="D164" s="12"/>
      <c r="E164" s="12"/>
      <c r="F164" s="12"/>
      <c r="G164" s="12"/>
      <c r="H164" s="12"/>
      <c r="I164" s="54"/>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row>
    <row r="165">
      <c r="A165" s="12"/>
      <c r="B165" s="12"/>
      <c r="C165" s="12"/>
      <c r="D165" s="12"/>
      <c r="E165" s="12"/>
      <c r="F165" s="12"/>
      <c r="G165" s="12"/>
      <c r="H165" s="12"/>
      <c r="I165" s="54"/>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row>
    <row r="166">
      <c r="A166" s="12"/>
      <c r="B166" s="12"/>
      <c r="C166" s="12"/>
      <c r="D166" s="12"/>
      <c r="E166" s="12"/>
      <c r="F166" s="12"/>
      <c r="G166" s="12"/>
      <c r="H166" s="12"/>
      <c r="I166" s="54"/>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row>
    <row r="167">
      <c r="A167" s="12"/>
      <c r="B167" s="12"/>
      <c r="C167" s="12"/>
      <c r="D167" s="12"/>
      <c r="E167" s="12"/>
      <c r="F167" s="12"/>
      <c r="G167" s="12"/>
      <c r="H167" s="12"/>
      <c r="I167" s="54"/>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row>
    <row r="168">
      <c r="A168" s="12"/>
      <c r="B168" s="12"/>
      <c r="C168" s="12"/>
      <c r="D168" s="12"/>
      <c r="E168" s="12"/>
      <c r="F168" s="12"/>
      <c r="G168" s="12"/>
      <c r="H168" s="12"/>
      <c r="I168" s="54"/>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row>
    <row r="169">
      <c r="A169" s="12"/>
      <c r="B169" s="12"/>
      <c r="C169" s="12"/>
      <c r="D169" s="12"/>
      <c r="E169" s="12"/>
      <c r="F169" s="12"/>
      <c r="G169" s="12"/>
      <c r="H169" s="12"/>
      <c r="I169" s="54"/>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row>
    <row r="170">
      <c r="A170" s="12"/>
      <c r="B170" s="12"/>
      <c r="C170" s="12"/>
      <c r="D170" s="12"/>
      <c r="E170" s="12"/>
      <c r="F170" s="12"/>
      <c r="G170" s="12"/>
      <c r="H170" s="12"/>
      <c r="I170" s="54"/>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row>
    <row r="171">
      <c r="A171" s="12"/>
      <c r="B171" s="12"/>
      <c r="C171" s="12"/>
      <c r="D171" s="12"/>
      <c r="E171" s="12"/>
      <c r="F171" s="12"/>
      <c r="G171" s="12"/>
      <c r="H171" s="12"/>
      <c r="I171" s="54"/>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row>
    <row r="172">
      <c r="A172" s="12"/>
      <c r="B172" s="12"/>
      <c r="C172" s="12"/>
      <c r="D172" s="12"/>
      <c r="E172" s="12"/>
      <c r="F172" s="12"/>
      <c r="G172" s="12"/>
      <c r="H172" s="12"/>
      <c r="I172" s="54"/>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row>
    <row r="173">
      <c r="A173" s="12"/>
      <c r="B173" s="12"/>
      <c r="C173" s="12"/>
      <c r="D173" s="12"/>
      <c r="E173" s="12"/>
      <c r="F173" s="12"/>
      <c r="G173" s="12"/>
      <c r="H173" s="12"/>
      <c r="I173" s="54"/>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row>
    <row r="174">
      <c r="A174" s="12"/>
      <c r="B174" s="12"/>
      <c r="C174" s="12"/>
      <c r="D174" s="12"/>
      <c r="E174" s="12"/>
      <c r="F174" s="12"/>
      <c r="G174" s="12"/>
      <c r="H174" s="12"/>
      <c r="I174" s="54"/>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row>
    <row r="175">
      <c r="A175" s="12"/>
      <c r="B175" s="12"/>
      <c r="C175" s="12"/>
      <c r="D175" s="12"/>
      <c r="E175" s="12"/>
      <c r="F175" s="12"/>
      <c r="G175" s="12"/>
      <c r="H175" s="12"/>
      <c r="I175" s="54"/>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row>
    <row r="176">
      <c r="A176" s="12"/>
      <c r="B176" s="12"/>
      <c r="C176" s="12"/>
      <c r="D176" s="12"/>
      <c r="E176" s="12"/>
      <c r="F176" s="12"/>
      <c r="G176" s="12"/>
      <c r="H176" s="12"/>
      <c r="I176" s="54"/>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row>
    <row r="177">
      <c r="A177" s="12"/>
      <c r="B177" s="12"/>
      <c r="C177" s="12"/>
      <c r="D177" s="12"/>
      <c r="E177" s="12"/>
      <c r="F177" s="12"/>
      <c r="G177" s="12"/>
      <c r="H177" s="12"/>
      <c r="I177" s="54"/>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row>
    <row r="178">
      <c r="A178" s="12"/>
      <c r="B178" s="12"/>
      <c r="C178" s="12"/>
      <c r="D178" s="12"/>
      <c r="E178" s="12"/>
      <c r="F178" s="12"/>
      <c r="G178" s="12"/>
      <c r="H178" s="12"/>
      <c r="I178" s="54"/>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row>
    <row r="179">
      <c r="A179" s="12"/>
      <c r="B179" s="12"/>
      <c r="C179" s="12"/>
      <c r="D179" s="12"/>
      <c r="E179" s="12"/>
      <c r="F179" s="12"/>
      <c r="G179" s="12"/>
      <c r="H179" s="12"/>
      <c r="I179" s="54"/>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row>
    <row r="180">
      <c r="A180" s="12"/>
      <c r="B180" s="12"/>
      <c r="C180" s="12"/>
      <c r="D180" s="12"/>
      <c r="E180" s="12"/>
      <c r="F180" s="12"/>
      <c r="G180" s="12"/>
      <c r="H180" s="12"/>
      <c r="I180" s="54"/>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row>
    <row r="181">
      <c r="A181" s="12"/>
      <c r="B181" s="12"/>
      <c r="C181" s="12"/>
      <c r="D181" s="12"/>
      <c r="E181" s="12"/>
      <c r="F181" s="12"/>
      <c r="G181" s="12"/>
      <c r="H181" s="12"/>
      <c r="I181" s="54"/>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row>
    <row r="182">
      <c r="A182" s="12"/>
      <c r="B182" s="12"/>
      <c r="C182" s="12"/>
      <c r="D182" s="12"/>
      <c r="E182" s="12"/>
      <c r="F182" s="12"/>
      <c r="G182" s="12"/>
      <c r="H182" s="12"/>
      <c r="I182" s="54"/>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row>
    <row r="183">
      <c r="A183" s="12"/>
      <c r="B183" s="12"/>
      <c r="C183" s="12"/>
      <c r="D183" s="12"/>
      <c r="E183" s="12"/>
      <c r="F183" s="12"/>
      <c r="G183" s="12"/>
      <c r="H183" s="12"/>
      <c r="I183" s="54"/>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row>
    <row r="184">
      <c r="A184" s="12"/>
      <c r="B184" s="12"/>
      <c r="C184" s="12"/>
      <c r="D184" s="12"/>
      <c r="E184" s="12"/>
      <c r="F184" s="12"/>
      <c r="G184" s="12"/>
      <c r="H184" s="12"/>
      <c r="I184" s="54"/>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row>
    <row r="185">
      <c r="A185" s="12"/>
      <c r="B185" s="12"/>
      <c r="C185" s="12"/>
      <c r="D185" s="12"/>
      <c r="E185" s="12"/>
      <c r="F185" s="12"/>
      <c r="G185" s="12"/>
      <c r="H185" s="12"/>
      <c r="I185" s="54"/>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row>
    <row r="186">
      <c r="A186" s="12"/>
      <c r="B186" s="12"/>
      <c r="C186" s="12"/>
      <c r="D186" s="12"/>
      <c r="E186" s="12"/>
      <c r="F186" s="12"/>
      <c r="G186" s="12"/>
      <c r="H186" s="12"/>
      <c r="I186" s="54"/>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row>
    <row r="187">
      <c r="A187" s="12"/>
      <c r="B187" s="12"/>
      <c r="C187" s="12"/>
      <c r="D187" s="12"/>
      <c r="E187" s="12"/>
      <c r="F187" s="12"/>
      <c r="G187" s="12"/>
      <c r="H187" s="12"/>
      <c r="I187" s="54"/>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row>
    <row r="188">
      <c r="A188" s="12"/>
      <c r="B188" s="12"/>
      <c r="C188" s="12"/>
      <c r="D188" s="12"/>
      <c r="E188" s="12"/>
      <c r="F188" s="12"/>
      <c r="G188" s="12"/>
      <c r="H188" s="12"/>
      <c r="I188" s="54"/>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row>
    <row r="189">
      <c r="A189" s="12"/>
      <c r="B189" s="12"/>
      <c r="C189" s="12"/>
      <c r="D189" s="12"/>
      <c r="E189" s="12"/>
      <c r="F189" s="12"/>
      <c r="G189" s="12"/>
      <c r="H189" s="12"/>
      <c r="I189" s="54"/>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row>
    <row r="190">
      <c r="A190" s="12"/>
      <c r="B190" s="12"/>
      <c r="C190" s="12"/>
      <c r="D190" s="12"/>
      <c r="E190" s="12"/>
      <c r="F190" s="12"/>
      <c r="G190" s="12"/>
      <c r="H190" s="12"/>
      <c r="I190" s="54"/>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row>
    <row r="191">
      <c r="A191" s="12"/>
      <c r="B191" s="12"/>
      <c r="C191" s="12"/>
      <c r="D191" s="12"/>
      <c r="E191" s="12"/>
      <c r="F191" s="12"/>
      <c r="G191" s="12"/>
      <c r="H191" s="12"/>
      <c r="I191" s="54"/>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row>
    <row r="192">
      <c r="A192" s="12"/>
      <c r="B192" s="12"/>
      <c r="C192" s="12"/>
      <c r="D192" s="12"/>
      <c r="E192" s="12"/>
      <c r="F192" s="12"/>
      <c r="G192" s="12"/>
      <c r="H192" s="12"/>
      <c r="I192" s="54"/>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row>
    <row r="193">
      <c r="A193" s="12"/>
      <c r="B193" s="12"/>
      <c r="C193" s="12"/>
      <c r="D193" s="12"/>
      <c r="E193" s="12"/>
      <c r="F193" s="12"/>
      <c r="G193" s="12"/>
      <c r="H193" s="12"/>
      <c r="I193" s="54"/>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row>
    <row r="194">
      <c r="A194" s="12"/>
      <c r="B194" s="12"/>
      <c r="C194" s="12"/>
      <c r="D194" s="12"/>
      <c r="E194" s="12"/>
      <c r="F194" s="12"/>
      <c r="G194" s="12"/>
      <c r="H194" s="12"/>
      <c r="I194" s="54"/>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row>
    <row r="195">
      <c r="A195" s="12"/>
      <c r="B195" s="12"/>
      <c r="C195" s="12"/>
      <c r="D195" s="12"/>
      <c r="E195" s="12"/>
      <c r="F195" s="12"/>
      <c r="G195" s="12"/>
      <c r="H195" s="12"/>
      <c r="I195" s="54"/>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row>
    <row r="196">
      <c r="A196" s="12"/>
      <c r="B196" s="12"/>
      <c r="C196" s="12"/>
      <c r="D196" s="12"/>
      <c r="E196" s="12"/>
      <c r="F196" s="12"/>
      <c r="G196" s="12"/>
      <c r="H196" s="12"/>
      <c r="I196" s="54"/>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row>
    <row r="197">
      <c r="A197" s="12"/>
      <c r="B197" s="12"/>
      <c r="C197" s="12"/>
      <c r="D197" s="12"/>
      <c r="E197" s="12"/>
      <c r="F197" s="12"/>
      <c r="G197" s="12"/>
      <c r="H197" s="12"/>
      <c r="I197" s="54"/>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row>
    <row r="198">
      <c r="A198" s="12"/>
      <c r="B198" s="12"/>
      <c r="C198" s="12"/>
      <c r="D198" s="12"/>
      <c r="E198" s="12"/>
      <c r="F198" s="12"/>
      <c r="G198" s="12"/>
      <c r="H198" s="12"/>
      <c r="I198" s="54"/>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row>
    <row r="199">
      <c r="A199" s="12"/>
      <c r="B199" s="12"/>
      <c r="C199" s="12"/>
      <c r="D199" s="12"/>
      <c r="E199" s="12"/>
      <c r="F199" s="12"/>
      <c r="G199" s="12"/>
      <c r="H199" s="12"/>
      <c r="I199" s="54"/>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row>
    <row r="200">
      <c r="A200" s="12"/>
      <c r="B200" s="12"/>
      <c r="C200" s="12"/>
      <c r="D200" s="12"/>
      <c r="E200" s="12"/>
      <c r="F200" s="12"/>
      <c r="G200" s="12"/>
      <c r="H200" s="12"/>
      <c r="I200" s="54"/>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row>
    <row r="201">
      <c r="A201" s="12"/>
      <c r="B201" s="12"/>
      <c r="C201" s="12"/>
      <c r="D201" s="12"/>
      <c r="E201" s="12"/>
      <c r="F201" s="12"/>
      <c r="G201" s="12"/>
      <c r="H201" s="12"/>
      <c r="I201" s="54"/>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row>
    <row r="202">
      <c r="A202" s="12"/>
      <c r="B202" s="12"/>
      <c r="C202" s="12"/>
      <c r="D202" s="12"/>
      <c r="E202" s="12"/>
      <c r="F202" s="12"/>
      <c r="G202" s="12"/>
      <c r="H202" s="12"/>
      <c r="I202" s="54"/>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row>
    <row r="203">
      <c r="A203" s="12"/>
      <c r="B203" s="12"/>
      <c r="C203" s="12"/>
      <c r="D203" s="12"/>
      <c r="E203" s="12"/>
      <c r="F203" s="12"/>
      <c r="G203" s="12"/>
      <c r="H203" s="12"/>
      <c r="I203" s="54"/>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row>
    <row r="204">
      <c r="A204" s="12"/>
      <c r="B204" s="12"/>
      <c r="C204" s="12"/>
      <c r="D204" s="12"/>
      <c r="E204" s="12"/>
      <c r="F204" s="12"/>
      <c r="G204" s="12"/>
      <c r="H204" s="12"/>
      <c r="I204" s="54"/>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row>
    <row r="205">
      <c r="A205" s="12"/>
      <c r="B205" s="12"/>
      <c r="C205" s="12"/>
      <c r="D205" s="12"/>
      <c r="E205" s="12"/>
      <c r="F205" s="12"/>
      <c r="G205" s="12"/>
      <c r="H205" s="12"/>
      <c r="I205" s="54"/>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row>
    <row r="206">
      <c r="A206" s="12"/>
      <c r="B206" s="12"/>
      <c r="C206" s="12"/>
      <c r="D206" s="12"/>
      <c r="E206" s="12"/>
      <c r="F206" s="12"/>
      <c r="G206" s="12"/>
      <c r="H206" s="12"/>
      <c r="I206" s="54"/>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row>
    <row r="207">
      <c r="A207" s="12"/>
      <c r="B207" s="12"/>
      <c r="C207" s="12"/>
      <c r="D207" s="12"/>
      <c r="E207" s="12"/>
      <c r="F207" s="12"/>
      <c r="G207" s="12"/>
      <c r="H207" s="12"/>
      <c r="I207" s="54"/>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row>
    <row r="208">
      <c r="A208" s="12"/>
      <c r="B208" s="12"/>
      <c r="C208" s="12"/>
      <c r="D208" s="12"/>
      <c r="E208" s="12"/>
      <c r="F208" s="12"/>
      <c r="G208" s="12"/>
      <c r="H208" s="12"/>
      <c r="I208" s="54"/>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row>
    <row r="209">
      <c r="A209" s="12"/>
      <c r="B209" s="12"/>
      <c r="C209" s="12"/>
      <c r="D209" s="12"/>
      <c r="E209" s="12"/>
      <c r="F209" s="12"/>
      <c r="G209" s="12"/>
      <c r="H209" s="12"/>
      <c r="I209" s="54"/>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row>
    <row r="210">
      <c r="A210" s="12"/>
      <c r="B210" s="12"/>
      <c r="C210" s="12"/>
      <c r="D210" s="12"/>
      <c r="E210" s="12"/>
      <c r="F210" s="12"/>
      <c r="G210" s="12"/>
      <c r="H210" s="12"/>
      <c r="I210" s="54"/>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row>
    <row r="211">
      <c r="A211" s="12"/>
      <c r="B211" s="12"/>
      <c r="C211" s="12"/>
      <c r="D211" s="12"/>
      <c r="E211" s="12"/>
      <c r="F211" s="12"/>
      <c r="G211" s="12"/>
      <c r="H211" s="12"/>
      <c r="I211" s="54"/>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row>
    <row r="212">
      <c r="A212" s="12"/>
      <c r="B212" s="12"/>
      <c r="C212" s="12"/>
      <c r="D212" s="12"/>
      <c r="E212" s="12"/>
      <c r="F212" s="12"/>
      <c r="G212" s="12"/>
      <c r="H212" s="12"/>
      <c r="I212" s="54"/>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row>
    <row r="213">
      <c r="A213" s="12"/>
      <c r="B213" s="12"/>
      <c r="C213" s="12"/>
      <c r="D213" s="12"/>
      <c r="E213" s="12"/>
      <c r="F213" s="12"/>
      <c r="G213" s="12"/>
      <c r="H213" s="12"/>
      <c r="I213" s="54"/>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row>
    <row r="214">
      <c r="A214" s="12"/>
      <c r="B214" s="12"/>
      <c r="C214" s="12"/>
      <c r="D214" s="12"/>
      <c r="E214" s="12"/>
      <c r="F214" s="12"/>
      <c r="G214" s="12"/>
      <c r="H214" s="12"/>
      <c r="I214" s="54"/>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row>
    <row r="215">
      <c r="A215" s="12"/>
      <c r="B215" s="12"/>
      <c r="C215" s="12"/>
      <c r="D215" s="12"/>
      <c r="E215" s="12"/>
      <c r="F215" s="12"/>
      <c r="G215" s="12"/>
      <c r="H215" s="12"/>
      <c r="I215" s="54"/>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row>
    <row r="216">
      <c r="A216" s="12"/>
      <c r="B216" s="12"/>
      <c r="C216" s="12"/>
      <c r="D216" s="12"/>
      <c r="E216" s="12"/>
      <c r="F216" s="12"/>
      <c r="G216" s="12"/>
      <c r="H216" s="12"/>
      <c r="I216" s="54"/>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row>
    <row r="217">
      <c r="A217" s="12"/>
      <c r="B217" s="12"/>
      <c r="C217" s="12"/>
      <c r="D217" s="12"/>
      <c r="E217" s="12"/>
      <c r="F217" s="12"/>
      <c r="G217" s="12"/>
      <c r="H217" s="12"/>
      <c r="I217" s="54"/>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row>
    <row r="218">
      <c r="A218" s="12"/>
      <c r="B218" s="12"/>
      <c r="C218" s="12"/>
      <c r="D218" s="12"/>
      <c r="E218" s="12"/>
      <c r="F218" s="12"/>
      <c r="G218" s="12"/>
      <c r="H218" s="12"/>
      <c r="I218" s="54"/>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row>
    <row r="219">
      <c r="A219" s="12"/>
      <c r="B219" s="12"/>
      <c r="C219" s="12"/>
      <c r="D219" s="12"/>
      <c r="E219" s="12"/>
      <c r="F219" s="12"/>
      <c r="G219" s="12"/>
      <c r="H219" s="12"/>
      <c r="I219" s="54"/>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row>
    <row r="220">
      <c r="A220" s="12"/>
      <c r="B220" s="12"/>
      <c r="C220" s="12"/>
      <c r="D220" s="12"/>
      <c r="E220" s="12"/>
      <c r="F220" s="12"/>
      <c r="G220" s="12"/>
      <c r="H220" s="12"/>
      <c r="I220" s="54"/>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row>
    <row r="221">
      <c r="A221" s="12"/>
      <c r="B221" s="12"/>
      <c r="C221" s="12"/>
      <c r="D221" s="12"/>
      <c r="E221" s="12"/>
      <c r="F221" s="12"/>
      <c r="G221" s="12"/>
      <c r="H221" s="12"/>
      <c r="I221" s="54"/>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row>
    <row r="222">
      <c r="A222" s="12"/>
      <c r="B222" s="12"/>
      <c r="C222" s="12"/>
      <c r="D222" s="12"/>
      <c r="E222" s="12"/>
      <c r="F222" s="12"/>
      <c r="G222" s="12"/>
      <c r="H222" s="12"/>
      <c r="I222" s="54"/>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row>
    <row r="223">
      <c r="A223" s="12"/>
      <c r="B223" s="12"/>
      <c r="C223" s="12"/>
      <c r="D223" s="12"/>
      <c r="E223" s="12"/>
      <c r="F223" s="12"/>
      <c r="G223" s="12"/>
      <c r="H223" s="12"/>
      <c r="I223" s="54"/>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row>
    <row r="224">
      <c r="A224" s="12"/>
      <c r="B224" s="12"/>
      <c r="C224" s="12"/>
      <c r="D224" s="12"/>
      <c r="E224" s="12"/>
      <c r="F224" s="12"/>
      <c r="G224" s="12"/>
      <c r="H224" s="12"/>
      <c r="I224" s="54"/>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row>
    <row r="225">
      <c r="A225" s="12"/>
      <c r="B225" s="12"/>
      <c r="C225" s="12"/>
      <c r="D225" s="12"/>
      <c r="E225" s="12"/>
      <c r="F225" s="12"/>
      <c r="G225" s="12"/>
      <c r="H225" s="12"/>
      <c r="I225" s="54"/>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row>
    <row r="226">
      <c r="A226" s="12"/>
      <c r="B226" s="12"/>
      <c r="C226" s="12"/>
      <c r="D226" s="12"/>
      <c r="E226" s="12"/>
      <c r="F226" s="12"/>
      <c r="G226" s="12"/>
      <c r="H226" s="12"/>
      <c r="I226" s="54"/>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row>
    <row r="227">
      <c r="A227" s="12"/>
      <c r="B227" s="12"/>
      <c r="C227" s="12"/>
      <c r="D227" s="12"/>
      <c r="E227" s="12"/>
      <c r="F227" s="12"/>
      <c r="G227" s="12"/>
      <c r="H227" s="12"/>
      <c r="I227" s="54"/>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row>
    <row r="228">
      <c r="A228" s="12"/>
      <c r="B228" s="12"/>
      <c r="C228" s="12"/>
      <c r="D228" s="12"/>
      <c r="E228" s="12"/>
      <c r="F228" s="12"/>
      <c r="G228" s="12"/>
      <c r="H228" s="12"/>
      <c r="I228" s="54"/>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row>
    <row r="229">
      <c r="A229" s="12"/>
      <c r="B229" s="12"/>
      <c r="C229" s="12"/>
      <c r="D229" s="12"/>
      <c r="E229" s="12"/>
      <c r="F229" s="12"/>
      <c r="G229" s="12"/>
      <c r="H229" s="12"/>
      <c r="I229" s="54"/>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row>
    <row r="230">
      <c r="A230" s="12"/>
      <c r="B230" s="12"/>
      <c r="C230" s="12"/>
      <c r="D230" s="12"/>
      <c r="E230" s="12"/>
      <c r="F230" s="12"/>
      <c r="G230" s="12"/>
      <c r="H230" s="12"/>
      <c r="I230" s="54"/>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row>
    <row r="231">
      <c r="A231" s="12"/>
      <c r="B231" s="12"/>
      <c r="C231" s="12"/>
      <c r="D231" s="12"/>
      <c r="E231" s="12"/>
      <c r="F231" s="12"/>
      <c r="G231" s="12"/>
      <c r="H231" s="12"/>
      <c r="I231" s="54"/>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row>
    <row r="232">
      <c r="A232" s="12"/>
      <c r="B232" s="12"/>
      <c r="C232" s="12"/>
      <c r="D232" s="12"/>
      <c r="E232" s="12"/>
      <c r="F232" s="12"/>
      <c r="G232" s="12"/>
      <c r="H232" s="12"/>
      <c r="I232" s="54"/>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row>
    <row r="233">
      <c r="A233" s="12"/>
      <c r="B233" s="12"/>
      <c r="C233" s="12"/>
      <c r="D233" s="12"/>
      <c r="E233" s="12"/>
      <c r="F233" s="12"/>
      <c r="G233" s="12"/>
      <c r="H233" s="12"/>
      <c r="I233" s="54"/>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row>
    <row r="234">
      <c r="A234" s="12"/>
      <c r="B234" s="12"/>
      <c r="C234" s="12"/>
      <c r="D234" s="12"/>
      <c r="E234" s="12"/>
      <c r="F234" s="12"/>
      <c r="G234" s="12"/>
      <c r="H234" s="12"/>
      <c r="I234" s="54"/>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row>
    <row r="235">
      <c r="A235" s="12"/>
      <c r="B235" s="12"/>
      <c r="C235" s="12"/>
      <c r="D235" s="12"/>
      <c r="E235" s="12"/>
      <c r="F235" s="12"/>
      <c r="G235" s="12"/>
      <c r="H235" s="12"/>
      <c r="I235" s="54"/>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row>
    <row r="236">
      <c r="A236" s="12"/>
      <c r="B236" s="12"/>
      <c r="C236" s="12"/>
      <c r="D236" s="12"/>
      <c r="E236" s="12"/>
      <c r="F236" s="12"/>
      <c r="G236" s="12"/>
      <c r="H236" s="12"/>
      <c r="I236" s="54"/>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row>
    <row r="237">
      <c r="A237" s="12"/>
      <c r="B237" s="12"/>
      <c r="C237" s="12"/>
      <c r="D237" s="12"/>
      <c r="E237" s="12"/>
      <c r="F237" s="12"/>
      <c r="G237" s="12"/>
      <c r="H237" s="12"/>
      <c r="I237" s="54"/>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row>
    <row r="238">
      <c r="A238" s="12"/>
      <c r="B238" s="12"/>
      <c r="C238" s="12"/>
      <c r="D238" s="12"/>
      <c r="E238" s="12"/>
      <c r="F238" s="12"/>
      <c r="G238" s="12"/>
      <c r="H238" s="12"/>
      <c r="I238" s="54"/>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row>
    <row r="239">
      <c r="A239" s="12"/>
      <c r="B239" s="12"/>
      <c r="C239" s="12"/>
      <c r="D239" s="12"/>
      <c r="E239" s="12"/>
      <c r="F239" s="12"/>
      <c r="G239" s="12"/>
      <c r="H239" s="12"/>
      <c r="I239" s="54"/>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row>
    <row r="240">
      <c r="A240" s="12"/>
      <c r="B240" s="12"/>
      <c r="C240" s="12"/>
      <c r="D240" s="12"/>
      <c r="E240" s="12"/>
      <c r="F240" s="12"/>
      <c r="G240" s="12"/>
      <c r="H240" s="12"/>
      <c r="I240" s="54"/>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row>
    <row r="241">
      <c r="A241" s="12"/>
      <c r="B241" s="12"/>
      <c r="C241" s="12"/>
      <c r="D241" s="12"/>
      <c r="E241" s="12"/>
      <c r="F241" s="12"/>
      <c r="G241" s="12"/>
      <c r="H241" s="12"/>
      <c r="I241" s="54"/>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row>
    <row r="242">
      <c r="A242" s="12"/>
      <c r="B242" s="12"/>
      <c r="C242" s="12"/>
      <c r="D242" s="12"/>
      <c r="E242" s="12"/>
      <c r="F242" s="12"/>
      <c r="G242" s="12"/>
      <c r="H242" s="12"/>
      <c r="I242" s="54"/>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row>
    <row r="243">
      <c r="A243" s="12"/>
      <c r="B243" s="12"/>
      <c r="C243" s="12"/>
      <c r="D243" s="12"/>
      <c r="E243" s="12"/>
      <c r="F243" s="12"/>
      <c r="G243" s="12"/>
      <c r="H243" s="12"/>
      <c r="I243" s="54"/>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row>
    <row r="244">
      <c r="A244" s="12"/>
      <c r="B244" s="12"/>
      <c r="C244" s="12"/>
      <c r="D244" s="12"/>
      <c r="E244" s="12"/>
      <c r="F244" s="12"/>
      <c r="G244" s="12"/>
      <c r="H244" s="12"/>
      <c r="I244" s="54"/>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row>
    <row r="245">
      <c r="A245" s="12"/>
      <c r="B245" s="12"/>
      <c r="C245" s="12"/>
      <c r="D245" s="12"/>
      <c r="E245" s="12"/>
      <c r="F245" s="12"/>
      <c r="G245" s="12"/>
      <c r="H245" s="12"/>
      <c r="I245" s="54"/>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row>
    <row r="246">
      <c r="A246" s="12"/>
      <c r="B246" s="12"/>
      <c r="C246" s="12"/>
      <c r="D246" s="12"/>
      <c r="E246" s="12"/>
      <c r="F246" s="12"/>
      <c r="G246" s="12"/>
      <c r="H246" s="12"/>
      <c r="I246" s="54"/>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row>
    <row r="247">
      <c r="A247" s="12"/>
      <c r="B247" s="12"/>
      <c r="C247" s="12"/>
      <c r="D247" s="12"/>
      <c r="E247" s="12"/>
      <c r="F247" s="12"/>
      <c r="G247" s="12"/>
      <c r="H247" s="12"/>
      <c r="I247" s="54"/>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row>
    <row r="248">
      <c r="A248" s="12"/>
      <c r="B248" s="12"/>
      <c r="C248" s="12"/>
      <c r="D248" s="12"/>
      <c r="E248" s="12"/>
      <c r="F248" s="12"/>
      <c r="G248" s="12"/>
      <c r="H248" s="12"/>
      <c r="I248" s="54"/>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row>
    <row r="249">
      <c r="A249" s="12"/>
      <c r="B249" s="12"/>
      <c r="C249" s="12"/>
      <c r="D249" s="12"/>
      <c r="E249" s="12"/>
      <c r="F249" s="12"/>
      <c r="G249" s="12"/>
      <c r="H249" s="12"/>
      <c r="I249" s="54"/>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row>
    <row r="250">
      <c r="A250" s="12"/>
      <c r="B250" s="12"/>
      <c r="C250" s="12"/>
      <c r="D250" s="12"/>
      <c r="E250" s="12"/>
      <c r="F250" s="12"/>
      <c r="G250" s="12"/>
      <c r="H250" s="12"/>
      <c r="I250" s="54"/>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row>
    <row r="251">
      <c r="A251" s="12"/>
      <c r="B251" s="12"/>
      <c r="C251" s="12"/>
      <c r="D251" s="12"/>
      <c r="E251" s="12"/>
      <c r="F251" s="12"/>
      <c r="G251" s="12"/>
      <c r="H251" s="12"/>
      <c r="I251" s="54"/>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row>
    <row r="252">
      <c r="A252" s="12"/>
      <c r="B252" s="12"/>
      <c r="C252" s="12"/>
      <c r="D252" s="12"/>
      <c r="E252" s="12"/>
      <c r="F252" s="12"/>
      <c r="G252" s="12"/>
      <c r="H252" s="12"/>
      <c r="I252" s="54"/>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row>
    <row r="253">
      <c r="A253" s="12"/>
      <c r="B253" s="12"/>
      <c r="C253" s="12"/>
      <c r="D253" s="12"/>
      <c r="E253" s="12"/>
      <c r="F253" s="12"/>
      <c r="G253" s="12"/>
      <c r="H253" s="12"/>
      <c r="I253" s="54"/>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row>
    <row r="254">
      <c r="A254" s="12"/>
      <c r="B254" s="12"/>
      <c r="C254" s="12"/>
      <c r="D254" s="12"/>
      <c r="E254" s="12"/>
      <c r="F254" s="12"/>
      <c r="G254" s="12"/>
      <c r="H254" s="12"/>
      <c r="I254" s="54"/>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row>
    <row r="255">
      <c r="A255" s="12"/>
      <c r="B255" s="12"/>
      <c r="C255" s="12"/>
      <c r="D255" s="12"/>
      <c r="E255" s="12"/>
      <c r="F255" s="12"/>
      <c r="G255" s="12"/>
      <c r="H255" s="12"/>
      <c r="I255" s="54"/>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row>
    <row r="256">
      <c r="A256" s="12"/>
      <c r="B256" s="12"/>
      <c r="C256" s="12"/>
      <c r="D256" s="12"/>
      <c r="E256" s="12"/>
      <c r="F256" s="12"/>
      <c r="G256" s="12"/>
      <c r="H256" s="12"/>
      <c r="I256" s="54"/>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row>
    <row r="257">
      <c r="A257" s="12"/>
      <c r="B257" s="12"/>
      <c r="C257" s="12"/>
      <c r="D257" s="12"/>
      <c r="E257" s="12"/>
      <c r="F257" s="12"/>
      <c r="G257" s="12"/>
      <c r="H257" s="12"/>
      <c r="I257" s="54"/>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row>
    <row r="258">
      <c r="A258" s="12"/>
      <c r="B258" s="12"/>
      <c r="C258" s="12"/>
      <c r="D258" s="12"/>
      <c r="E258" s="12"/>
      <c r="F258" s="12"/>
      <c r="G258" s="12"/>
      <c r="H258" s="12"/>
      <c r="I258" s="54"/>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row>
    <row r="259">
      <c r="A259" s="12"/>
      <c r="B259" s="12"/>
      <c r="C259" s="12"/>
      <c r="D259" s="12"/>
      <c r="E259" s="12"/>
      <c r="F259" s="12"/>
      <c r="G259" s="12"/>
      <c r="H259" s="12"/>
      <c r="I259" s="54"/>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c r="CD259" s="12"/>
      <c r="CE259" s="12"/>
    </row>
    <row r="260">
      <c r="A260" s="12"/>
      <c r="B260" s="12"/>
      <c r="C260" s="12"/>
      <c r="D260" s="12"/>
      <c r="E260" s="12"/>
      <c r="F260" s="12"/>
      <c r="G260" s="12"/>
      <c r="H260" s="12"/>
      <c r="I260" s="54"/>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row>
    <row r="261">
      <c r="A261" s="12"/>
      <c r="B261" s="12"/>
      <c r="C261" s="12"/>
      <c r="D261" s="12"/>
      <c r="E261" s="12"/>
      <c r="F261" s="12"/>
      <c r="G261" s="12"/>
      <c r="H261" s="12"/>
      <c r="I261" s="54"/>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c r="CA261" s="12"/>
      <c r="CB261" s="12"/>
      <c r="CC261" s="12"/>
      <c r="CD261" s="12"/>
      <c r="CE261" s="12"/>
    </row>
    <row r="262">
      <c r="A262" s="12"/>
      <c r="B262" s="12"/>
      <c r="C262" s="12"/>
      <c r="D262" s="12"/>
      <c r="E262" s="12"/>
      <c r="F262" s="12"/>
      <c r="G262" s="12"/>
      <c r="H262" s="12"/>
      <c r="I262" s="54"/>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c r="CA262" s="12"/>
      <c r="CB262" s="12"/>
      <c r="CC262" s="12"/>
      <c r="CD262" s="12"/>
      <c r="CE262" s="12"/>
    </row>
    <row r="263">
      <c r="A263" s="12"/>
      <c r="B263" s="12"/>
      <c r="C263" s="12"/>
      <c r="D263" s="12"/>
      <c r="E263" s="12"/>
      <c r="F263" s="12"/>
      <c r="G263" s="12"/>
      <c r="H263" s="12"/>
      <c r="I263" s="54"/>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row>
    <row r="264">
      <c r="A264" s="12"/>
      <c r="B264" s="12"/>
      <c r="C264" s="12"/>
      <c r="D264" s="12"/>
      <c r="E264" s="12"/>
      <c r="F264" s="12"/>
      <c r="G264" s="12"/>
      <c r="H264" s="12"/>
      <c r="I264" s="54"/>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row>
    <row r="265">
      <c r="A265" s="12"/>
      <c r="B265" s="12"/>
      <c r="C265" s="12"/>
      <c r="D265" s="12"/>
      <c r="E265" s="12"/>
      <c r="F265" s="12"/>
      <c r="G265" s="12"/>
      <c r="H265" s="12"/>
      <c r="I265" s="54"/>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c r="CD265" s="12"/>
      <c r="CE265" s="12"/>
    </row>
    <row r="266">
      <c r="A266" s="12"/>
      <c r="B266" s="12"/>
      <c r="C266" s="12"/>
      <c r="D266" s="12"/>
      <c r="E266" s="12"/>
      <c r="F266" s="12"/>
      <c r="G266" s="12"/>
      <c r="H266" s="12"/>
      <c r="I266" s="54"/>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c r="CD266" s="12"/>
      <c r="CE266" s="12"/>
    </row>
    <row r="267">
      <c r="A267" s="12"/>
      <c r="B267" s="12"/>
      <c r="C267" s="12"/>
      <c r="D267" s="12"/>
      <c r="E267" s="12"/>
      <c r="F267" s="12"/>
      <c r="G267" s="12"/>
      <c r="H267" s="12"/>
      <c r="I267" s="54"/>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row>
    <row r="268">
      <c r="A268" s="12"/>
      <c r="B268" s="12"/>
      <c r="C268" s="12"/>
      <c r="D268" s="12"/>
      <c r="E268" s="12"/>
      <c r="F268" s="12"/>
      <c r="G268" s="12"/>
      <c r="H268" s="12"/>
      <c r="I268" s="54"/>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c r="CA268" s="12"/>
      <c r="CB268" s="12"/>
      <c r="CC268" s="12"/>
      <c r="CD268" s="12"/>
      <c r="CE268" s="12"/>
    </row>
    <row r="269">
      <c r="A269" s="12"/>
      <c r="B269" s="12"/>
      <c r="C269" s="12"/>
      <c r="D269" s="12"/>
      <c r="E269" s="12"/>
      <c r="F269" s="12"/>
      <c r="G269" s="12"/>
      <c r="H269" s="12"/>
      <c r="I269" s="54"/>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row>
    <row r="270">
      <c r="A270" s="12"/>
      <c r="B270" s="12"/>
      <c r="C270" s="12"/>
      <c r="D270" s="12"/>
      <c r="E270" s="12"/>
      <c r="F270" s="12"/>
      <c r="G270" s="12"/>
      <c r="H270" s="12"/>
      <c r="I270" s="54"/>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c r="CA270" s="12"/>
      <c r="CB270" s="12"/>
      <c r="CC270" s="12"/>
      <c r="CD270" s="12"/>
      <c r="CE270" s="12"/>
    </row>
    <row r="271">
      <c r="A271" s="12"/>
      <c r="B271" s="12"/>
      <c r="C271" s="12"/>
      <c r="D271" s="12"/>
      <c r="E271" s="12"/>
      <c r="F271" s="12"/>
      <c r="G271" s="12"/>
      <c r="H271" s="12"/>
      <c r="I271" s="54"/>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c r="CA271" s="12"/>
      <c r="CB271" s="12"/>
      <c r="CC271" s="12"/>
      <c r="CD271" s="12"/>
      <c r="CE271" s="12"/>
    </row>
    <row r="272">
      <c r="A272" s="12"/>
      <c r="B272" s="12"/>
      <c r="C272" s="12"/>
      <c r="D272" s="12"/>
      <c r="E272" s="12"/>
      <c r="F272" s="12"/>
      <c r="G272" s="12"/>
      <c r="H272" s="12"/>
      <c r="I272" s="54"/>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c r="CA272" s="12"/>
      <c r="CB272" s="12"/>
      <c r="CC272" s="12"/>
      <c r="CD272" s="12"/>
      <c r="CE272" s="12"/>
    </row>
    <row r="273">
      <c r="A273" s="12"/>
      <c r="B273" s="12"/>
      <c r="C273" s="12"/>
      <c r="D273" s="12"/>
      <c r="E273" s="12"/>
      <c r="F273" s="12"/>
      <c r="G273" s="12"/>
      <c r="H273" s="12"/>
      <c r="I273" s="54"/>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row>
    <row r="274">
      <c r="A274" s="12"/>
      <c r="B274" s="12"/>
      <c r="C274" s="12"/>
      <c r="D274" s="12"/>
      <c r="E274" s="12"/>
      <c r="F274" s="12"/>
      <c r="G274" s="12"/>
      <c r="H274" s="12"/>
      <c r="I274" s="54"/>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c r="CA274" s="12"/>
      <c r="CB274" s="12"/>
      <c r="CC274" s="12"/>
      <c r="CD274" s="12"/>
      <c r="CE274" s="12"/>
    </row>
    <row r="275">
      <c r="A275" s="12"/>
      <c r="B275" s="12"/>
      <c r="C275" s="12"/>
      <c r="D275" s="12"/>
      <c r="E275" s="12"/>
      <c r="F275" s="12"/>
      <c r="G275" s="12"/>
      <c r="H275" s="12"/>
      <c r="I275" s="54"/>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c r="CA275" s="12"/>
      <c r="CB275" s="12"/>
      <c r="CC275" s="12"/>
      <c r="CD275" s="12"/>
      <c r="CE275" s="12"/>
    </row>
    <row r="276">
      <c r="A276" s="12"/>
      <c r="B276" s="12"/>
      <c r="C276" s="12"/>
      <c r="D276" s="12"/>
      <c r="E276" s="12"/>
      <c r="F276" s="12"/>
      <c r="G276" s="12"/>
      <c r="H276" s="12"/>
      <c r="I276" s="54"/>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c r="CA276" s="12"/>
      <c r="CB276" s="12"/>
      <c r="CC276" s="12"/>
      <c r="CD276" s="12"/>
      <c r="CE276" s="12"/>
    </row>
    <row r="277">
      <c r="A277" s="12"/>
      <c r="B277" s="12"/>
      <c r="C277" s="12"/>
      <c r="D277" s="12"/>
      <c r="E277" s="12"/>
      <c r="F277" s="12"/>
      <c r="G277" s="12"/>
      <c r="H277" s="12"/>
      <c r="I277" s="54"/>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c r="CA277" s="12"/>
      <c r="CB277" s="12"/>
      <c r="CC277" s="12"/>
      <c r="CD277" s="12"/>
      <c r="CE277" s="12"/>
    </row>
    <row r="278">
      <c r="A278" s="12"/>
      <c r="B278" s="12"/>
      <c r="C278" s="12"/>
      <c r="D278" s="12"/>
      <c r="E278" s="12"/>
      <c r="F278" s="12"/>
      <c r="G278" s="12"/>
      <c r="H278" s="12"/>
      <c r="I278" s="54"/>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12"/>
      <c r="BY278" s="12"/>
      <c r="BZ278" s="12"/>
      <c r="CA278" s="12"/>
      <c r="CB278" s="12"/>
      <c r="CC278" s="12"/>
      <c r="CD278" s="12"/>
      <c r="CE278" s="12"/>
    </row>
    <row r="279">
      <c r="A279" s="12"/>
      <c r="B279" s="12"/>
      <c r="C279" s="12"/>
      <c r="D279" s="12"/>
      <c r="E279" s="12"/>
      <c r="F279" s="12"/>
      <c r="G279" s="12"/>
      <c r="H279" s="12"/>
      <c r="I279" s="54"/>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c r="CA279" s="12"/>
      <c r="CB279" s="12"/>
      <c r="CC279" s="12"/>
      <c r="CD279" s="12"/>
      <c r="CE279" s="12"/>
    </row>
    <row r="280">
      <c r="A280" s="12"/>
      <c r="B280" s="12"/>
      <c r="C280" s="12"/>
      <c r="D280" s="12"/>
      <c r="E280" s="12"/>
      <c r="F280" s="12"/>
      <c r="G280" s="12"/>
      <c r="H280" s="12"/>
      <c r="I280" s="54"/>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row>
    <row r="281">
      <c r="A281" s="12"/>
      <c r="B281" s="12"/>
      <c r="C281" s="12"/>
      <c r="D281" s="12"/>
      <c r="E281" s="12"/>
      <c r="F281" s="12"/>
      <c r="G281" s="12"/>
      <c r="H281" s="12"/>
      <c r="I281" s="54"/>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c r="CA281" s="12"/>
      <c r="CB281" s="12"/>
      <c r="CC281" s="12"/>
      <c r="CD281" s="12"/>
      <c r="CE281" s="12"/>
    </row>
    <row r="282">
      <c r="A282" s="12"/>
      <c r="B282" s="12"/>
      <c r="C282" s="12"/>
      <c r="D282" s="12"/>
      <c r="E282" s="12"/>
      <c r="F282" s="12"/>
      <c r="G282" s="12"/>
      <c r="H282" s="12"/>
      <c r="I282" s="54"/>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c r="BY282" s="12"/>
      <c r="BZ282" s="12"/>
      <c r="CA282" s="12"/>
      <c r="CB282" s="12"/>
      <c r="CC282" s="12"/>
      <c r="CD282" s="12"/>
      <c r="CE282" s="12"/>
    </row>
    <row r="283">
      <c r="A283" s="12"/>
      <c r="B283" s="12"/>
      <c r="C283" s="12"/>
      <c r="D283" s="12"/>
      <c r="E283" s="12"/>
      <c r="F283" s="12"/>
      <c r="G283" s="12"/>
      <c r="H283" s="12"/>
      <c r="I283" s="54"/>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c r="CA283" s="12"/>
      <c r="CB283" s="12"/>
      <c r="CC283" s="12"/>
      <c r="CD283" s="12"/>
      <c r="CE283" s="12"/>
    </row>
    <row r="284">
      <c r="A284" s="12"/>
      <c r="B284" s="12"/>
      <c r="C284" s="12"/>
      <c r="D284" s="12"/>
      <c r="E284" s="12"/>
      <c r="F284" s="12"/>
      <c r="G284" s="12"/>
      <c r="H284" s="12"/>
      <c r="I284" s="54"/>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c r="CA284" s="12"/>
      <c r="CB284" s="12"/>
      <c r="CC284" s="12"/>
      <c r="CD284" s="12"/>
      <c r="CE284" s="12"/>
    </row>
    <row r="285">
      <c r="A285" s="12"/>
      <c r="B285" s="12"/>
      <c r="C285" s="12"/>
      <c r="D285" s="12"/>
      <c r="E285" s="12"/>
      <c r="F285" s="12"/>
      <c r="G285" s="12"/>
      <c r="H285" s="12"/>
      <c r="I285" s="54"/>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c r="CA285" s="12"/>
      <c r="CB285" s="12"/>
      <c r="CC285" s="12"/>
      <c r="CD285" s="12"/>
      <c r="CE285" s="12"/>
    </row>
    <row r="286">
      <c r="A286" s="12"/>
      <c r="B286" s="12"/>
      <c r="C286" s="12"/>
      <c r="D286" s="12"/>
      <c r="E286" s="12"/>
      <c r="F286" s="12"/>
      <c r="G286" s="12"/>
      <c r="H286" s="12"/>
      <c r="I286" s="54"/>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c r="CA286" s="12"/>
      <c r="CB286" s="12"/>
      <c r="CC286" s="12"/>
      <c r="CD286" s="12"/>
      <c r="CE286" s="12"/>
    </row>
    <row r="287">
      <c r="A287" s="12"/>
      <c r="B287" s="12"/>
      <c r="C287" s="12"/>
      <c r="D287" s="12"/>
      <c r="E287" s="12"/>
      <c r="F287" s="12"/>
      <c r="G287" s="12"/>
      <c r="H287" s="12"/>
      <c r="I287" s="54"/>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c r="CA287" s="12"/>
      <c r="CB287" s="12"/>
      <c r="CC287" s="12"/>
      <c r="CD287" s="12"/>
      <c r="CE287" s="12"/>
    </row>
    <row r="288">
      <c r="A288" s="12"/>
      <c r="B288" s="12"/>
      <c r="C288" s="12"/>
      <c r="D288" s="12"/>
      <c r="E288" s="12"/>
      <c r="F288" s="12"/>
      <c r="G288" s="12"/>
      <c r="H288" s="12"/>
      <c r="I288" s="54"/>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c r="CA288" s="12"/>
      <c r="CB288" s="12"/>
      <c r="CC288" s="12"/>
      <c r="CD288" s="12"/>
      <c r="CE288" s="12"/>
    </row>
    <row r="289">
      <c r="A289" s="12"/>
      <c r="B289" s="12"/>
      <c r="C289" s="12"/>
      <c r="D289" s="12"/>
      <c r="E289" s="12"/>
      <c r="F289" s="12"/>
      <c r="G289" s="12"/>
      <c r="H289" s="12"/>
      <c r="I289" s="54"/>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c r="CA289" s="12"/>
      <c r="CB289" s="12"/>
      <c r="CC289" s="12"/>
      <c r="CD289" s="12"/>
      <c r="CE289" s="12"/>
    </row>
    <row r="290">
      <c r="A290" s="12"/>
      <c r="B290" s="12"/>
      <c r="C290" s="12"/>
      <c r="D290" s="12"/>
      <c r="E290" s="12"/>
      <c r="F290" s="12"/>
      <c r="G290" s="12"/>
      <c r="H290" s="12"/>
      <c r="I290" s="54"/>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c r="CA290" s="12"/>
      <c r="CB290" s="12"/>
      <c r="CC290" s="12"/>
      <c r="CD290" s="12"/>
      <c r="CE290" s="12"/>
    </row>
    <row r="291">
      <c r="A291" s="12"/>
      <c r="B291" s="12"/>
      <c r="C291" s="12"/>
      <c r="D291" s="12"/>
      <c r="E291" s="12"/>
      <c r="F291" s="12"/>
      <c r="G291" s="12"/>
      <c r="H291" s="12"/>
      <c r="I291" s="54"/>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row>
    <row r="292">
      <c r="A292" s="12"/>
      <c r="B292" s="12"/>
      <c r="C292" s="12"/>
      <c r="D292" s="12"/>
      <c r="E292" s="12"/>
      <c r="F292" s="12"/>
      <c r="G292" s="12"/>
      <c r="H292" s="12"/>
      <c r="I292" s="54"/>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c r="CA292" s="12"/>
      <c r="CB292" s="12"/>
      <c r="CC292" s="12"/>
      <c r="CD292" s="12"/>
      <c r="CE292" s="12"/>
    </row>
    <row r="293">
      <c r="A293" s="12"/>
      <c r="B293" s="12"/>
      <c r="C293" s="12"/>
      <c r="D293" s="12"/>
      <c r="E293" s="12"/>
      <c r="F293" s="12"/>
      <c r="G293" s="12"/>
      <c r="H293" s="12"/>
      <c r="I293" s="54"/>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c r="CD293" s="12"/>
      <c r="CE293" s="12"/>
    </row>
    <row r="294">
      <c r="A294" s="12"/>
      <c r="B294" s="12"/>
      <c r="C294" s="12"/>
      <c r="D294" s="12"/>
      <c r="E294" s="12"/>
      <c r="F294" s="12"/>
      <c r="G294" s="12"/>
      <c r="H294" s="12"/>
      <c r="I294" s="54"/>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c r="CA294" s="12"/>
      <c r="CB294" s="12"/>
      <c r="CC294" s="12"/>
      <c r="CD294" s="12"/>
      <c r="CE294" s="12"/>
    </row>
    <row r="295">
      <c r="A295" s="12"/>
      <c r="B295" s="12"/>
      <c r="C295" s="12"/>
      <c r="D295" s="12"/>
      <c r="E295" s="12"/>
      <c r="F295" s="12"/>
      <c r="G295" s="12"/>
      <c r="H295" s="12"/>
      <c r="I295" s="54"/>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c r="CA295" s="12"/>
      <c r="CB295" s="12"/>
      <c r="CC295" s="12"/>
      <c r="CD295" s="12"/>
      <c r="CE295" s="12"/>
    </row>
    <row r="296">
      <c r="A296" s="12"/>
      <c r="B296" s="12"/>
      <c r="C296" s="12"/>
      <c r="D296" s="12"/>
      <c r="E296" s="12"/>
      <c r="F296" s="12"/>
      <c r="G296" s="12"/>
      <c r="H296" s="12"/>
      <c r="I296" s="54"/>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c r="CA296" s="12"/>
      <c r="CB296" s="12"/>
      <c r="CC296" s="12"/>
      <c r="CD296" s="12"/>
      <c r="CE296" s="12"/>
    </row>
    <row r="297">
      <c r="A297" s="12"/>
      <c r="B297" s="12"/>
      <c r="C297" s="12"/>
      <c r="D297" s="12"/>
      <c r="E297" s="12"/>
      <c r="F297" s="12"/>
      <c r="G297" s="12"/>
      <c r="H297" s="12"/>
      <c r="I297" s="54"/>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c r="CA297" s="12"/>
      <c r="CB297" s="12"/>
      <c r="CC297" s="12"/>
      <c r="CD297" s="12"/>
      <c r="CE297" s="12"/>
    </row>
    <row r="298">
      <c r="A298" s="12"/>
      <c r="B298" s="12"/>
      <c r="C298" s="12"/>
      <c r="D298" s="12"/>
      <c r="E298" s="12"/>
      <c r="F298" s="12"/>
      <c r="G298" s="12"/>
      <c r="H298" s="12"/>
      <c r="I298" s="54"/>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c r="CA298" s="12"/>
      <c r="CB298" s="12"/>
      <c r="CC298" s="12"/>
      <c r="CD298" s="12"/>
      <c r="CE298" s="12"/>
    </row>
    <row r="299">
      <c r="A299" s="12"/>
      <c r="B299" s="12"/>
      <c r="C299" s="12"/>
      <c r="D299" s="12"/>
      <c r="E299" s="12"/>
      <c r="F299" s="12"/>
      <c r="G299" s="12"/>
      <c r="H299" s="12"/>
      <c r="I299" s="54"/>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row>
    <row r="300">
      <c r="A300" s="12"/>
      <c r="B300" s="12"/>
      <c r="C300" s="12"/>
      <c r="D300" s="12"/>
      <c r="E300" s="12"/>
      <c r="F300" s="12"/>
      <c r="G300" s="12"/>
      <c r="H300" s="12"/>
      <c r="I300" s="54"/>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c r="CA300" s="12"/>
      <c r="CB300" s="12"/>
      <c r="CC300" s="12"/>
      <c r="CD300" s="12"/>
      <c r="CE300" s="12"/>
    </row>
    <row r="301">
      <c r="A301" s="12"/>
      <c r="B301" s="12"/>
      <c r="C301" s="12"/>
      <c r="D301" s="12"/>
      <c r="E301" s="12"/>
      <c r="F301" s="12"/>
      <c r="G301" s="12"/>
      <c r="H301" s="12"/>
      <c r="I301" s="54"/>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c r="CA301" s="12"/>
      <c r="CB301" s="12"/>
      <c r="CC301" s="12"/>
      <c r="CD301" s="12"/>
      <c r="CE301" s="12"/>
    </row>
    <row r="302">
      <c r="A302" s="12"/>
      <c r="B302" s="12"/>
      <c r="C302" s="12"/>
      <c r="D302" s="12"/>
      <c r="E302" s="12"/>
      <c r="F302" s="12"/>
      <c r="G302" s="12"/>
      <c r="H302" s="12"/>
      <c r="I302" s="54"/>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c r="CD302" s="12"/>
      <c r="CE302" s="12"/>
    </row>
    <row r="303">
      <c r="A303" s="12"/>
      <c r="B303" s="12"/>
      <c r="C303" s="12"/>
      <c r="D303" s="12"/>
      <c r="E303" s="12"/>
      <c r="F303" s="12"/>
      <c r="G303" s="12"/>
      <c r="H303" s="12"/>
      <c r="I303" s="54"/>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c r="CD303" s="12"/>
      <c r="CE303" s="12"/>
    </row>
    <row r="304">
      <c r="A304" s="12"/>
      <c r="B304" s="12"/>
      <c r="C304" s="12"/>
      <c r="D304" s="12"/>
      <c r="E304" s="12"/>
      <c r="F304" s="12"/>
      <c r="G304" s="12"/>
      <c r="H304" s="12"/>
      <c r="I304" s="54"/>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c r="CA304" s="12"/>
      <c r="CB304" s="12"/>
      <c r="CC304" s="12"/>
      <c r="CD304" s="12"/>
      <c r="CE304" s="12"/>
    </row>
    <row r="305">
      <c r="A305" s="12"/>
      <c r="B305" s="12"/>
      <c r="C305" s="12"/>
      <c r="D305" s="12"/>
      <c r="E305" s="12"/>
      <c r="F305" s="12"/>
      <c r="G305" s="12"/>
      <c r="H305" s="12"/>
      <c r="I305" s="54"/>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c r="CA305" s="12"/>
      <c r="CB305" s="12"/>
      <c r="CC305" s="12"/>
      <c r="CD305" s="12"/>
      <c r="CE305" s="12"/>
    </row>
    <row r="306">
      <c r="A306" s="12"/>
      <c r="B306" s="12"/>
      <c r="C306" s="12"/>
      <c r="D306" s="12"/>
      <c r="E306" s="12"/>
      <c r="F306" s="12"/>
      <c r="G306" s="12"/>
      <c r="H306" s="12"/>
      <c r="I306" s="54"/>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c r="CA306" s="12"/>
      <c r="CB306" s="12"/>
      <c r="CC306" s="12"/>
      <c r="CD306" s="12"/>
      <c r="CE306" s="12"/>
    </row>
    <row r="307">
      <c r="A307" s="12"/>
      <c r="B307" s="12"/>
      <c r="C307" s="12"/>
      <c r="D307" s="12"/>
      <c r="E307" s="12"/>
      <c r="F307" s="12"/>
      <c r="G307" s="12"/>
      <c r="H307" s="12"/>
      <c r="I307" s="54"/>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row>
    <row r="308">
      <c r="A308" s="12"/>
      <c r="B308" s="12"/>
      <c r="C308" s="12"/>
      <c r="D308" s="12"/>
      <c r="E308" s="12"/>
      <c r="F308" s="12"/>
      <c r="G308" s="12"/>
      <c r="H308" s="12"/>
      <c r="I308" s="54"/>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c r="CA308" s="12"/>
      <c r="CB308" s="12"/>
      <c r="CC308" s="12"/>
      <c r="CD308" s="12"/>
      <c r="CE308" s="12"/>
    </row>
    <row r="309">
      <c r="A309" s="12"/>
      <c r="B309" s="12"/>
      <c r="C309" s="12"/>
      <c r="D309" s="12"/>
      <c r="E309" s="12"/>
      <c r="F309" s="12"/>
      <c r="G309" s="12"/>
      <c r="H309" s="12"/>
      <c r="I309" s="54"/>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c r="CA309" s="12"/>
      <c r="CB309" s="12"/>
      <c r="CC309" s="12"/>
      <c r="CD309" s="12"/>
      <c r="CE309" s="12"/>
    </row>
    <row r="310">
      <c r="A310" s="12"/>
      <c r="B310" s="12"/>
      <c r="C310" s="12"/>
      <c r="D310" s="12"/>
      <c r="E310" s="12"/>
      <c r="F310" s="12"/>
      <c r="G310" s="12"/>
      <c r="H310" s="12"/>
      <c r="I310" s="54"/>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c r="CD310" s="12"/>
      <c r="CE310" s="12"/>
    </row>
    <row r="311">
      <c r="A311" s="12"/>
      <c r="B311" s="12"/>
      <c r="C311" s="12"/>
      <c r="D311" s="12"/>
      <c r="E311" s="12"/>
      <c r="F311" s="12"/>
      <c r="G311" s="12"/>
      <c r="H311" s="12"/>
      <c r="I311" s="54"/>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c r="CD311" s="12"/>
      <c r="CE311" s="12"/>
    </row>
    <row r="312">
      <c r="A312" s="12"/>
      <c r="B312" s="12"/>
      <c r="C312" s="12"/>
      <c r="D312" s="12"/>
      <c r="E312" s="12"/>
      <c r="F312" s="12"/>
      <c r="G312" s="12"/>
      <c r="H312" s="12"/>
      <c r="I312" s="54"/>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c r="CA312" s="12"/>
      <c r="CB312" s="12"/>
      <c r="CC312" s="12"/>
      <c r="CD312" s="12"/>
      <c r="CE312" s="12"/>
    </row>
    <row r="313">
      <c r="A313" s="12"/>
      <c r="B313" s="12"/>
      <c r="C313" s="12"/>
      <c r="D313" s="12"/>
      <c r="E313" s="12"/>
      <c r="F313" s="12"/>
      <c r="G313" s="12"/>
      <c r="H313" s="12"/>
      <c r="I313" s="54"/>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row>
    <row r="314">
      <c r="A314" s="12"/>
      <c r="B314" s="12"/>
      <c r="C314" s="12"/>
      <c r="D314" s="12"/>
      <c r="E314" s="12"/>
      <c r="F314" s="12"/>
      <c r="G314" s="12"/>
      <c r="H314" s="12"/>
      <c r="I314" s="54"/>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c r="CA314" s="12"/>
      <c r="CB314" s="12"/>
      <c r="CC314" s="12"/>
      <c r="CD314" s="12"/>
      <c r="CE314" s="12"/>
    </row>
    <row r="315">
      <c r="A315" s="12"/>
      <c r="B315" s="12"/>
      <c r="C315" s="12"/>
      <c r="D315" s="12"/>
      <c r="E315" s="12"/>
      <c r="F315" s="12"/>
      <c r="G315" s="12"/>
      <c r="H315" s="12"/>
      <c r="I315" s="54"/>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c r="CD315" s="12"/>
      <c r="CE315" s="12"/>
    </row>
    <row r="316">
      <c r="A316" s="12"/>
      <c r="B316" s="12"/>
      <c r="C316" s="12"/>
      <c r="D316" s="12"/>
      <c r="E316" s="12"/>
      <c r="F316" s="12"/>
      <c r="G316" s="12"/>
      <c r="H316" s="12"/>
      <c r="I316" s="54"/>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c r="CE316" s="12"/>
    </row>
    <row r="317">
      <c r="A317" s="12"/>
      <c r="B317" s="12"/>
      <c r="C317" s="12"/>
      <c r="D317" s="12"/>
      <c r="E317" s="12"/>
      <c r="F317" s="12"/>
      <c r="G317" s="12"/>
      <c r="H317" s="12"/>
      <c r="I317" s="54"/>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c r="CD317" s="12"/>
      <c r="CE317" s="12"/>
    </row>
    <row r="318">
      <c r="A318" s="12"/>
      <c r="B318" s="12"/>
      <c r="C318" s="12"/>
      <c r="D318" s="12"/>
      <c r="E318" s="12"/>
      <c r="F318" s="12"/>
      <c r="G318" s="12"/>
      <c r="H318" s="12"/>
      <c r="I318" s="54"/>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c r="CA318" s="12"/>
      <c r="CB318" s="12"/>
      <c r="CC318" s="12"/>
      <c r="CD318" s="12"/>
      <c r="CE318" s="12"/>
    </row>
    <row r="319">
      <c r="A319" s="12"/>
      <c r="B319" s="12"/>
      <c r="C319" s="12"/>
      <c r="D319" s="12"/>
      <c r="E319" s="12"/>
      <c r="F319" s="12"/>
      <c r="G319" s="12"/>
      <c r="H319" s="12"/>
      <c r="I319" s="54"/>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c r="CA319" s="12"/>
      <c r="CB319" s="12"/>
      <c r="CC319" s="12"/>
      <c r="CD319" s="12"/>
      <c r="CE319" s="12"/>
    </row>
    <row r="320">
      <c r="A320" s="12"/>
      <c r="B320" s="12"/>
      <c r="C320" s="12"/>
      <c r="D320" s="12"/>
      <c r="E320" s="12"/>
      <c r="F320" s="12"/>
      <c r="G320" s="12"/>
      <c r="H320" s="12"/>
      <c r="I320" s="54"/>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c r="CA320" s="12"/>
      <c r="CB320" s="12"/>
      <c r="CC320" s="12"/>
      <c r="CD320" s="12"/>
      <c r="CE320" s="12"/>
    </row>
    <row r="321">
      <c r="A321" s="12"/>
      <c r="B321" s="12"/>
      <c r="C321" s="12"/>
      <c r="D321" s="12"/>
      <c r="E321" s="12"/>
      <c r="F321" s="12"/>
      <c r="G321" s="12"/>
      <c r="H321" s="12"/>
      <c r="I321" s="54"/>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c r="CA321" s="12"/>
      <c r="CB321" s="12"/>
      <c r="CC321" s="12"/>
      <c r="CD321" s="12"/>
      <c r="CE321" s="12"/>
    </row>
    <row r="322">
      <c r="A322" s="12"/>
      <c r="B322" s="12"/>
      <c r="C322" s="12"/>
      <c r="D322" s="12"/>
      <c r="E322" s="12"/>
      <c r="F322" s="12"/>
      <c r="G322" s="12"/>
      <c r="H322" s="12"/>
      <c r="I322" s="54"/>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c r="CA322" s="12"/>
      <c r="CB322" s="12"/>
      <c r="CC322" s="12"/>
      <c r="CD322" s="12"/>
      <c r="CE322" s="12"/>
    </row>
    <row r="323">
      <c r="A323" s="12"/>
      <c r="B323" s="12"/>
      <c r="C323" s="12"/>
      <c r="D323" s="12"/>
      <c r="E323" s="12"/>
      <c r="F323" s="12"/>
      <c r="G323" s="12"/>
      <c r="H323" s="12"/>
      <c r="I323" s="54"/>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row>
    <row r="324">
      <c r="A324" s="12"/>
      <c r="B324" s="12"/>
      <c r="C324" s="12"/>
      <c r="D324" s="12"/>
      <c r="E324" s="12"/>
      <c r="F324" s="12"/>
      <c r="G324" s="12"/>
      <c r="H324" s="12"/>
      <c r="I324" s="54"/>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row>
    <row r="325">
      <c r="A325" s="12"/>
      <c r="B325" s="12"/>
      <c r="C325" s="12"/>
      <c r="D325" s="12"/>
      <c r="E325" s="12"/>
      <c r="F325" s="12"/>
      <c r="G325" s="12"/>
      <c r="H325" s="12"/>
      <c r="I325" s="54"/>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row>
    <row r="326">
      <c r="A326" s="12"/>
      <c r="B326" s="12"/>
      <c r="C326" s="12"/>
      <c r="D326" s="12"/>
      <c r="E326" s="12"/>
      <c r="F326" s="12"/>
      <c r="G326" s="12"/>
      <c r="H326" s="12"/>
      <c r="I326" s="54"/>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row>
    <row r="327">
      <c r="A327" s="12"/>
      <c r="B327" s="12"/>
      <c r="C327" s="12"/>
      <c r="D327" s="12"/>
      <c r="E327" s="12"/>
      <c r="F327" s="12"/>
      <c r="G327" s="12"/>
      <c r="H327" s="12"/>
      <c r="I327" s="54"/>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row>
    <row r="328">
      <c r="A328" s="12"/>
      <c r="B328" s="12"/>
      <c r="C328" s="12"/>
      <c r="D328" s="12"/>
      <c r="E328" s="12"/>
      <c r="F328" s="12"/>
      <c r="G328" s="12"/>
      <c r="H328" s="12"/>
      <c r="I328" s="54"/>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row>
    <row r="329">
      <c r="A329" s="12"/>
      <c r="B329" s="12"/>
      <c r="C329" s="12"/>
      <c r="D329" s="12"/>
      <c r="E329" s="12"/>
      <c r="F329" s="12"/>
      <c r="G329" s="12"/>
      <c r="H329" s="12"/>
      <c r="I329" s="54"/>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row>
    <row r="330">
      <c r="A330" s="12"/>
      <c r="B330" s="12"/>
      <c r="C330" s="12"/>
      <c r="D330" s="12"/>
      <c r="E330" s="12"/>
      <c r="F330" s="12"/>
      <c r="G330" s="12"/>
      <c r="H330" s="12"/>
      <c r="I330" s="54"/>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c r="CA330" s="12"/>
      <c r="CB330" s="12"/>
      <c r="CC330" s="12"/>
      <c r="CD330" s="12"/>
      <c r="CE330" s="12"/>
    </row>
    <row r="331">
      <c r="A331" s="12"/>
      <c r="B331" s="12"/>
      <c r="C331" s="12"/>
      <c r="D331" s="12"/>
      <c r="E331" s="12"/>
      <c r="F331" s="12"/>
      <c r="G331" s="12"/>
      <c r="H331" s="12"/>
      <c r="I331" s="54"/>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row>
    <row r="332">
      <c r="A332" s="12"/>
      <c r="B332" s="12"/>
      <c r="C332" s="12"/>
      <c r="D332" s="12"/>
      <c r="E332" s="12"/>
      <c r="F332" s="12"/>
      <c r="G332" s="12"/>
      <c r="H332" s="12"/>
      <c r="I332" s="54"/>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row>
    <row r="333">
      <c r="A333" s="12"/>
      <c r="B333" s="12"/>
      <c r="C333" s="12"/>
      <c r="D333" s="12"/>
      <c r="E333" s="12"/>
      <c r="F333" s="12"/>
      <c r="G333" s="12"/>
      <c r="H333" s="12"/>
      <c r="I333" s="54"/>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row>
    <row r="334">
      <c r="A334" s="12"/>
      <c r="B334" s="12"/>
      <c r="C334" s="12"/>
      <c r="D334" s="12"/>
      <c r="E334" s="12"/>
      <c r="F334" s="12"/>
      <c r="G334" s="12"/>
      <c r="H334" s="12"/>
      <c r="I334" s="54"/>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row>
    <row r="335">
      <c r="A335" s="12"/>
      <c r="B335" s="12"/>
      <c r="C335" s="12"/>
      <c r="D335" s="12"/>
      <c r="E335" s="12"/>
      <c r="F335" s="12"/>
      <c r="G335" s="12"/>
      <c r="H335" s="12"/>
      <c r="I335" s="54"/>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row>
    <row r="336">
      <c r="A336" s="12"/>
      <c r="B336" s="12"/>
      <c r="C336" s="12"/>
      <c r="D336" s="12"/>
      <c r="E336" s="12"/>
      <c r="F336" s="12"/>
      <c r="G336" s="12"/>
      <c r="H336" s="12"/>
      <c r="I336" s="54"/>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row>
    <row r="337">
      <c r="A337" s="12"/>
      <c r="B337" s="12"/>
      <c r="C337" s="12"/>
      <c r="D337" s="12"/>
      <c r="E337" s="12"/>
      <c r="F337" s="12"/>
      <c r="G337" s="12"/>
      <c r="H337" s="12"/>
      <c r="I337" s="54"/>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row>
    <row r="338">
      <c r="A338" s="12"/>
      <c r="B338" s="12"/>
      <c r="C338" s="12"/>
      <c r="D338" s="12"/>
      <c r="E338" s="12"/>
      <c r="F338" s="12"/>
      <c r="G338" s="12"/>
      <c r="H338" s="12"/>
      <c r="I338" s="54"/>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row>
    <row r="339">
      <c r="A339" s="12"/>
      <c r="B339" s="12"/>
      <c r="C339" s="12"/>
      <c r="D339" s="12"/>
      <c r="E339" s="12"/>
      <c r="F339" s="12"/>
      <c r="G339" s="12"/>
      <c r="H339" s="12"/>
      <c r="I339" s="54"/>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row>
    <row r="340">
      <c r="A340" s="12"/>
      <c r="B340" s="12"/>
      <c r="C340" s="12"/>
      <c r="D340" s="12"/>
      <c r="E340" s="12"/>
      <c r="F340" s="12"/>
      <c r="G340" s="12"/>
      <c r="H340" s="12"/>
      <c r="I340" s="54"/>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row>
    <row r="341">
      <c r="A341" s="12"/>
      <c r="B341" s="12"/>
      <c r="C341" s="12"/>
      <c r="D341" s="12"/>
      <c r="E341" s="12"/>
      <c r="F341" s="12"/>
      <c r="G341" s="12"/>
      <c r="H341" s="12"/>
      <c r="I341" s="54"/>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row>
    <row r="342">
      <c r="A342" s="12"/>
      <c r="B342" s="12"/>
      <c r="C342" s="12"/>
      <c r="D342" s="12"/>
      <c r="E342" s="12"/>
      <c r="F342" s="12"/>
      <c r="G342" s="12"/>
      <c r="H342" s="12"/>
      <c r="I342" s="54"/>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row>
    <row r="343">
      <c r="A343" s="12"/>
      <c r="B343" s="12"/>
      <c r="C343" s="12"/>
      <c r="D343" s="12"/>
      <c r="E343" s="12"/>
      <c r="F343" s="12"/>
      <c r="G343" s="12"/>
      <c r="H343" s="12"/>
      <c r="I343" s="54"/>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row>
    <row r="344">
      <c r="A344" s="12"/>
      <c r="B344" s="12"/>
      <c r="C344" s="12"/>
      <c r="D344" s="12"/>
      <c r="E344" s="12"/>
      <c r="F344" s="12"/>
      <c r="G344" s="12"/>
      <c r="H344" s="12"/>
      <c r="I344" s="54"/>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row>
    <row r="345">
      <c r="A345" s="12"/>
      <c r="B345" s="12"/>
      <c r="C345" s="12"/>
      <c r="D345" s="12"/>
      <c r="E345" s="12"/>
      <c r="F345" s="12"/>
      <c r="G345" s="12"/>
      <c r="H345" s="12"/>
      <c r="I345" s="54"/>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row>
    <row r="346">
      <c r="A346" s="12"/>
      <c r="B346" s="12"/>
      <c r="C346" s="12"/>
      <c r="D346" s="12"/>
      <c r="E346" s="12"/>
      <c r="F346" s="12"/>
      <c r="G346" s="12"/>
      <c r="H346" s="12"/>
      <c r="I346" s="54"/>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c r="BY346" s="12"/>
      <c r="BZ346" s="12"/>
      <c r="CA346" s="12"/>
      <c r="CB346" s="12"/>
      <c r="CC346" s="12"/>
      <c r="CD346" s="12"/>
      <c r="CE346" s="12"/>
    </row>
    <row r="347">
      <c r="A347" s="12"/>
      <c r="B347" s="12"/>
      <c r="C347" s="12"/>
      <c r="D347" s="12"/>
      <c r="E347" s="12"/>
      <c r="F347" s="12"/>
      <c r="G347" s="12"/>
      <c r="H347" s="12"/>
      <c r="I347" s="54"/>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row>
    <row r="348">
      <c r="A348" s="12"/>
      <c r="B348" s="12"/>
      <c r="C348" s="12"/>
      <c r="D348" s="12"/>
      <c r="E348" s="12"/>
      <c r="F348" s="12"/>
      <c r="G348" s="12"/>
      <c r="H348" s="12"/>
      <c r="I348" s="54"/>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12"/>
      <c r="BY348" s="12"/>
      <c r="BZ348" s="12"/>
      <c r="CA348" s="12"/>
      <c r="CB348" s="12"/>
      <c r="CC348" s="12"/>
      <c r="CD348" s="12"/>
      <c r="CE348" s="12"/>
    </row>
    <row r="349">
      <c r="A349" s="12"/>
      <c r="B349" s="12"/>
      <c r="C349" s="12"/>
      <c r="D349" s="12"/>
      <c r="E349" s="12"/>
      <c r="F349" s="12"/>
      <c r="G349" s="12"/>
      <c r="H349" s="12"/>
      <c r="I349" s="54"/>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row>
    <row r="350">
      <c r="A350" s="12"/>
      <c r="B350" s="12"/>
      <c r="C350" s="12"/>
      <c r="D350" s="12"/>
      <c r="E350" s="12"/>
      <c r="F350" s="12"/>
      <c r="G350" s="12"/>
      <c r="H350" s="12"/>
      <c r="I350" s="54"/>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row>
    <row r="351">
      <c r="A351" s="12"/>
      <c r="B351" s="12"/>
      <c r="C351" s="12"/>
      <c r="D351" s="12"/>
      <c r="E351" s="12"/>
      <c r="F351" s="12"/>
      <c r="G351" s="12"/>
      <c r="H351" s="12"/>
      <c r="I351" s="54"/>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row>
    <row r="352">
      <c r="A352" s="12"/>
      <c r="B352" s="12"/>
      <c r="C352" s="12"/>
      <c r="D352" s="12"/>
      <c r="E352" s="12"/>
      <c r="F352" s="12"/>
      <c r="G352" s="12"/>
      <c r="H352" s="12"/>
      <c r="I352" s="54"/>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row>
    <row r="353">
      <c r="A353" s="12"/>
      <c r="B353" s="12"/>
      <c r="C353" s="12"/>
      <c r="D353" s="12"/>
      <c r="E353" s="12"/>
      <c r="F353" s="12"/>
      <c r="G353" s="12"/>
      <c r="H353" s="12"/>
      <c r="I353" s="54"/>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row>
    <row r="354">
      <c r="A354" s="12"/>
      <c r="B354" s="12"/>
      <c r="C354" s="12"/>
      <c r="D354" s="12"/>
      <c r="E354" s="12"/>
      <c r="F354" s="12"/>
      <c r="G354" s="12"/>
      <c r="H354" s="12"/>
      <c r="I354" s="54"/>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c r="CA354" s="12"/>
      <c r="CB354" s="12"/>
      <c r="CC354" s="12"/>
      <c r="CD354" s="12"/>
      <c r="CE354" s="12"/>
    </row>
    <row r="355">
      <c r="A355" s="12"/>
      <c r="B355" s="12"/>
      <c r="C355" s="12"/>
      <c r="D355" s="12"/>
      <c r="E355" s="12"/>
      <c r="F355" s="12"/>
      <c r="G355" s="12"/>
      <c r="H355" s="12"/>
      <c r="I355" s="54"/>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row>
    <row r="356">
      <c r="A356" s="12"/>
      <c r="B356" s="12"/>
      <c r="C356" s="12"/>
      <c r="D356" s="12"/>
      <c r="E356" s="12"/>
      <c r="F356" s="12"/>
      <c r="G356" s="12"/>
      <c r="H356" s="12"/>
      <c r="I356" s="54"/>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row>
    <row r="357">
      <c r="A357" s="12"/>
      <c r="B357" s="12"/>
      <c r="C357" s="12"/>
      <c r="D357" s="12"/>
      <c r="E357" s="12"/>
      <c r="F357" s="12"/>
      <c r="G357" s="12"/>
      <c r="H357" s="12"/>
      <c r="I357" s="54"/>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row>
    <row r="358">
      <c r="A358" s="12"/>
      <c r="B358" s="12"/>
      <c r="C358" s="12"/>
      <c r="D358" s="12"/>
      <c r="E358" s="12"/>
      <c r="F358" s="12"/>
      <c r="G358" s="12"/>
      <c r="H358" s="12"/>
      <c r="I358" s="54"/>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row>
    <row r="359">
      <c r="A359" s="12"/>
      <c r="B359" s="12"/>
      <c r="C359" s="12"/>
      <c r="D359" s="12"/>
      <c r="E359" s="12"/>
      <c r="F359" s="12"/>
      <c r="G359" s="12"/>
      <c r="H359" s="12"/>
      <c r="I359" s="54"/>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row>
    <row r="360">
      <c r="A360" s="12"/>
      <c r="B360" s="12"/>
      <c r="C360" s="12"/>
      <c r="D360" s="12"/>
      <c r="E360" s="12"/>
      <c r="F360" s="12"/>
      <c r="G360" s="12"/>
      <c r="H360" s="12"/>
      <c r="I360" s="54"/>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row>
    <row r="361">
      <c r="A361" s="12"/>
      <c r="B361" s="12"/>
      <c r="C361" s="12"/>
      <c r="D361" s="12"/>
      <c r="E361" s="12"/>
      <c r="F361" s="12"/>
      <c r="G361" s="12"/>
      <c r="H361" s="12"/>
      <c r="I361" s="54"/>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row>
    <row r="362">
      <c r="A362" s="12"/>
      <c r="B362" s="12"/>
      <c r="C362" s="12"/>
      <c r="D362" s="12"/>
      <c r="E362" s="12"/>
      <c r="F362" s="12"/>
      <c r="G362" s="12"/>
      <c r="H362" s="12"/>
      <c r="I362" s="54"/>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row>
    <row r="363">
      <c r="A363" s="12"/>
      <c r="B363" s="12"/>
      <c r="C363" s="12"/>
      <c r="D363" s="12"/>
      <c r="E363" s="12"/>
      <c r="F363" s="12"/>
      <c r="G363" s="12"/>
      <c r="H363" s="12"/>
      <c r="I363" s="54"/>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row>
    <row r="364">
      <c r="A364" s="12"/>
      <c r="B364" s="12"/>
      <c r="C364" s="12"/>
      <c r="D364" s="12"/>
      <c r="E364" s="12"/>
      <c r="F364" s="12"/>
      <c r="G364" s="12"/>
      <c r="H364" s="12"/>
      <c r="I364" s="54"/>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c r="CA364" s="12"/>
      <c r="CB364" s="12"/>
      <c r="CC364" s="12"/>
      <c r="CD364" s="12"/>
      <c r="CE364" s="12"/>
    </row>
    <row r="365">
      <c r="A365" s="12"/>
      <c r="B365" s="12"/>
      <c r="C365" s="12"/>
      <c r="D365" s="12"/>
      <c r="E365" s="12"/>
      <c r="F365" s="12"/>
      <c r="G365" s="12"/>
      <c r="H365" s="12"/>
      <c r="I365" s="54"/>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row>
    <row r="366">
      <c r="A366" s="12"/>
      <c r="B366" s="12"/>
      <c r="C366" s="12"/>
      <c r="D366" s="12"/>
      <c r="E366" s="12"/>
      <c r="F366" s="12"/>
      <c r="G366" s="12"/>
      <c r="H366" s="12"/>
      <c r="I366" s="54"/>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row>
    <row r="367">
      <c r="A367" s="12"/>
      <c r="B367" s="12"/>
      <c r="C367" s="12"/>
      <c r="D367" s="12"/>
      <c r="E367" s="12"/>
      <c r="F367" s="12"/>
      <c r="G367" s="12"/>
      <c r="H367" s="12"/>
      <c r="I367" s="54"/>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row>
    <row r="368">
      <c r="A368" s="12"/>
      <c r="B368" s="12"/>
      <c r="C368" s="12"/>
      <c r="D368" s="12"/>
      <c r="E368" s="12"/>
      <c r="F368" s="12"/>
      <c r="G368" s="12"/>
      <c r="H368" s="12"/>
      <c r="I368" s="54"/>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row>
    <row r="369">
      <c r="A369" s="12"/>
      <c r="B369" s="12"/>
      <c r="C369" s="12"/>
      <c r="D369" s="12"/>
      <c r="E369" s="12"/>
      <c r="F369" s="12"/>
      <c r="G369" s="12"/>
      <c r="H369" s="12"/>
      <c r="I369" s="54"/>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c r="CD369" s="12"/>
      <c r="CE369" s="12"/>
    </row>
    <row r="370">
      <c r="A370" s="12"/>
      <c r="B370" s="12"/>
      <c r="C370" s="12"/>
      <c r="D370" s="12"/>
      <c r="E370" s="12"/>
      <c r="F370" s="12"/>
      <c r="G370" s="12"/>
      <c r="H370" s="12"/>
      <c r="I370" s="54"/>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row>
    <row r="371">
      <c r="A371" s="12"/>
      <c r="B371" s="12"/>
      <c r="C371" s="12"/>
      <c r="D371" s="12"/>
      <c r="E371" s="12"/>
      <c r="F371" s="12"/>
      <c r="G371" s="12"/>
      <c r="H371" s="12"/>
      <c r="I371" s="54"/>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row>
    <row r="372">
      <c r="A372" s="12"/>
      <c r="B372" s="12"/>
      <c r="C372" s="12"/>
      <c r="D372" s="12"/>
      <c r="E372" s="12"/>
      <c r="F372" s="12"/>
      <c r="G372" s="12"/>
      <c r="H372" s="12"/>
      <c r="I372" s="54"/>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row>
    <row r="373">
      <c r="A373" s="12"/>
      <c r="B373" s="12"/>
      <c r="C373" s="12"/>
      <c r="D373" s="12"/>
      <c r="E373" s="12"/>
      <c r="F373" s="12"/>
      <c r="G373" s="12"/>
      <c r="H373" s="12"/>
      <c r="I373" s="54"/>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c r="CA373" s="12"/>
      <c r="CB373" s="12"/>
      <c r="CC373" s="12"/>
      <c r="CD373" s="12"/>
      <c r="CE373" s="12"/>
    </row>
    <row r="374">
      <c r="A374" s="12"/>
      <c r="B374" s="12"/>
      <c r="C374" s="12"/>
      <c r="D374" s="12"/>
      <c r="E374" s="12"/>
      <c r="F374" s="12"/>
      <c r="G374" s="12"/>
      <c r="H374" s="12"/>
      <c r="I374" s="54"/>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row>
    <row r="375">
      <c r="A375" s="12"/>
      <c r="B375" s="12"/>
      <c r="C375" s="12"/>
      <c r="D375" s="12"/>
      <c r="E375" s="12"/>
      <c r="F375" s="12"/>
      <c r="G375" s="12"/>
      <c r="H375" s="12"/>
      <c r="I375" s="54"/>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row>
    <row r="376">
      <c r="A376" s="12"/>
      <c r="B376" s="12"/>
      <c r="C376" s="12"/>
      <c r="D376" s="12"/>
      <c r="E376" s="12"/>
      <c r="F376" s="12"/>
      <c r="G376" s="12"/>
      <c r="H376" s="12"/>
      <c r="I376" s="54"/>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c r="CA376" s="12"/>
      <c r="CB376" s="12"/>
      <c r="CC376" s="12"/>
      <c r="CD376" s="12"/>
      <c r="CE376" s="12"/>
    </row>
    <row r="377">
      <c r="A377" s="12"/>
      <c r="B377" s="12"/>
      <c r="C377" s="12"/>
      <c r="D377" s="12"/>
      <c r="E377" s="12"/>
      <c r="F377" s="12"/>
      <c r="G377" s="12"/>
      <c r="H377" s="12"/>
      <c r="I377" s="54"/>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row>
    <row r="378">
      <c r="A378" s="12"/>
      <c r="B378" s="12"/>
      <c r="C378" s="12"/>
      <c r="D378" s="12"/>
      <c r="E378" s="12"/>
      <c r="F378" s="12"/>
      <c r="G378" s="12"/>
      <c r="H378" s="12"/>
      <c r="I378" s="54"/>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row>
    <row r="379">
      <c r="A379" s="12"/>
      <c r="B379" s="12"/>
      <c r="C379" s="12"/>
      <c r="D379" s="12"/>
      <c r="E379" s="12"/>
      <c r="F379" s="12"/>
      <c r="G379" s="12"/>
      <c r="H379" s="12"/>
      <c r="I379" s="54"/>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c r="CA379" s="12"/>
      <c r="CB379" s="12"/>
      <c r="CC379" s="12"/>
      <c r="CD379" s="12"/>
      <c r="CE379" s="12"/>
    </row>
    <row r="380">
      <c r="A380" s="12"/>
      <c r="B380" s="12"/>
      <c r="C380" s="12"/>
      <c r="D380" s="12"/>
      <c r="E380" s="12"/>
      <c r="F380" s="12"/>
      <c r="G380" s="12"/>
      <c r="H380" s="12"/>
      <c r="I380" s="54"/>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row>
    <row r="381">
      <c r="A381" s="12"/>
      <c r="B381" s="12"/>
      <c r="C381" s="12"/>
      <c r="D381" s="12"/>
      <c r="E381" s="12"/>
      <c r="F381" s="12"/>
      <c r="G381" s="12"/>
      <c r="H381" s="12"/>
      <c r="I381" s="54"/>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row>
    <row r="382">
      <c r="A382" s="12"/>
      <c r="B382" s="12"/>
      <c r="C382" s="12"/>
      <c r="D382" s="12"/>
      <c r="E382" s="12"/>
      <c r="F382" s="12"/>
      <c r="G382" s="12"/>
      <c r="H382" s="12"/>
      <c r="I382" s="54"/>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row>
    <row r="383">
      <c r="A383" s="12"/>
      <c r="B383" s="12"/>
      <c r="C383" s="12"/>
      <c r="D383" s="12"/>
      <c r="E383" s="12"/>
      <c r="F383" s="12"/>
      <c r="G383" s="12"/>
      <c r="H383" s="12"/>
      <c r="I383" s="54"/>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row>
    <row r="384">
      <c r="A384" s="12"/>
      <c r="B384" s="12"/>
      <c r="C384" s="12"/>
      <c r="D384" s="12"/>
      <c r="E384" s="12"/>
      <c r="F384" s="12"/>
      <c r="G384" s="12"/>
      <c r="H384" s="12"/>
      <c r="I384" s="54"/>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row>
    <row r="385">
      <c r="A385" s="12"/>
      <c r="B385" s="12"/>
      <c r="C385" s="12"/>
      <c r="D385" s="12"/>
      <c r="E385" s="12"/>
      <c r="F385" s="12"/>
      <c r="G385" s="12"/>
      <c r="H385" s="12"/>
      <c r="I385" s="54"/>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row>
    <row r="386">
      <c r="A386" s="12"/>
      <c r="B386" s="12"/>
      <c r="C386" s="12"/>
      <c r="D386" s="12"/>
      <c r="E386" s="12"/>
      <c r="F386" s="12"/>
      <c r="G386" s="12"/>
      <c r="H386" s="12"/>
      <c r="I386" s="54"/>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row>
    <row r="387">
      <c r="A387" s="12"/>
      <c r="B387" s="12"/>
      <c r="C387" s="12"/>
      <c r="D387" s="12"/>
      <c r="E387" s="12"/>
      <c r="F387" s="12"/>
      <c r="G387" s="12"/>
      <c r="H387" s="12"/>
      <c r="I387" s="54"/>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row>
    <row r="388">
      <c r="A388" s="12"/>
      <c r="B388" s="12"/>
      <c r="C388" s="12"/>
      <c r="D388" s="12"/>
      <c r="E388" s="12"/>
      <c r="F388" s="12"/>
      <c r="G388" s="12"/>
      <c r="H388" s="12"/>
      <c r="I388" s="54"/>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row>
    <row r="389">
      <c r="A389" s="12"/>
      <c r="B389" s="12"/>
      <c r="C389" s="12"/>
      <c r="D389" s="12"/>
      <c r="E389" s="12"/>
      <c r="F389" s="12"/>
      <c r="G389" s="12"/>
      <c r="H389" s="12"/>
      <c r="I389" s="54"/>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12"/>
      <c r="BY389" s="12"/>
      <c r="BZ389" s="12"/>
      <c r="CA389" s="12"/>
      <c r="CB389" s="12"/>
      <c r="CC389" s="12"/>
      <c r="CD389" s="12"/>
      <c r="CE389" s="12"/>
    </row>
    <row r="390">
      <c r="A390" s="12"/>
      <c r="B390" s="12"/>
      <c r="C390" s="12"/>
      <c r="D390" s="12"/>
      <c r="E390" s="12"/>
      <c r="F390" s="12"/>
      <c r="G390" s="12"/>
      <c r="H390" s="12"/>
      <c r="I390" s="54"/>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row>
    <row r="391">
      <c r="A391" s="12"/>
      <c r="B391" s="12"/>
      <c r="C391" s="12"/>
      <c r="D391" s="12"/>
      <c r="E391" s="12"/>
      <c r="F391" s="12"/>
      <c r="G391" s="12"/>
      <c r="H391" s="12"/>
      <c r="I391" s="54"/>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row>
    <row r="392">
      <c r="A392" s="12"/>
      <c r="B392" s="12"/>
      <c r="C392" s="12"/>
      <c r="D392" s="12"/>
      <c r="E392" s="12"/>
      <c r="F392" s="12"/>
      <c r="G392" s="12"/>
      <c r="H392" s="12"/>
      <c r="I392" s="54"/>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row>
    <row r="393">
      <c r="A393" s="12"/>
      <c r="B393" s="12"/>
      <c r="C393" s="12"/>
      <c r="D393" s="12"/>
      <c r="E393" s="12"/>
      <c r="F393" s="12"/>
      <c r="G393" s="12"/>
      <c r="H393" s="12"/>
      <c r="I393" s="54"/>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c r="CA393" s="12"/>
      <c r="CB393" s="12"/>
      <c r="CC393" s="12"/>
      <c r="CD393" s="12"/>
      <c r="CE393" s="12"/>
    </row>
    <row r="394">
      <c r="A394" s="12"/>
      <c r="B394" s="12"/>
      <c r="C394" s="12"/>
      <c r="D394" s="12"/>
      <c r="E394" s="12"/>
      <c r="F394" s="12"/>
      <c r="G394" s="12"/>
      <c r="H394" s="12"/>
      <c r="I394" s="54"/>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row>
    <row r="395">
      <c r="A395" s="12"/>
      <c r="B395" s="12"/>
      <c r="C395" s="12"/>
      <c r="D395" s="12"/>
      <c r="E395" s="12"/>
      <c r="F395" s="12"/>
      <c r="G395" s="12"/>
      <c r="H395" s="12"/>
      <c r="I395" s="54"/>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c r="CA395" s="12"/>
      <c r="CB395" s="12"/>
      <c r="CC395" s="12"/>
      <c r="CD395" s="12"/>
      <c r="CE395" s="12"/>
    </row>
    <row r="396">
      <c r="A396" s="12"/>
      <c r="B396" s="12"/>
      <c r="C396" s="12"/>
      <c r="D396" s="12"/>
      <c r="E396" s="12"/>
      <c r="F396" s="12"/>
      <c r="G396" s="12"/>
      <c r="H396" s="12"/>
      <c r="I396" s="54"/>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row>
    <row r="397">
      <c r="A397" s="12"/>
      <c r="B397" s="12"/>
      <c r="C397" s="12"/>
      <c r="D397" s="12"/>
      <c r="E397" s="12"/>
      <c r="F397" s="12"/>
      <c r="G397" s="12"/>
      <c r="H397" s="12"/>
      <c r="I397" s="54"/>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row>
    <row r="398">
      <c r="A398" s="12"/>
      <c r="B398" s="12"/>
      <c r="C398" s="12"/>
      <c r="D398" s="12"/>
      <c r="E398" s="12"/>
      <c r="F398" s="12"/>
      <c r="G398" s="12"/>
      <c r="H398" s="12"/>
      <c r="I398" s="54"/>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row>
    <row r="399">
      <c r="A399" s="12"/>
      <c r="B399" s="12"/>
      <c r="C399" s="12"/>
      <c r="D399" s="12"/>
      <c r="E399" s="12"/>
      <c r="F399" s="12"/>
      <c r="G399" s="12"/>
      <c r="H399" s="12"/>
      <c r="I399" s="54"/>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row>
    <row r="400">
      <c r="A400" s="12"/>
      <c r="B400" s="12"/>
      <c r="C400" s="12"/>
      <c r="D400" s="12"/>
      <c r="E400" s="12"/>
      <c r="F400" s="12"/>
      <c r="G400" s="12"/>
      <c r="H400" s="12"/>
      <c r="I400" s="54"/>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row>
    <row r="401">
      <c r="A401" s="12"/>
      <c r="B401" s="12"/>
      <c r="C401" s="12"/>
      <c r="D401" s="12"/>
      <c r="E401" s="12"/>
      <c r="F401" s="12"/>
      <c r="G401" s="12"/>
      <c r="H401" s="12"/>
      <c r="I401" s="54"/>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row>
    <row r="402">
      <c r="A402" s="12"/>
      <c r="B402" s="12"/>
      <c r="C402" s="12"/>
      <c r="D402" s="12"/>
      <c r="E402" s="12"/>
      <c r="F402" s="12"/>
      <c r="G402" s="12"/>
      <c r="H402" s="12"/>
      <c r="I402" s="54"/>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c r="CA402" s="12"/>
      <c r="CB402" s="12"/>
      <c r="CC402" s="12"/>
      <c r="CD402" s="12"/>
      <c r="CE402" s="12"/>
    </row>
    <row r="403">
      <c r="A403" s="12"/>
      <c r="B403" s="12"/>
      <c r="C403" s="12"/>
      <c r="D403" s="12"/>
      <c r="E403" s="12"/>
      <c r="F403" s="12"/>
      <c r="G403" s="12"/>
      <c r="H403" s="12"/>
      <c r="I403" s="54"/>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row>
    <row r="404">
      <c r="A404" s="12"/>
      <c r="B404" s="12"/>
      <c r="C404" s="12"/>
      <c r="D404" s="12"/>
      <c r="E404" s="12"/>
      <c r="F404" s="12"/>
      <c r="G404" s="12"/>
      <c r="H404" s="12"/>
      <c r="I404" s="54"/>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row>
    <row r="405">
      <c r="A405" s="12"/>
      <c r="B405" s="12"/>
      <c r="C405" s="12"/>
      <c r="D405" s="12"/>
      <c r="E405" s="12"/>
      <c r="F405" s="12"/>
      <c r="G405" s="12"/>
      <c r="H405" s="12"/>
      <c r="I405" s="54"/>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row>
    <row r="406">
      <c r="A406" s="12"/>
      <c r="B406" s="12"/>
      <c r="C406" s="12"/>
      <c r="D406" s="12"/>
      <c r="E406" s="12"/>
      <c r="F406" s="12"/>
      <c r="G406" s="12"/>
      <c r="H406" s="12"/>
      <c r="I406" s="54"/>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12"/>
      <c r="BY406" s="12"/>
      <c r="BZ406" s="12"/>
      <c r="CA406" s="12"/>
      <c r="CB406" s="12"/>
      <c r="CC406" s="12"/>
      <c r="CD406" s="12"/>
      <c r="CE406" s="12"/>
    </row>
    <row r="407">
      <c r="A407" s="12"/>
      <c r="B407" s="12"/>
      <c r="C407" s="12"/>
      <c r="D407" s="12"/>
      <c r="E407" s="12"/>
      <c r="F407" s="12"/>
      <c r="G407" s="12"/>
      <c r="H407" s="12"/>
      <c r="I407" s="54"/>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c r="BY407" s="12"/>
      <c r="BZ407" s="12"/>
      <c r="CA407" s="12"/>
      <c r="CB407" s="12"/>
      <c r="CC407" s="12"/>
      <c r="CD407" s="12"/>
      <c r="CE407" s="12"/>
    </row>
    <row r="408">
      <c r="A408" s="12"/>
      <c r="B408" s="12"/>
      <c r="C408" s="12"/>
      <c r="D408" s="12"/>
      <c r="E408" s="12"/>
      <c r="F408" s="12"/>
      <c r="G408" s="12"/>
      <c r="H408" s="12"/>
      <c r="I408" s="54"/>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c r="CC408" s="12"/>
      <c r="CD408" s="12"/>
      <c r="CE408" s="12"/>
    </row>
    <row r="409">
      <c r="A409" s="12"/>
      <c r="B409" s="12"/>
      <c r="C409" s="12"/>
      <c r="D409" s="12"/>
      <c r="E409" s="12"/>
      <c r="F409" s="12"/>
      <c r="G409" s="12"/>
      <c r="H409" s="12"/>
      <c r="I409" s="54"/>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row>
    <row r="410">
      <c r="A410" s="12"/>
      <c r="B410" s="12"/>
      <c r="C410" s="12"/>
      <c r="D410" s="12"/>
      <c r="E410" s="12"/>
      <c r="F410" s="12"/>
      <c r="G410" s="12"/>
      <c r="H410" s="12"/>
      <c r="I410" s="54"/>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row>
    <row r="411">
      <c r="A411" s="12"/>
      <c r="B411" s="12"/>
      <c r="C411" s="12"/>
      <c r="D411" s="12"/>
      <c r="E411" s="12"/>
      <c r="F411" s="12"/>
      <c r="G411" s="12"/>
      <c r="H411" s="12"/>
      <c r="I411" s="54"/>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c r="CA411" s="12"/>
      <c r="CB411" s="12"/>
      <c r="CC411" s="12"/>
      <c r="CD411" s="12"/>
      <c r="CE411" s="12"/>
    </row>
    <row r="412">
      <c r="A412" s="12"/>
      <c r="B412" s="12"/>
      <c r="C412" s="12"/>
      <c r="D412" s="12"/>
      <c r="E412" s="12"/>
      <c r="F412" s="12"/>
      <c r="G412" s="12"/>
      <c r="H412" s="12"/>
      <c r="I412" s="54"/>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row>
    <row r="413">
      <c r="A413" s="12"/>
      <c r="B413" s="12"/>
      <c r="C413" s="12"/>
      <c r="D413" s="12"/>
      <c r="E413" s="12"/>
      <c r="F413" s="12"/>
      <c r="G413" s="12"/>
      <c r="H413" s="12"/>
      <c r="I413" s="54"/>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c r="CA413" s="12"/>
      <c r="CB413" s="12"/>
      <c r="CC413" s="12"/>
      <c r="CD413" s="12"/>
      <c r="CE413" s="12"/>
    </row>
    <row r="414">
      <c r="A414" s="12"/>
      <c r="B414" s="12"/>
      <c r="C414" s="12"/>
      <c r="D414" s="12"/>
      <c r="E414" s="12"/>
      <c r="F414" s="12"/>
      <c r="G414" s="12"/>
      <c r="H414" s="12"/>
      <c r="I414" s="54"/>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row>
    <row r="415">
      <c r="A415" s="12"/>
      <c r="B415" s="12"/>
      <c r="C415" s="12"/>
      <c r="D415" s="12"/>
      <c r="E415" s="12"/>
      <c r="F415" s="12"/>
      <c r="G415" s="12"/>
      <c r="H415" s="12"/>
      <c r="I415" s="54"/>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row>
    <row r="416">
      <c r="A416" s="12"/>
      <c r="B416" s="12"/>
      <c r="C416" s="12"/>
      <c r="D416" s="12"/>
      <c r="E416" s="12"/>
      <c r="F416" s="12"/>
      <c r="G416" s="12"/>
      <c r="H416" s="12"/>
      <c r="I416" s="54"/>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row>
    <row r="417">
      <c r="A417" s="12"/>
      <c r="B417" s="12"/>
      <c r="C417" s="12"/>
      <c r="D417" s="12"/>
      <c r="E417" s="12"/>
      <c r="F417" s="12"/>
      <c r="G417" s="12"/>
      <c r="H417" s="12"/>
      <c r="I417" s="54"/>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c r="CA417" s="12"/>
      <c r="CB417" s="12"/>
      <c r="CC417" s="12"/>
      <c r="CD417" s="12"/>
      <c r="CE417" s="12"/>
    </row>
    <row r="418">
      <c r="A418" s="12"/>
      <c r="B418" s="12"/>
      <c r="C418" s="12"/>
      <c r="D418" s="12"/>
      <c r="E418" s="12"/>
      <c r="F418" s="12"/>
      <c r="G418" s="12"/>
      <c r="H418" s="12"/>
      <c r="I418" s="54"/>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12"/>
      <c r="BY418" s="12"/>
      <c r="BZ418" s="12"/>
      <c r="CA418" s="12"/>
      <c r="CB418" s="12"/>
      <c r="CC418" s="12"/>
      <c r="CD418" s="12"/>
      <c r="CE418" s="12"/>
    </row>
    <row r="419">
      <c r="A419" s="12"/>
      <c r="B419" s="12"/>
      <c r="C419" s="12"/>
      <c r="D419" s="12"/>
      <c r="E419" s="12"/>
      <c r="F419" s="12"/>
      <c r="G419" s="12"/>
      <c r="H419" s="12"/>
      <c r="I419" s="54"/>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row>
    <row r="420">
      <c r="A420" s="12"/>
      <c r="B420" s="12"/>
      <c r="C420" s="12"/>
      <c r="D420" s="12"/>
      <c r="E420" s="12"/>
      <c r="F420" s="12"/>
      <c r="G420" s="12"/>
      <c r="H420" s="12"/>
      <c r="I420" s="54"/>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c r="BY420" s="12"/>
      <c r="BZ420" s="12"/>
      <c r="CA420" s="12"/>
      <c r="CB420" s="12"/>
      <c r="CC420" s="12"/>
      <c r="CD420" s="12"/>
      <c r="CE420" s="12"/>
    </row>
    <row r="421">
      <c r="A421" s="12"/>
      <c r="B421" s="12"/>
      <c r="C421" s="12"/>
      <c r="D421" s="12"/>
      <c r="E421" s="12"/>
      <c r="F421" s="12"/>
      <c r="G421" s="12"/>
      <c r="H421" s="12"/>
      <c r="I421" s="54"/>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row>
    <row r="422">
      <c r="A422" s="12"/>
      <c r="B422" s="12"/>
      <c r="C422" s="12"/>
      <c r="D422" s="12"/>
      <c r="E422" s="12"/>
      <c r="F422" s="12"/>
      <c r="G422" s="12"/>
      <c r="H422" s="12"/>
      <c r="I422" s="54"/>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row>
    <row r="423">
      <c r="A423" s="12"/>
      <c r="B423" s="12"/>
      <c r="C423" s="12"/>
      <c r="D423" s="12"/>
      <c r="E423" s="12"/>
      <c r="F423" s="12"/>
      <c r="G423" s="12"/>
      <c r="H423" s="12"/>
      <c r="I423" s="54"/>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row>
    <row r="424">
      <c r="A424" s="12"/>
      <c r="B424" s="12"/>
      <c r="C424" s="12"/>
      <c r="D424" s="12"/>
      <c r="E424" s="12"/>
      <c r="F424" s="12"/>
      <c r="G424" s="12"/>
      <c r="H424" s="12"/>
      <c r="I424" s="54"/>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row>
    <row r="425">
      <c r="A425" s="12"/>
      <c r="B425" s="12"/>
      <c r="C425" s="12"/>
      <c r="D425" s="12"/>
      <c r="E425" s="12"/>
      <c r="F425" s="12"/>
      <c r="G425" s="12"/>
      <c r="H425" s="12"/>
      <c r="I425" s="54"/>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row>
    <row r="426">
      <c r="A426" s="12"/>
      <c r="B426" s="12"/>
      <c r="C426" s="12"/>
      <c r="D426" s="12"/>
      <c r="E426" s="12"/>
      <c r="F426" s="12"/>
      <c r="G426" s="12"/>
      <c r="H426" s="12"/>
      <c r="I426" s="54"/>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row>
    <row r="427">
      <c r="A427" s="12"/>
      <c r="B427" s="12"/>
      <c r="C427" s="12"/>
      <c r="D427" s="12"/>
      <c r="E427" s="12"/>
      <c r="F427" s="12"/>
      <c r="G427" s="12"/>
      <c r="H427" s="12"/>
      <c r="I427" s="54"/>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row>
    <row r="428">
      <c r="A428" s="12"/>
      <c r="B428" s="12"/>
      <c r="C428" s="12"/>
      <c r="D428" s="12"/>
      <c r="E428" s="12"/>
      <c r="F428" s="12"/>
      <c r="G428" s="12"/>
      <c r="H428" s="12"/>
      <c r="I428" s="54"/>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row>
    <row r="429">
      <c r="A429" s="12"/>
      <c r="B429" s="12"/>
      <c r="C429" s="12"/>
      <c r="D429" s="12"/>
      <c r="E429" s="12"/>
      <c r="F429" s="12"/>
      <c r="G429" s="12"/>
      <c r="H429" s="12"/>
      <c r="I429" s="54"/>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row>
    <row r="430">
      <c r="A430" s="12"/>
      <c r="B430" s="12"/>
      <c r="C430" s="12"/>
      <c r="D430" s="12"/>
      <c r="E430" s="12"/>
      <c r="F430" s="12"/>
      <c r="G430" s="12"/>
      <c r="H430" s="12"/>
      <c r="I430" s="54"/>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c r="BY430" s="12"/>
      <c r="BZ430" s="12"/>
      <c r="CA430" s="12"/>
      <c r="CB430" s="12"/>
      <c r="CC430" s="12"/>
      <c r="CD430" s="12"/>
      <c r="CE430" s="12"/>
    </row>
    <row r="431">
      <c r="A431" s="12"/>
      <c r="B431" s="12"/>
      <c r="C431" s="12"/>
      <c r="D431" s="12"/>
      <c r="E431" s="12"/>
      <c r="F431" s="12"/>
      <c r="G431" s="12"/>
      <c r="H431" s="12"/>
      <c r="I431" s="54"/>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c r="CA431" s="12"/>
      <c r="CB431" s="12"/>
      <c r="CC431" s="12"/>
      <c r="CD431" s="12"/>
      <c r="CE431" s="12"/>
    </row>
    <row r="432">
      <c r="A432" s="12"/>
      <c r="B432" s="12"/>
      <c r="C432" s="12"/>
      <c r="D432" s="12"/>
      <c r="E432" s="12"/>
      <c r="F432" s="12"/>
      <c r="G432" s="12"/>
      <c r="H432" s="12"/>
      <c r="I432" s="54"/>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c r="BP432" s="12"/>
      <c r="BQ432" s="12"/>
      <c r="BR432" s="12"/>
      <c r="BS432" s="12"/>
      <c r="BT432" s="12"/>
      <c r="BU432" s="12"/>
      <c r="BV432" s="12"/>
      <c r="BW432" s="12"/>
      <c r="BX432" s="12"/>
      <c r="BY432" s="12"/>
      <c r="BZ432" s="12"/>
      <c r="CA432" s="12"/>
      <c r="CB432" s="12"/>
      <c r="CC432" s="12"/>
      <c r="CD432" s="12"/>
      <c r="CE432" s="12"/>
    </row>
    <row r="433">
      <c r="A433" s="12"/>
      <c r="B433" s="12"/>
      <c r="C433" s="12"/>
      <c r="D433" s="12"/>
      <c r="E433" s="12"/>
      <c r="F433" s="12"/>
      <c r="G433" s="12"/>
      <c r="H433" s="12"/>
      <c r="I433" s="54"/>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c r="CD433" s="12"/>
      <c r="CE433" s="12"/>
    </row>
    <row r="434">
      <c r="A434" s="12"/>
      <c r="B434" s="12"/>
      <c r="C434" s="12"/>
      <c r="D434" s="12"/>
      <c r="E434" s="12"/>
      <c r="F434" s="12"/>
      <c r="G434" s="12"/>
      <c r="H434" s="12"/>
      <c r="I434" s="54"/>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12"/>
      <c r="BY434" s="12"/>
      <c r="BZ434" s="12"/>
      <c r="CA434" s="12"/>
      <c r="CB434" s="12"/>
      <c r="CC434" s="12"/>
      <c r="CD434" s="12"/>
      <c r="CE434" s="12"/>
    </row>
    <row r="435">
      <c r="A435" s="12"/>
      <c r="B435" s="12"/>
      <c r="C435" s="12"/>
      <c r="D435" s="12"/>
      <c r="E435" s="12"/>
      <c r="F435" s="12"/>
      <c r="G435" s="12"/>
      <c r="H435" s="12"/>
      <c r="I435" s="54"/>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c r="CD435" s="12"/>
      <c r="CE435" s="12"/>
    </row>
    <row r="436">
      <c r="A436" s="12"/>
      <c r="B436" s="12"/>
      <c r="C436" s="12"/>
      <c r="D436" s="12"/>
      <c r="E436" s="12"/>
      <c r="F436" s="12"/>
      <c r="G436" s="12"/>
      <c r="H436" s="12"/>
      <c r="I436" s="54"/>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row>
    <row r="437">
      <c r="A437" s="12"/>
      <c r="B437" s="12"/>
      <c r="C437" s="12"/>
      <c r="D437" s="12"/>
      <c r="E437" s="12"/>
      <c r="F437" s="12"/>
      <c r="G437" s="12"/>
      <c r="H437" s="12"/>
      <c r="I437" s="54"/>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row>
    <row r="438">
      <c r="A438" s="12"/>
      <c r="B438" s="12"/>
      <c r="C438" s="12"/>
      <c r="D438" s="12"/>
      <c r="E438" s="12"/>
      <c r="F438" s="12"/>
      <c r="G438" s="12"/>
      <c r="H438" s="12"/>
      <c r="I438" s="54"/>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12"/>
      <c r="BY438" s="12"/>
      <c r="BZ438" s="12"/>
      <c r="CA438" s="12"/>
      <c r="CB438" s="12"/>
      <c r="CC438" s="12"/>
      <c r="CD438" s="12"/>
      <c r="CE438" s="12"/>
    </row>
    <row r="439">
      <c r="A439" s="12"/>
      <c r="B439" s="12"/>
      <c r="C439" s="12"/>
      <c r="D439" s="12"/>
      <c r="E439" s="12"/>
      <c r="F439" s="12"/>
      <c r="G439" s="12"/>
      <c r="H439" s="12"/>
      <c r="I439" s="54"/>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row>
    <row r="440">
      <c r="A440" s="12"/>
      <c r="B440" s="12"/>
      <c r="C440" s="12"/>
      <c r="D440" s="12"/>
      <c r="E440" s="12"/>
      <c r="F440" s="12"/>
      <c r="G440" s="12"/>
      <c r="H440" s="12"/>
      <c r="I440" s="54"/>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c r="CA440" s="12"/>
      <c r="CB440" s="12"/>
      <c r="CC440" s="12"/>
      <c r="CD440" s="12"/>
      <c r="CE440" s="12"/>
    </row>
    <row r="441">
      <c r="A441" s="12"/>
      <c r="B441" s="12"/>
      <c r="C441" s="12"/>
      <c r="D441" s="12"/>
      <c r="E441" s="12"/>
      <c r="F441" s="12"/>
      <c r="G441" s="12"/>
      <c r="H441" s="12"/>
      <c r="I441" s="54"/>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row>
    <row r="442">
      <c r="A442" s="12"/>
      <c r="B442" s="12"/>
      <c r="C442" s="12"/>
      <c r="D442" s="12"/>
      <c r="E442" s="12"/>
      <c r="F442" s="12"/>
      <c r="G442" s="12"/>
      <c r="H442" s="12"/>
      <c r="I442" s="54"/>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c r="CD442" s="12"/>
      <c r="CE442" s="12"/>
    </row>
    <row r="443">
      <c r="A443" s="12"/>
      <c r="B443" s="12"/>
      <c r="C443" s="12"/>
      <c r="D443" s="12"/>
      <c r="E443" s="12"/>
      <c r="F443" s="12"/>
      <c r="G443" s="12"/>
      <c r="H443" s="12"/>
      <c r="I443" s="54"/>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c r="CA443" s="12"/>
      <c r="CB443" s="12"/>
      <c r="CC443" s="12"/>
      <c r="CD443" s="12"/>
      <c r="CE443" s="12"/>
    </row>
    <row r="444">
      <c r="A444" s="12"/>
      <c r="B444" s="12"/>
      <c r="C444" s="12"/>
      <c r="D444" s="12"/>
      <c r="E444" s="12"/>
      <c r="F444" s="12"/>
      <c r="G444" s="12"/>
      <c r="H444" s="12"/>
      <c r="I444" s="54"/>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12"/>
      <c r="BY444" s="12"/>
      <c r="BZ444" s="12"/>
      <c r="CA444" s="12"/>
      <c r="CB444" s="12"/>
      <c r="CC444" s="12"/>
      <c r="CD444" s="12"/>
      <c r="CE444" s="12"/>
    </row>
    <row r="445">
      <c r="A445" s="12"/>
      <c r="B445" s="12"/>
      <c r="C445" s="12"/>
      <c r="D445" s="12"/>
      <c r="E445" s="12"/>
      <c r="F445" s="12"/>
      <c r="G445" s="12"/>
      <c r="H445" s="12"/>
      <c r="I445" s="54"/>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c r="BY445" s="12"/>
      <c r="BZ445" s="12"/>
      <c r="CA445" s="12"/>
      <c r="CB445" s="12"/>
      <c r="CC445" s="12"/>
      <c r="CD445" s="12"/>
      <c r="CE445" s="12"/>
    </row>
    <row r="446">
      <c r="A446" s="12"/>
      <c r="B446" s="12"/>
      <c r="C446" s="12"/>
      <c r="D446" s="12"/>
      <c r="E446" s="12"/>
      <c r="F446" s="12"/>
      <c r="G446" s="12"/>
      <c r="H446" s="12"/>
      <c r="I446" s="54"/>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c r="CD446" s="12"/>
      <c r="CE446" s="12"/>
    </row>
    <row r="447">
      <c r="A447" s="12"/>
      <c r="B447" s="12"/>
      <c r="C447" s="12"/>
      <c r="D447" s="12"/>
      <c r="E447" s="12"/>
      <c r="F447" s="12"/>
      <c r="G447" s="12"/>
      <c r="H447" s="12"/>
      <c r="I447" s="54"/>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row>
    <row r="448">
      <c r="A448" s="12"/>
      <c r="B448" s="12"/>
      <c r="C448" s="12"/>
      <c r="D448" s="12"/>
      <c r="E448" s="12"/>
      <c r="F448" s="12"/>
      <c r="G448" s="12"/>
      <c r="H448" s="12"/>
      <c r="I448" s="54"/>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c r="CC448" s="12"/>
      <c r="CD448" s="12"/>
      <c r="CE448" s="12"/>
    </row>
    <row r="449">
      <c r="A449" s="12"/>
      <c r="B449" s="12"/>
      <c r="C449" s="12"/>
      <c r="D449" s="12"/>
      <c r="E449" s="12"/>
      <c r="F449" s="12"/>
      <c r="G449" s="12"/>
      <c r="H449" s="12"/>
      <c r="I449" s="54"/>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c r="BY449" s="12"/>
      <c r="BZ449" s="12"/>
      <c r="CA449" s="12"/>
      <c r="CB449" s="12"/>
      <c r="CC449" s="12"/>
      <c r="CD449" s="12"/>
      <c r="CE449" s="12"/>
    </row>
    <row r="450">
      <c r="A450" s="12"/>
      <c r="B450" s="12"/>
      <c r="C450" s="12"/>
      <c r="D450" s="12"/>
      <c r="E450" s="12"/>
      <c r="F450" s="12"/>
      <c r="G450" s="12"/>
      <c r="H450" s="12"/>
      <c r="I450" s="54"/>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12"/>
      <c r="BY450" s="12"/>
      <c r="BZ450" s="12"/>
      <c r="CA450" s="12"/>
      <c r="CB450" s="12"/>
      <c r="CC450" s="12"/>
      <c r="CD450" s="12"/>
      <c r="CE450" s="12"/>
    </row>
    <row r="451">
      <c r="A451" s="12"/>
      <c r="B451" s="12"/>
      <c r="C451" s="12"/>
      <c r="D451" s="12"/>
      <c r="E451" s="12"/>
      <c r="F451" s="12"/>
      <c r="G451" s="12"/>
      <c r="H451" s="12"/>
      <c r="I451" s="54"/>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12"/>
      <c r="BY451" s="12"/>
      <c r="BZ451" s="12"/>
      <c r="CA451" s="12"/>
      <c r="CB451" s="12"/>
      <c r="CC451" s="12"/>
      <c r="CD451" s="12"/>
      <c r="CE451" s="12"/>
    </row>
    <row r="452">
      <c r="A452" s="12"/>
      <c r="B452" s="12"/>
      <c r="C452" s="12"/>
      <c r="D452" s="12"/>
      <c r="E452" s="12"/>
      <c r="F452" s="12"/>
      <c r="G452" s="12"/>
      <c r="H452" s="12"/>
      <c r="I452" s="54"/>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c r="BQ452" s="12"/>
      <c r="BR452" s="12"/>
      <c r="BS452" s="12"/>
      <c r="BT452" s="12"/>
      <c r="BU452" s="12"/>
      <c r="BV452" s="12"/>
      <c r="BW452" s="12"/>
      <c r="BX452" s="12"/>
      <c r="BY452" s="12"/>
      <c r="BZ452" s="12"/>
      <c r="CA452" s="12"/>
      <c r="CB452" s="12"/>
      <c r="CC452" s="12"/>
      <c r="CD452" s="12"/>
      <c r="CE452" s="12"/>
    </row>
    <row r="453">
      <c r="A453" s="12"/>
      <c r="B453" s="12"/>
      <c r="C453" s="12"/>
      <c r="D453" s="12"/>
      <c r="E453" s="12"/>
      <c r="F453" s="12"/>
      <c r="G453" s="12"/>
      <c r="H453" s="12"/>
      <c r="I453" s="54"/>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c r="BY453" s="12"/>
      <c r="BZ453" s="12"/>
      <c r="CA453" s="12"/>
      <c r="CB453" s="12"/>
      <c r="CC453" s="12"/>
      <c r="CD453" s="12"/>
      <c r="CE453" s="12"/>
    </row>
    <row r="454">
      <c r="A454" s="12"/>
      <c r="B454" s="12"/>
      <c r="C454" s="12"/>
      <c r="D454" s="12"/>
      <c r="E454" s="12"/>
      <c r="F454" s="12"/>
      <c r="G454" s="12"/>
      <c r="H454" s="12"/>
      <c r="I454" s="54"/>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c r="BP454" s="12"/>
      <c r="BQ454" s="12"/>
      <c r="BR454" s="12"/>
      <c r="BS454" s="12"/>
      <c r="BT454" s="12"/>
      <c r="BU454" s="12"/>
      <c r="BV454" s="12"/>
      <c r="BW454" s="12"/>
      <c r="BX454" s="12"/>
      <c r="BY454" s="12"/>
      <c r="BZ454" s="12"/>
      <c r="CA454" s="12"/>
      <c r="CB454" s="12"/>
      <c r="CC454" s="12"/>
      <c r="CD454" s="12"/>
      <c r="CE454" s="12"/>
    </row>
    <row r="455">
      <c r="A455" s="12"/>
      <c r="B455" s="12"/>
      <c r="C455" s="12"/>
      <c r="D455" s="12"/>
      <c r="E455" s="12"/>
      <c r="F455" s="12"/>
      <c r="G455" s="12"/>
      <c r="H455" s="12"/>
      <c r="I455" s="54"/>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c r="BY455" s="12"/>
      <c r="BZ455" s="12"/>
      <c r="CA455" s="12"/>
      <c r="CB455" s="12"/>
      <c r="CC455" s="12"/>
      <c r="CD455" s="12"/>
      <c r="CE455" s="12"/>
    </row>
    <row r="456">
      <c r="A456" s="12"/>
      <c r="B456" s="12"/>
      <c r="C456" s="12"/>
      <c r="D456" s="12"/>
      <c r="E456" s="12"/>
      <c r="F456" s="12"/>
      <c r="G456" s="12"/>
      <c r="H456" s="12"/>
      <c r="I456" s="54"/>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c r="CD456" s="12"/>
      <c r="CE456" s="12"/>
    </row>
    <row r="457">
      <c r="A457" s="12"/>
      <c r="B457" s="12"/>
      <c r="C457" s="12"/>
      <c r="D457" s="12"/>
      <c r="E457" s="12"/>
      <c r="F457" s="12"/>
      <c r="G457" s="12"/>
      <c r="H457" s="12"/>
      <c r="I457" s="54"/>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row>
    <row r="458">
      <c r="A458" s="12"/>
      <c r="B458" s="12"/>
      <c r="C458" s="12"/>
      <c r="D458" s="12"/>
      <c r="E458" s="12"/>
      <c r="F458" s="12"/>
      <c r="G458" s="12"/>
      <c r="H458" s="12"/>
      <c r="I458" s="54"/>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c r="BY458" s="12"/>
      <c r="BZ458" s="12"/>
      <c r="CA458" s="12"/>
      <c r="CB458" s="12"/>
      <c r="CC458" s="12"/>
      <c r="CD458" s="12"/>
      <c r="CE458" s="12"/>
    </row>
    <row r="459">
      <c r="A459" s="12"/>
      <c r="B459" s="12"/>
      <c r="C459" s="12"/>
      <c r="D459" s="12"/>
      <c r="E459" s="12"/>
      <c r="F459" s="12"/>
      <c r="G459" s="12"/>
      <c r="H459" s="12"/>
      <c r="I459" s="54"/>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c r="CA459" s="12"/>
      <c r="CB459" s="12"/>
      <c r="CC459" s="12"/>
      <c r="CD459" s="12"/>
      <c r="CE459" s="12"/>
    </row>
    <row r="460">
      <c r="A460" s="12"/>
      <c r="B460" s="12"/>
      <c r="C460" s="12"/>
      <c r="D460" s="12"/>
      <c r="E460" s="12"/>
      <c r="F460" s="12"/>
      <c r="G460" s="12"/>
      <c r="H460" s="12"/>
      <c r="I460" s="54"/>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c r="BQ460" s="12"/>
      <c r="BR460" s="12"/>
      <c r="BS460" s="12"/>
      <c r="BT460" s="12"/>
      <c r="BU460" s="12"/>
      <c r="BV460" s="12"/>
      <c r="BW460" s="12"/>
      <c r="BX460" s="12"/>
      <c r="BY460" s="12"/>
      <c r="BZ460" s="12"/>
      <c r="CA460" s="12"/>
      <c r="CB460" s="12"/>
      <c r="CC460" s="12"/>
      <c r="CD460" s="12"/>
      <c r="CE460" s="12"/>
    </row>
    <row r="461">
      <c r="A461" s="12"/>
      <c r="B461" s="12"/>
      <c r="C461" s="12"/>
      <c r="D461" s="12"/>
      <c r="E461" s="12"/>
      <c r="F461" s="12"/>
      <c r="G461" s="12"/>
      <c r="H461" s="12"/>
      <c r="I461" s="54"/>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row>
    <row r="462">
      <c r="A462" s="12"/>
      <c r="B462" s="12"/>
      <c r="C462" s="12"/>
      <c r="D462" s="12"/>
      <c r="E462" s="12"/>
      <c r="F462" s="12"/>
      <c r="G462" s="12"/>
      <c r="H462" s="12"/>
      <c r="I462" s="54"/>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c r="CA462" s="12"/>
      <c r="CB462" s="12"/>
      <c r="CC462" s="12"/>
      <c r="CD462" s="12"/>
      <c r="CE462" s="12"/>
    </row>
    <row r="463">
      <c r="A463" s="12"/>
      <c r="B463" s="12"/>
      <c r="C463" s="12"/>
      <c r="D463" s="12"/>
      <c r="E463" s="12"/>
      <c r="F463" s="12"/>
      <c r="G463" s="12"/>
      <c r="H463" s="12"/>
      <c r="I463" s="54"/>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row>
    <row r="464">
      <c r="A464" s="12"/>
      <c r="B464" s="12"/>
      <c r="C464" s="12"/>
      <c r="D464" s="12"/>
      <c r="E464" s="12"/>
      <c r="F464" s="12"/>
      <c r="G464" s="12"/>
      <c r="H464" s="12"/>
      <c r="I464" s="54"/>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c r="BQ464" s="12"/>
      <c r="BR464" s="12"/>
      <c r="BS464" s="12"/>
      <c r="BT464" s="12"/>
      <c r="BU464" s="12"/>
      <c r="BV464" s="12"/>
      <c r="BW464" s="12"/>
      <c r="BX464" s="12"/>
      <c r="BY464" s="12"/>
      <c r="BZ464" s="12"/>
      <c r="CA464" s="12"/>
      <c r="CB464" s="12"/>
      <c r="CC464" s="12"/>
      <c r="CD464" s="12"/>
      <c r="CE464" s="12"/>
    </row>
    <row r="465">
      <c r="A465" s="12"/>
      <c r="B465" s="12"/>
      <c r="C465" s="12"/>
      <c r="D465" s="12"/>
      <c r="E465" s="12"/>
      <c r="F465" s="12"/>
      <c r="G465" s="12"/>
      <c r="H465" s="12"/>
      <c r="I465" s="54"/>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row>
    <row r="466">
      <c r="A466" s="12"/>
      <c r="B466" s="12"/>
      <c r="C466" s="12"/>
      <c r="D466" s="12"/>
      <c r="E466" s="12"/>
      <c r="F466" s="12"/>
      <c r="G466" s="12"/>
      <c r="H466" s="12"/>
      <c r="I466" s="54"/>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row>
    <row r="467">
      <c r="A467" s="12"/>
      <c r="B467" s="12"/>
      <c r="C467" s="12"/>
      <c r="D467" s="12"/>
      <c r="E467" s="12"/>
      <c r="F467" s="12"/>
      <c r="G467" s="12"/>
      <c r="H467" s="12"/>
      <c r="I467" s="54"/>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row>
    <row r="468">
      <c r="A468" s="12"/>
      <c r="B468" s="12"/>
      <c r="C468" s="12"/>
      <c r="D468" s="12"/>
      <c r="E468" s="12"/>
      <c r="F468" s="12"/>
      <c r="G468" s="12"/>
      <c r="H468" s="12"/>
      <c r="I468" s="54"/>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c r="CA468" s="12"/>
      <c r="CB468" s="12"/>
      <c r="CC468" s="12"/>
      <c r="CD468" s="12"/>
      <c r="CE468" s="12"/>
    </row>
    <row r="469">
      <c r="A469" s="12"/>
      <c r="B469" s="12"/>
      <c r="C469" s="12"/>
      <c r="D469" s="12"/>
      <c r="E469" s="12"/>
      <c r="F469" s="12"/>
      <c r="G469" s="12"/>
      <c r="H469" s="12"/>
      <c r="I469" s="54"/>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c r="CD469" s="12"/>
      <c r="CE469" s="12"/>
    </row>
    <row r="470">
      <c r="A470" s="12"/>
      <c r="B470" s="12"/>
      <c r="C470" s="12"/>
      <c r="D470" s="12"/>
      <c r="E470" s="12"/>
      <c r="F470" s="12"/>
      <c r="G470" s="12"/>
      <c r="H470" s="12"/>
      <c r="I470" s="54"/>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c r="BQ470" s="12"/>
      <c r="BR470" s="12"/>
      <c r="BS470" s="12"/>
      <c r="BT470" s="12"/>
      <c r="BU470" s="12"/>
      <c r="BV470" s="12"/>
      <c r="BW470" s="12"/>
      <c r="BX470" s="12"/>
      <c r="BY470" s="12"/>
      <c r="BZ470" s="12"/>
      <c r="CA470" s="12"/>
      <c r="CB470" s="12"/>
      <c r="CC470" s="12"/>
      <c r="CD470" s="12"/>
      <c r="CE470" s="12"/>
    </row>
    <row r="471">
      <c r="A471" s="12"/>
      <c r="B471" s="12"/>
      <c r="C471" s="12"/>
      <c r="D471" s="12"/>
      <c r="E471" s="12"/>
      <c r="F471" s="12"/>
      <c r="G471" s="12"/>
      <c r="H471" s="12"/>
      <c r="I471" s="54"/>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row>
    <row r="472">
      <c r="A472" s="12"/>
      <c r="B472" s="12"/>
      <c r="C472" s="12"/>
      <c r="D472" s="12"/>
      <c r="E472" s="12"/>
      <c r="F472" s="12"/>
      <c r="G472" s="12"/>
      <c r="H472" s="12"/>
      <c r="I472" s="54"/>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12"/>
      <c r="BY472" s="12"/>
      <c r="BZ472" s="12"/>
      <c r="CA472" s="12"/>
      <c r="CB472" s="12"/>
      <c r="CC472" s="12"/>
      <c r="CD472" s="12"/>
      <c r="CE472" s="12"/>
    </row>
    <row r="473">
      <c r="A473" s="12"/>
      <c r="B473" s="12"/>
      <c r="C473" s="12"/>
      <c r="D473" s="12"/>
      <c r="E473" s="12"/>
      <c r="F473" s="12"/>
      <c r="G473" s="12"/>
      <c r="H473" s="12"/>
      <c r="I473" s="54"/>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c r="CD473" s="12"/>
      <c r="CE473" s="12"/>
    </row>
    <row r="474">
      <c r="A474" s="12"/>
      <c r="B474" s="12"/>
      <c r="C474" s="12"/>
      <c r="D474" s="12"/>
      <c r="E474" s="12"/>
      <c r="F474" s="12"/>
      <c r="G474" s="12"/>
      <c r="H474" s="12"/>
      <c r="I474" s="54"/>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c r="CC474" s="12"/>
      <c r="CD474" s="12"/>
      <c r="CE474" s="12"/>
    </row>
    <row r="475">
      <c r="A475" s="12"/>
      <c r="B475" s="12"/>
      <c r="C475" s="12"/>
      <c r="D475" s="12"/>
      <c r="E475" s="12"/>
      <c r="F475" s="12"/>
      <c r="G475" s="12"/>
      <c r="H475" s="12"/>
      <c r="I475" s="54"/>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c r="BY475" s="12"/>
      <c r="BZ475" s="12"/>
      <c r="CA475" s="12"/>
      <c r="CB475" s="12"/>
      <c r="CC475" s="12"/>
      <c r="CD475" s="12"/>
      <c r="CE475" s="12"/>
    </row>
    <row r="476">
      <c r="A476" s="12"/>
      <c r="B476" s="12"/>
      <c r="C476" s="12"/>
      <c r="D476" s="12"/>
      <c r="E476" s="12"/>
      <c r="F476" s="12"/>
      <c r="G476" s="12"/>
      <c r="H476" s="12"/>
      <c r="I476" s="54"/>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c r="CA476" s="12"/>
      <c r="CB476" s="12"/>
      <c r="CC476" s="12"/>
      <c r="CD476" s="12"/>
      <c r="CE476" s="12"/>
    </row>
    <row r="477">
      <c r="A477" s="12"/>
      <c r="B477" s="12"/>
      <c r="C477" s="12"/>
      <c r="D477" s="12"/>
      <c r="E477" s="12"/>
      <c r="F477" s="12"/>
      <c r="G477" s="12"/>
      <c r="H477" s="12"/>
      <c r="I477" s="54"/>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c r="CA477" s="12"/>
      <c r="CB477" s="12"/>
      <c r="CC477" s="12"/>
      <c r="CD477" s="12"/>
      <c r="CE477" s="12"/>
    </row>
    <row r="478">
      <c r="A478" s="12"/>
      <c r="B478" s="12"/>
      <c r="C478" s="12"/>
      <c r="D478" s="12"/>
      <c r="E478" s="12"/>
      <c r="F478" s="12"/>
      <c r="G478" s="12"/>
      <c r="H478" s="12"/>
      <c r="I478" s="54"/>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c r="BQ478" s="12"/>
      <c r="BR478" s="12"/>
      <c r="BS478" s="12"/>
      <c r="BT478" s="12"/>
      <c r="BU478" s="12"/>
      <c r="BV478" s="12"/>
      <c r="BW478" s="12"/>
      <c r="BX478" s="12"/>
      <c r="BY478" s="12"/>
      <c r="BZ478" s="12"/>
      <c r="CA478" s="12"/>
      <c r="CB478" s="12"/>
      <c r="CC478" s="12"/>
      <c r="CD478" s="12"/>
      <c r="CE478" s="12"/>
    </row>
    <row r="479">
      <c r="A479" s="12"/>
      <c r="B479" s="12"/>
      <c r="C479" s="12"/>
      <c r="D479" s="12"/>
      <c r="E479" s="12"/>
      <c r="F479" s="12"/>
      <c r="G479" s="12"/>
      <c r="H479" s="12"/>
      <c r="I479" s="54"/>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c r="BY479" s="12"/>
      <c r="BZ479" s="12"/>
      <c r="CA479" s="12"/>
      <c r="CB479" s="12"/>
      <c r="CC479" s="12"/>
      <c r="CD479" s="12"/>
      <c r="CE479" s="12"/>
    </row>
    <row r="480">
      <c r="A480" s="12"/>
      <c r="B480" s="12"/>
      <c r="C480" s="12"/>
      <c r="D480" s="12"/>
      <c r="E480" s="12"/>
      <c r="F480" s="12"/>
      <c r="G480" s="12"/>
      <c r="H480" s="12"/>
      <c r="I480" s="54"/>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12"/>
      <c r="BY480" s="12"/>
      <c r="BZ480" s="12"/>
      <c r="CA480" s="12"/>
      <c r="CB480" s="12"/>
      <c r="CC480" s="12"/>
      <c r="CD480" s="12"/>
      <c r="CE480" s="12"/>
    </row>
    <row r="481">
      <c r="A481" s="12"/>
      <c r="B481" s="12"/>
      <c r="C481" s="12"/>
      <c r="D481" s="12"/>
      <c r="E481" s="12"/>
      <c r="F481" s="12"/>
      <c r="G481" s="12"/>
      <c r="H481" s="12"/>
      <c r="I481" s="54"/>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12"/>
      <c r="BY481" s="12"/>
      <c r="BZ481" s="12"/>
      <c r="CA481" s="12"/>
      <c r="CB481" s="12"/>
      <c r="CC481" s="12"/>
      <c r="CD481" s="12"/>
      <c r="CE481" s="12"/>
    </row>
    <row r="482">
      <c r="A482" s="12"/>
      <c r="B482" s="12"/>
      <c r="C482" s="12"/>
      <c r="D482" s="12"/>
      <c r="E482" s="12"/>
      <c r="F482" s="12"/>
      <c r="G482" s="12"/>
      <c r="H482" s="12"/>
      <c r="I482" s="54"/>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c r="BQ482" s="12"/>
      <c r="BR482" s="12"/>
      <c r="BS482" s="12"/>
      <c r="BT482" s="12"/>
      <c r="BU482" s="12"/>
      <c r="BV482" s="12"/>
      <c r="BW482" s="12"/>
      <c r="BX482" s="12"/>
      <c r="BY482" s="12"/>
      <c r="BZ482" s="12"/>
      <c r="CA482" s="12"/>
      <c r="CB482" s="12"/>
      <c r="CC482" s="12"/>
      <c r="CD482" s="12"/>
      <c r="CE482" s="12"/>
    </row>
    <row r="483">
      <c r="A483" s="12"/>
      <c r="B483" s="12"/>
      <c r="C483" s="12"/>
      <c r="D483" s="12"/>
      <c r="E483" s="12"/>
      <c r="F483" s="12"/>
      <c r="G483" s="12"/>
      <c r="H483" s="12"/>
      <c r="I483" s="54"/>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c r="CD483" s="12"/>
      <c r="CE483" s="12"/>
    </row>
    <row r="484">
      <c r="A484" s="12"/>
      <c r="B484" s="12"/>
      <c r="C484" s="12"/>
      <c r="D484" s="12"/>
      <c r="E484" s="12"/>
      <c r="F484" s="12"/>
      <c r="G484" s="12"/>
      <c r="H484" s="12"/>
      <c r="I484" s="54"/>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row>
    <row r="485">
      <c r="A485" s="12"/>
      <c r="B485" s="12"/>
      <c r="C485" s="12"/>
      <c r="D485" s="12"/>
      <c r="E485" s="12"/>
      <c r="F485" s="12"/>
      <c r="G485" s="12"/>
      <c r="H485" s="12"/>
      <c r="I485" s="54"/>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c r="CA485" s="12"/>
      <c r="CB485" s="12"/>
      <c r="CC485" s="12"/>
      <c r="CD485" s="12"/>
      <c r="CE485" s="12"/>
    </row>
    <row r="486">
      <c r="A486" s="12"/>
      <c r="B486" s="12"/>
      <c r="C486" s="12"/>
      <c r="D486" s="12"/>
      <c r="E486" s="12"/>
      <c r="F486" s="12"/>
      <c r="G486" s="12"/>
      <c r="H486" s="12"/>
      <c r="I486" s="54"/>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c r="CA486" s="12"/>
      <c r="CB486" s="12"/>
      <c r="CC486" s="12"/>
      <c r="CD486" s="12"/>
      <c r="CE486" s="12"/>
    </row>
    <row r="487">
      <c r="A487" s="12"/>
      <c r="B487" s="12"/>
      <c r="C487" s="12"/>
      <c r="D487" s="12"/>
      <c r="E487" s="12"/>
      <c r="F487" s="12"/>
      <c r="G487" s="12"/>
      <c r="H487" s="12"/>
      <c r="I487" s="54"/>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12"/>
      <c r="BY487" s="12"/>
      <c r="BZ487" s="12"/>
      <c r="CA487" s="12"/>
      <c r="CB487" s="12"/>
      <c r="CC487" s="12"/>
      <c r="CD487" s="12"/>
      <c r="CE487" s="12"/>
    </row>
    <row r="488">
      <c r="A488" s="12"/>
      <c r="B488" s="12"/>
      <c r="C488" s="12"/>
      <c r="D488" s="12"/>
      <c r="E488" s="12"/>
      <c r="F488" s="12"/>
      <c r="G488" s="12"/>
      <c r="H488" s="12"/>
      <c r="I488" s="54"/>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12"/>
      <c r="BY488" s="12"/>
      <c r="BZ488" s="12"/>
      <c r="CA488" s="12"/>
      <c r="CB488" s="12"/>
      <c r="CC488" s="12"/>
      <c r="CD488" s="12"/>
      <c r="CE488" s="12"/>
    </row>
    <row r="489">
      <c r="A489" s="12"/>
      <c r="B489" s="12"/>
      <c r="C489" s="12"/>
      <c r="D489" s="12"/>
      <c r="E489" s="12"/>
      <c r="F489" s="12"/>
      <c r="G489" s="12"/>
      <c r="H489" s="12"/>
      <c r="I489" s="54"/>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row>
    <row r="490">
      <c r="A490" s="12"/>
      <c r="B490" s="12"/>
      <c r="C490" s="12"/>
      <c r="D490" s="12"/>
      <c r="E490" s="12"/>
      <c r="F490" s="12"/>
      <c r="G490" s="12"/>
      <c r="H490" s="12"/>
      <c r="I490" s="54"/>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row>
    <row r="491">
      <c r="A491" s="12"/>
      <c r="B491" s="12"/>
      <c r="C491" s="12"/>
      <c r="D491" s="12"/>
      <c r="E491" s="12"/>
      <c r="F491" s="12"/>
      <c r="G491" s="12"/>
      <c r="H491" s="12"/>
      <c r="I491" s="54"/>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row>
    <row r="492">
      <c r="A492" s="12"/>
      <c r="B492" s="12"/>
      <c r="C492" s="12"/>
      <c r="D492" s="12"/>
      <c r="E492" s="12"/>
      <c r="F492" s="12"/>
      <c r="G492" s="12"/>
      <c r="H492" s="12"/>
      <c r="I492" s="54"/>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c r="CC492" s="12"/>
      <c r="CD492" s="12"/>
      <c r="CE492" s="12"/>
    </row>
    <row r="493">
      <c r="A493" s="12"/>
      <c r="B493" s="12"/>
      <c r="C493" s="12"/>
      <c r="D493" s="12"/>
      <c r="E493" s="12"/>
      <c r="F493" s="12"/>
      <c r="G493" s="12"/>
      <c r="H493" s="12"/>
      <c r="I493" s="54"/>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c r="BY493" s="12"/>
      <c r="BZ493" s="12"/>
      <c r="CA493" s="12"/>
      <c r="CB493" s="12"/>
      <c r="CC493" s="12"/>
      <c r="CD493" s="12"/>
      <c r="CE493" s="12"/>
    </row>
    <row r="494">
      <c r="A494" s="12"/>
      <c r="B494" s="12"/>
      <c r="C494" s="12"/>
      <c r="D494" s="12"/>
      <c r="E494" s="12"/>
      <c r="F494" s="12"/>
      <c r="G494" s="12"/>
      <c r="H494" s="12"/>
      <c r="I494" s="54"/>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c r="BY494" s="12"/>
      <c r="BZ494" s="12"/>
      <c r="CA494" s="12"/>
      <c r="CB494" s="12"/>
      <c r="CC494" s="12"/>
      <c r="CD494" s="12"/>
      <c r="CE494" s="12"/>
    </row>
    <row r="495">
      <c r="A495" s="12"/>
      <c r="B495" s="12"/>
      <c r="C495" s="12"/>
      <c r="D495" s="12"/>
      <c r="E495" s="12"/>
      <c r="F495" s="12"/>
      <c r="G495" s="12"/>
      <c r="H495" s="12"/>
      <c r="I495" s="54"/>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c r="CD495" s="12"/>
      <c r="CE495" s="12"/>
    </row>
    <row r="496">
      <c r="A496" s="12"/>
      <c r="B496" s="12"/>
      <c r="C496" s="12"/>
      <c r="D496" s="12"/>
      <c r="E496" s="12"/>
      <c r="F496" s="12"/>
      <c r="G496" s="12"/>
      <c r="H496" s="12"/>
      <c r="I496" s="54"/>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c r="BQ496" s="12"/>
      <c r="BR496" s="12"/>
      <c r="BS496" s="12"/>
      <c r="BT496" s="12"/>
      <c r="BU496" s="12"/>
      <c r="BV496" s="12"/>
      <c r="BW496" s="12"/>
      <c r="BX496" s="12"/>
      <c r="BY496" s="12"/>
      <c r="BZ496" s="12"/>
      <c r="CA496" s="12"/>
      <c r="CB496" s="12"/>
      <c r="CC496" s="12"/>
      <c r="CD496" s="12"/>
      <c r="CE496" s="12"/>
    </row>
    <row r="497">
      <c r="A497" s="12"/>
      <c r="B497" s="12"/>
      <c r="C497" s="12"/>
      <c r="D497" s="12"/>
      <c r="E497" s="12"/>
      <c r="F497" s="12"/>
      <c r="G497" s="12"/>
      <c r="H497" s="12"/>
      <c r="I497" s="54"/>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c r="CA497" s="12"/>
      <c r="CB497" s="12"/>
      <c r="CC497" s="12"/>
      <c r="CD497" s="12"/>
      <c r="CE497" s="12"/>
    </row>
    <row r="498">
      <c r="A498" s="12"/>
      <c r="B498" s="12"/>
      <c r="C498" s="12"/>
      <c r="D498" s="12"/>
      <c r="E498" s="12"/>
      <c r="F498" s="12"/>
      <c r="G498" s="12"/>
      <c r="H498" s="12"/>
      <c r="I498" s="54"/>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row>
    <row r="499">
      <c r="A499" s="12"/>
      <c r="B499" s="12"/>
      <c r="C499" s="12"/>
      <c r="D499" s="12"/>
      <c r="E499" s="12"/>
      <c r="F499" s="12"/>
      <c r="G499" s="12"/>
      <c r="H499" s="12"/>
      <c r="I499" s="54"/>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row>
    <row r="500">
      <c r="A500" s="12"/>
      <c r="B500" s="12"/>
      <c r="C500" s="12"/>
      <c r="D500" s="12"/>
      <c r="E500" s="12"/>
      <c r="F500" s="12"/>
      <c r="G500" s="12"/>
      <c r="H500" s="12"/>
      <c r="I500" s="54"/>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c r="BY500" s="12"/>
      <c r="BZ500" s="12"/>
      <c r="CA500" s="12"/>
      <c r="CB500" s="12"/>
      <c r="CC500" s="12"/>
      <c r="CD500" s="12"/>
      <c r="CE500" s="12"/>
    </row>
    <row r="501">
      <c r="A501" s="12"/>
      <c r="B501" s="12"/>
      <c r="C501" s="12"/>
      <c r="D501" s="12"/>
      <c r="E501" s="12"/>
      <c r="F501" s="12"/>
      <c r="G501" s="12"/>
      <c r="H501" s="12"/>
      <c r="I501" s="54"/>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12"/>
      <c r="BY501" s="12"/>
      <c r="BZ501" s="12"/>
      <c r="CA501" s="12"/>
      <c r="CB501" s="12"/>
      <c r="CC501" s="12"/>
      <c r="CD501" s="12"/>
      <c r="CE501" s="12"/>
    </row>
    <row r="502">
      <c r="A502" s="12"/>
      <c r="B502" s="12"/>
      <c r="C502" s="12"/>
      <c r="D502" s="12"/>
      <c r="E502" s="12"/>
      <c r="F502" s="12"/>
      <c r="G502" s="12"/>
      <c r="H502" s="12"/>
      <c r="I502" s="54"/>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c r="CD502" s="12"/>
      <c r="CE502" s="12"/>
    </row>
    <row r="503">
      <c r="A503" s="12"/>
      <c r="B503" s="12"/>
      <c r="C503" s="12"/>
      <c r="D503" s="12"/>
      <c r="E503" s="12"/>
      <c r="F503" s="12"/>
      <c r="G503" s="12"/>
      <c r="H503" s="12"/>
      <c r="I503" s="54"/>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row>
    <row r="504">
      <c r="A504" s="12"/>
      <c r="B504" s="12"/>
      <c r="C504" s="12"/>
      <c r="D504" s="12"/>
      <c r="E504" s="12"/>
      <c r="F504" s="12"/>
      <c r="G504" s="12"/>
      <c r="H504" s="12"/>
      <c r="I504" s="54"/>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c r="CA504" s="12"/>
      <c r="CB504" s="12"/>
      <c r="CC504" s="12"/>
      <c r="CD504" s="12"/>
      <c r="CE504" s="12"/>
    </row>
    <row r="505">
      <c r="A505" s="12"/>
      <c r="B505" s="12"/>
      <c r="C505" s="12"/>
      <c r="D505" s="12"/>
      <c r="E505" s="12"/>
      <c r="F505" s="12"/>
      <c r="G505" s="12"/>
      <c r="H505" s="12"/>
      <c r="I505" s="54"/>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12"/>
      <c r="BY505" s="12"/>
      <c r="BZ505" s="12"/>
      <c r="CA505" s="12"/>
      <c r="CB505" s="12"/>
      <c r="CC505" s="12"/>
      <c r="CD505" s="12"/>
      <c r="CE505" s="12"/>
    </row>
    <row r="506">
      <c r="A506" s="12"/>
      <c r="B506" s="12"/>
      <c r="C506" s="12"/>
      <c r="D506" s="12"/>
      <c r="E506" s="12"/>
      <c r="F506" s="12"/>
      <c r="G506" s="12"/>
      <c r="H506" s="12"/>
      <c r="I506" s="54"/>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12"/>
      <c r="BY506" s="12"/>
      <c r="BZ506" s="12"/>
      <c r="CA506" s="12"/>
      <c r="CB506" s="12"/>
      <c r="CC506" s="12"/>
      <c r="CD506" s="12"/>
      <c r="CE506" s="12"/>
    </row>
    <row r="507">
      <c r="A507" s="12"/>
      <c r="B507" s="12"/>
      <c r="C507" s="12"/>
      <c r="D507" s="12"/>
      <c r="E507" s="12"/>
      <c r="F507" s="12"/>
      <c r="G507" s="12"/>
      <c r="H507" s="12"/>
      <c r="I507" s="54"/>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c r="BY507" s="12"/>
      <c r="BZ507" s="12"/>
      <c r="CA507" s="12"/>
      <c r="CB507" s="12"/>
      <c r="CC507" s="12"/>
      <c r="CD507" s="12"/>
      <c r="CE507" s="12"/>
    </row>
    <row r="508">
      <c r="A508" s="12"/>
      <c r="B508" s="12"/>
      <c r="C508" s="12"/>
      <c r="D508" s="12"/>
      <c r="E508" s="12"/>
      <c r="F508" s="12"/>
      <c r="G508" s="12"/>
      <c r="H508" s="12"/>
      <c r="I508" s="54"/>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12"/>
      <c r="BY508" s="12"/>
      <c r="BZ508" s="12"/>
      <c r="CA508" s="12"/>
      <c r="CB508" s="12"/>
      <c r="CC508" s="12"/>
      <c r="CD508" s="12"/>
      <c r="CE508" s="12"/>
    </row>
    <row r="509">
      <c r="A509" s="12"/>
      <c r="B509" s="12"/>
      <c r="C509" s="12"/>
      <c r="D509" s="12"/>
      <c r="E509" s="12"/>
      <c r="F509" s="12"/>
      <c r="G509" s="12"/>
      <c r="H509" s="12"/>
      <c r="I509" s="54"/>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12"/>
      <c r="BY509" s="12"/>
      <c r="BZ509" s="12"/>
      <c r="CA509" s="12"/>
      <c r="CB509" s="12"/>
      <c r="CC509" s="12"/>
      <c r="CD509" s="12"/>
      <c r="CE509" s="12"/>
    </row>
    <row r="510">
      <c r="A510" s="12"/>
      <c r="B510" s="12"/>
      <c r="C510" s="12"/>
      <c r="D510" s="12"/>
      <c r="E510" s="12"/>
      <c r="F510" s="12"/>
      <c r="G510" s="12"/>
      <c r="H510" s="12"/>
      <c r="I510" s="54"/>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c r="CA510" s="12"/>
      <c r="CB510" s="12"/>
      <c r="CC510" s="12"/>
      <c r="CD510" s="12"/>
      <c r="CE510" s="12"/>
    </row>
    <row r="511">
      <c r="A511" s="12"/>
      <c r="B511" s="12"/>
      <c r="C511" s="12"/>
      <c r="D511" s="12"/>
      <c r="E511" s="12"/>
      <c r="F511" s="12"/>
      <c r="G511" s="12"/>
      <c r="H511" s="12"/>
      <c r="I511" s="54"/>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c r="CD511" s="12"/>
      <c r="CE511" s="12"/>
    </row>
    <row r="512">
      <c r="A512" s="12"/>
      <c r="B512" s="12"/>
      <c r="C512" s="12"/>
      <c r="D512" s="12"/>
      <c r="E512" s="12"/>
      <c r="F512" s="12"/>
      <c r="G512" s="12"/>
      <c r="H512" s="12"/>
      <c r="I512" s="54"/>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c r="BQ512" s="12"/>
      <c r="BR512" s="12"/>
      <c r="BS512" s="12"/>
      <c r="BT512" s="12"/>
      <c r="BU512" s="12"/>
      <c r="BV512" s="12"/>
      <c r="BW512" s="12"/>
      <c r="BX512" s="12"/>
      <c r="BY512" s="12"/>
      <c r="BZ512" s="12"/>
      <c r="CA512" s="12"/>
      <c r="CB512" s="12"/>
      <c r="CC512" s="12"/>
      <c r="CD512" s="12"/>
      <c r="CE512" s="12"/>
    </row>
    <row r="513">
      <c r="A513" s="12"/>
      <c r="B513" s="12"/>
      <c r="C513" s="12"/>
      <c r="D513" s="12"/>
      <c r="E513" s="12"/>
      <c r="F513" s="12"/>
      <c r="G513" s="12"/>
      <c r="H513" s="12"/>
      <c r="I513" s="54"/>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row>
    <row r="514">
      <c r="A514" s="12"/>
      <c r="B514" s="12"/>
      <c r="C514" s="12"/>
      <c r="D514" s="12"/>
      <c r="E514" s="12"/>
      <c r="F514" s="12"/>
      <c r="G514" s="12"/>
      <c r="H514" s="12"/>
      <c r="I514" s="54"/>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12"/>
      <c r="BY514" s="12"/>
      <c r="BZ514" s="12"/>
      <c r="CA514" s="12"/>
      <c r="CB514" s="12"/>
      <c r="CC514" s="12"/>
      <c r="CD514" s="12"/>
      <c r="CE514" s="12"/>
    </row>
    <row r="515">
      <c r="A515" s="12"/>
      <c r="B515" s="12"/>
      <c r="C515" s="12"/>
      <c r="D515" s="12"/>
      <c r="E515" s="12"/>
      <c r="F515" s="12"/>
      <c r="G515" s="12"/>
      <c r="H515" s="12"/>
      <c r="I515" s="54"/>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c r="CD515" s="12"/>
      <c r="CE515" s="12"/>
    </row>
    <row r="516">
      <c r="A516" s="12"/>
      <c r="B516" s="12"/>
      <c r="C516" s="12"/>
      <c r="D516" s="12"/>
      <c r="E516" s="12"/>
      <c r="F516" s="12"/>
      <c r="G516" s="12"/>
      <c r="H516" s="12"/>
      <c r="I516" s="54"/>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c r="CA516" s="12"/>
      <c r="CB516" s="12"/>
      <c r="CC516" s="12"/>
      <c r="CD516" s="12"/>
      <c r="CE516" s="12"/>
    </row>
    <row r="517">
      <c r="A517" s="12"/>
      <c r="B517" s="12"/>
      <c r="C517" s="12"/>
      <c r="D517" s="12"/>
      <c r="E517" s="12"/>
      <c r="F517" s="12"/>
      <c r="G517" s="12"/>
      <c r="H517" s="12"/>
      <c r="I517" s="54"/>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c r="BY517" s="12"/>
      <c r="BZ517" s="12"/>
      <c r="CA517" s="12"/>
      <c r="CB517" s="12"/>
      <c r="CC517" s="12"/>
      <c r="CD517" s="12"/>
      <c r="CE517" s="12"/>
    </row>
    <row r="518">
      <c r="A518" s="12"/>
      <c r="B518" s="12"/>
      <c r="C518" s="12"/>
      <c r="D518" s="12"/>
      <c r="E518" s="12"/>
      <c r="F518" s="12"/>
      <c r="G518" s="12"/>
      <c r="H518" s="12"/>
      <c r="I518" s="54"/>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c r="CD518" s="12"/>
      <c r="CE518" s="12"/>
    </row>
    <row r="519">
      <c r="A519" s="12"/>
      <c r="B519" s="12"/>
      <c r="C519" s="12"/>
      <c r="D519" s="12"/>
      <c r="E519" s="12"/>
      <c r="F519" s="12"/>
      <c r="G519" s="12"/>
      <c r="H519" s="12"/>
      <c r="I519" s="54"/>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12"/>
      <c r="BY519" s="12"/>
      <c r="BZ519" s="12"/>
      <c r="CA519" s="12"/>
      <c r="CB519" s="12"/>
      <c r="CC519" s="12"/>
      <c r="CD519" s="12"/>
      <c r="CE519" s="12"/>
    </row>
    <row r="520">
      <c r="A520" s="12"/>
      <c r="B520" s="12"/>
      <c r="C520" s="12"/>
      <c r="D520" s="12"/>
      <c r="E520" s="12"/>
      <c r="F520" s="12"/>
      <c r="G520" s="12"/>
      <c r="H520" s="12"/>
      <c r="I520" s="54"/>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c r="BQ520" s="12"/>
      <c r="BR520" s="12"/>
      <c r="BS520" s="12"/>
      <c r="BT520" s="12"/>
      <c r="BU520" s="12"/>
      <c r="BV520" s="12"/>
      <c r="BW520" s="12"/>
      <c r="BX520" s="12"/>
      <c r="BY520" s="12"/>
      <c r="BZ520" s="12"/>
      <c r="CA520" s="12"/>
      <c r="CB520" s="12"/>
      <c r="CC520" s="12"/>
      <c r="CD520" s="12"/>
      <c r="CE520" s="12"/>
    </row>
    <row r="521">
      <c r="A521" s="12"/>
      <c r="B521" s="12"/>
      <c r="C521" s="12"/>
      <c r="D521" s="12"/>
      <c r="E521" s="12"/>
      <c r="F521" s="12"/>
      <c r="G521" s="12"/>
      <c r="H521" s="12"/>
      <c r="I521" s="54"/>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c r="BY521" s="12"/>
      <c r="BZ521" s="12"/>
      <c r="CA521" s="12"/>
      <c r="CB521" s="12"/>
      <c r="CC521" s="12"/>
      <c r="CD521" s="12"/>
      <c r="CE521" s="12"/>
    </row>
    <row r="522">
      <c r="A522" s="12"/>
      <c r="B522" s="12"/>
      <c r="C522" s="12"/>
      <c r="D522" s="12"/>
      <c r="E522" s="12"/>
      <c r="F522" s="12"/>
      <c r="G522" s="12"/>
      <c r="H522" s="12"/>
      <c r="I522" s="54"/>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c r="CC522" s="12"/>
      <c r="CD522" s="12"/>
      <c r="CE522" s="12"/>
    </row>
    <row r="523">
      <c r="A523" s="12"/>
      <c r="B523" s="12"/>
      <c r="C523" s="12"/>
      <c r="D523" s="12"/>
      <c r="E523" s="12"/>
      <c r="F523" s="12"/>
      <c r="G523" s="12"/>
      <c r="H523" s="12"/>
      <c r="I523" s="54"/>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12"/>
      <c r="BY523" s="12"/>
      <c r="BZ523" s="12"/>
      <c r="CA523" s="12"/>
      <c r="CB523" s="12"/>
      <c r="CC523" s="12"/>
      <c r="CD523" s="12"/>
      <c r="CE523" s="12"/>
    </row>
    <row r="524">
      <c r="A524" s="12"/>
      <c r="B524" s="12"/>
      <c r="C524" s="12"/>
      <c r="D524" s="12"/>
      <c r="E524" s="12"/>
      <c r="F524" s="12"/>
      <c r="G524" s="12"/>
      <c r="H524" s="12"/>
      <c r="I524" s="54"/>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c r="BQ524" s="12"/>
      <c r="BR524" s="12"/>
      <c r="BS524" s="12"/>
      <c r="BT524" s="12"/>
      <c r="BU524" s="12"/>
      <c r="BV524" s="12"/>
      <c r="BW524" s="12"/>
      <c r="BX524" s="12"/>
      <c r="BY524" s="12"/>
      <c r="BZ524" s="12"/>
      <c r="CA524" s="12"/>
      <c r="CB524" s="12"/>
      <c r="CC524" s="12"/>
      <c r="CD524" s="12"/>
      <c r="CE524" s="12"/>
    </row>
    <row r="525">
      <c r="A525" s="12"/>
      <c r="B525" s="12"/>
      <c r="C525" s="12"/>
      <c r="D525" s="12"/>
      <c r="E525" s="12"/>
      <c r="F525" s="12"/>
      <c r="G525" s="12"/>
      <c r="H525" s="12"/>
      <c r="I525" s="54"/>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c r="CD525" s="12"/>
      <c r="CE525" s="12"/>
    </row>
    <row r="526">
      <c r="A526" s="12"/>
      <c r="B526" s="12"/>
      <c r="C526" s="12"/>
      <c r="D526" s="12"/>
      <c r="E526" s="12"/>
      <c r="F526" s="12"/>
      <c r="G526" s="12"/>
      <c r="H526" s="12"/>
      <c r="I526" s="54"/>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c r="CA526" s="12"/>
      <c r="CB526" s="12"/>
      <c r="CC526" s="12"/>
      <c r="CD526" s="12"/>
      <c r="CE526" s="12"/>
    </row>
    <row r="527">
      <c r="A527" s="12"/>
      <c r="B527" s="12"/>
      <c r="C527" s="12"/>
      <c r="D527" s="12"/>
      <c r="E527" s="12"/>
      <c r="F527" s="12"/>
      <c r="G527" s="12"/>
      <c r="H527" s="12"/>
      <c r="I527" s="54"/>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c r="CD527" s="12"/>
      <c r="CE527" s="12"/>
    </row>
    <row r="528">
      <c r="A528" s="12"/>
      <c r="B528" s="12"/>
      <c r="C528" s="12"/>
      <c r="D528" s="12"/>
      <c r="E528" s="12"/>
      <c r="F528" s="12"/>
      <c r="G528" s="12"/>
      <c r="H528" s="12"/>
      <c r="I528" s="54"/>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c r="CC528" s="12"/>
      <c r="CD528" s="12"/>
      <c r="CE528" s="12"/>
    </row>
    <row r="529">
      <c r="A529" s="12"/>
      <c r="B529" s="12"/>
      <c r="C529" s="12"/>
      <c r="D529" s="12"/>
      <c r="E529" s="12"/>
      <c r="F529" s="12"/>
      <c r="G529" s="12"/>
      <c r="H529" s="12"/>
      <c r="I529" s="54"/>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12"/>
      <c r="BY529" s="12"/>
      <c r="BZ529" s="12"/>
      <c r="CA529" s="12"/>
      <c r="CB529" s="12"/>
      <c r="CC529" s="12"/>
      <c r="CD529" s="12"/>
      <c r="CE529" s="12"/>
    </row>
    <row r="530">
      <c r="A530" s="12"/>
      <c r="B530" s="12"/>
      <c r="C530" s="12"/>
      <c r="D530" s="12"/>
      <c r="E530" s="12"/>
      <c r="F530" s="12"/>
      <c r="G530" s="12"/>
      <c r="H530" s="12"/>
      <c r="I530" s="54"/>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c r="BQ530" s="12"/>
      <c r="BR530" s="12"/>
      <c r="BS530" s="12"/>
      <c r="BT530" s="12"/>
      <c r="BU530" s="12"/>
      <c r="BV530" s="12"/>
      <c r="BW530" s="12"/>
      <c r="BX530" s="12"/>
      <c r="BY530" s="12"/>
      <c r="BZ530" s="12"/>
      <c r="CA530" s="12"/>
      <c r="CB530" s="12"/>
      <c r="CC530" s="12"/>
      <c r="CD530" s="12"/>
      <c r="CE530" s="12"/>
    </row>
    <row r="531">
      <c r="A531" s="12"/>
      <c r="B531" s="12"/>
      <c r="C531" s="12"/>
      <c r="D531" s="12"/>
      <c r="E531" s="12"/>
      <c r="F531" s="12"/>
      <c r="G531" s="12"/>
      <c r="H531" s="12"/>
      <c r="I531" s="54"/>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c r="BY531" s="12"/>
      <c r="BZ531" s="12"/>
      <c r="CA531" s="12"/>
      <c r="CB531" s="12"/>
      <c r="CC531" s="12"/>
      <c r="CD531" s="12"/>
      <c r="CE531" s="12"/>
    </row>
    <row r="532">
      <c r="A532" s="12"/>
      <c r="B532" s="12"/>
      <c r="C532" s="12"/>
      <c r="D532" s="12"/>
      <c r="E532" s="12"/>
      <c r="F532" s="12"/>
      <c r="G532" s="12"/>
      <c r="H532" s="12"/>
      <c r="I532" s="54"/>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c r="BQ532" s="12"/>
      <c r="BR532" s="12"/>
      <c r="BS532" s="12"/>
      <c r="BT532" s="12"/>
      <c r="BU532" s="12"/>
      <c r="BV532" s="12"/>
      <c r="BW532" s="12"/>
      <c r="BX532" s="12"/>
      <c r="BY532" s="12"/>
      <c r="BZ532" s="12"/>
      <c r="CA532" s="12"/>
      <c r="CB532" s="12"/>
      <c r="CC532" s="12"/>
      <c r="CD532" s="12"/>
      <c r="CE532" s="12"/>
    </row>
    <row r="533">
      <c r="A533" s="12"/>
      <c r="B533" s="12"/>
      <c r="C533" s="12"/>
      <c r="D533" s="12"/>
      <c r="E533" s="12"/>
      <c r="F533" s="12"/>
      <c r="G533" s="12"/>
      <c r="H533" s="12"/>
      <c r="I533" s="54"/>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12"/>
      <c r="BY533" s="12"/>
      <c r="BZ533" s="12"/>
      <c r="CA533" s="12"/>
      <c r="CB533" s="12"/>
      <c r="CC533" s="12"/>
      <c r="CD533" s="12"/>
      <c r="CE533" s="12"/>
    </row>
    <row r="534">
      <c r="A534" s="12"/>
      <c r="B534" s="12"/>
      <c r="C534" s="12"/>
      <c r="D534" s="12"/>
      <c r="E534" s="12"/>
      <c r="F534" s="12"/>
      <c r="G534" s="12"/>
      <c r="H534" s="12"/>
      <c r="I534" s="54"/>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c r="CA534" s="12"/>
      <c r="CB534" s="12"/>
      <c r="CC534" s="12"/>
      <c r="CD534" s="12"/>
      <c r="CE534" s="12"/>
    </row>
    <row r="535">
      <c r="A535" s="12"/>
      <c r="B535" s="12"/>
      <c r="C535" s="12"/>
      <c r="D535" s="12"/>
      <c r="E535" s="12"/>
      <c r="F535" s="12"/>
      <c r="G535" s="12"/>
      <c r="H535" s="12"/>
      <c r="I535" s="54"/>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row>
    <row r="536">
      <c r="A536" s="12"/>
      <c r="B536" s="12"/>
      <c r="C536" s="12"/>
      <c r="D536" s="12"/>
      <c r="E536" s="12"/>
      <c r="F536" s="12"/>
      <c r="G536" s="12"/>
      <c r="H536" s="12"/>
      <c r="I536" s="54"/>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c r="BY536" s="12"/>
      <c r="BZ536" s="12"/>
      <c r="CA536" s="12"/>
      <c r="CB536" s="12"/>
      <c r="CC536" s="12"/>
      <c r="CD536" s="12"/>
      <c r="CE536" s="12"/>
    </row>
    <row r="537">
      <c r="A537" s="12"/>
      <c r="B537" s="12"/>
      <c r="C537" s="12"/>
      <c r="D537" s="12"/>
      <c r="E537" s="12"/>
      <c r="F537" s="12"/>
      <c r="G537" s="12"/>
      <c r="H537" s="12"/>
      <c r="I537" s="54"/>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c r="CA537" s="12"/>
      <c r="CB537" s="12"/>
      <c r="CC537" s="12"/>
      <c r="CD537" s="12"/>
      <c r="CE537" s="12"/>
    </row>
    <row r="538">
      <c r="A538" s="12"/>
      <c r="B538" s="12"/>
      <c r="C538" s="12"/>
      <c r="D538" s="12"/>
      <c r="E538" s="12"/>
      <c r="F538" s="12"/>
      <c r="G538" s="12"/>
      <c r="H538" s="12"/>
      <c r="I538" s="54"/>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c r="BQ538" s="12"/>
      <c r="BR538" s="12"/>
      <c r="BS538" s="12"/>
      <c r="BT538" s="12"/>
      <c r="BU538" s="12"/>
      <c r="BV538" s="12"/>
      <c r="BW538" s="12"/>
      <c r="BX538" s="12"/>
      <c r="BY538" s="12"/>
      <c r="BZ538" s="12"/>
      <c r="CA538" s="12"/>
      <c r="CB538" s="12"/>
      <c r="CC538" s="12"/>
      <c r="CD538" s="12"/>
      <c r="CE538" s="12"/>
    </row>
    <row r="539">
      <c r="A539" s="12"/>
      <c r="B539" s="12"/>
      <c r="C539" s="12"/>
      <c r="D539" s="12"/>
      <c r="E539" s="12"/>
      <c r="F539" s="12"/>
      <c r="G539" s="12"/>
      <c r="H539" s="12"/>
      <c r="I539" s="54"/>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c r="BY539" s="12"/>
      <c r="BZ539" s="12"/>
      <c r="CA539" s="12"/>
      <c r="CB539" s="12"/>
      <c r="CC539" s="12"/>
      <c r="CD539" s="12"/>
      <c r="CE539" s="12"/>
    </row>
    <row r="540">
      <c r="A540" s="12"/>
      <c r="B540" s="12"/>
      <c r="C540" s="12"/>
      <c r="D540" s="12"/>
      <c r="E540" s="12"/>
      <c r="F540" s="12"/>
      <c r="G540" s="12"/>
      <c r="H540" s="12"/>
      <c r="I540" s="54"/>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12"/>
      <c r="BY540" s="12"/>
      <c r="BZ540" s="12"/>
      <c r="CA540" s="12"/>
      <c r="CB540" s="12"/>
      <c r="CC540" s="12"/>
      <c r="CD540" s="12"/>
      <c r="CE540" s="12"/>
    </row>
    <row r="541">
      <c r="A541" s="12"/>
      <c r="B541" s="12"/>
      <c r="C541" s="12"/>
      <c r="D541" s="12"/>
      <c r="E541" s="12"/>
      <c r="F541" s="12"/>
      <c r="G541" s="12"/>
      <c r="H541" s="12"/>
      <c r="I541" s="54"/>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c r="CD541" s="12"/>
      <c r="CE541" s="12"/>
    </row>
    <row r="542">
      <c r="A542" s="12"/>
      <c r="B542" s="12"/>
      <c r="C542" s="12"/>
      <c r="D542" s="12"/>
      <c r="E542" s="12"/>
      <c r="F542" s="12"/>
      <c r="G542" s="12"/>
      <c r="H542" s="12"/>
      <c r="I542" s="54"/>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row>
    <row r="543">
      <c r="A543" s="12"/>
      <c r="B543" s="12"/>
      <c r="C543" s="12"/>
      <c r="D543" s="12"/>
      <c r="E543" s="12"/>
      <c r="F543" s="12"/>
      <c r="G543" s="12"/>
      <c r="H543" s="12"/>
      <c r="I543" s="54"/>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c r="CA543" s="12"/>
      <c r="CB543" s="12"/>
      <c r="CC543" s="12"/>
      <c r="CD543" s="12"/>
      <c r="CE543" s="12"/>
    </row>
    <row r="544">
      <c r="A544" s="12"/>
      <c r="B544" s="12"/>
      <c r="C544" s="12"/>
      <c r="D544" s="12"/>
      <c r="E544" s="12"/>
      <c r="F544" s="12"/>
      <c r="G544" s="12"/>
      <c r="H544" s="12"/>
      <c r="I544" s="54"/>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12"/>
      <c r="BY544" s="12"/>
      <c r="BZ544" s="12"/>
      <c r="CA544" s="12"/>
      <c r="CB544" s="12"/>
      <c r="CC544" s="12"/>
      <c r="CD544" s="12"/>
      <c r="CE544" s="12"/>
    </row>
    <row r="545">
      <c r="A545" s="12"/>
      <c r="B545" s="12"/>
      <c r="C545" s="12"/>
      <c r="D545" s="12"/>
      <c r="E545" s="12"/>
      <c r="F545" s="12"/>
      <c r="G545" s="12"/>
      <c r="H545" s="12"/>
      <c r="I545" s="54"/>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row>
    <row r="546">
      <c r="A546" s="12"/>
      <c r="B546" s="12"/>
      <c r="C546" s="12"/>
      <c r="D546" s="12"/>
      <c r="E546" s="12"/>
      <c r="F546" s="12"/>
      <c r="G546" s="12"/>
      <c r="H546" s="12"/>
      <c r="I546" s="54"/>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c r="CD546" s="12"/>
      <c r="CE546" s="12"/>
    </row>
    <row r="547">
      <c r="A547" s="12"/>
      <c r="B547" s="12"/>
      <c r="C547" s="12"/>
      <c r="D547" s="12"/>
      <c r="E547" s="12"/>
      <c r="F547" s="12"/>
      <c r="G547" s="12"/>
      <c r="H547" s="12"/>
      <c r="I547" s="54"/>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c r="CD547" s="12"/>
      <c r="CE547" s="12"/>
    </row>
    <row r="548">
      <c r="A548" s="12"/>
      <c r="B548" s="12"/>
      <c r="C548" s="12"/>
      <c r="D548" s="12"/>
      <c r="E548" s="12"/>
      <c r="F548" s="12"/>
      <c r="G548" s="12"/>
      <c r="H548" s="12"/>
      <c r="I548" s="54"/>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c r="CD548" s="12"/>
      <c r="CE548" s="12"/>
    </row>
    <row r="549">
      <c r="A549" s="12"/>
      <c r="B549" s="12"/>
      <c r="C549" s="12"/>
      <c r="D549" s="12"/>
      <c r="E549" s="12"/>
      <c r="F549" s="12"/>
      <c r="G549" s="12"/>
      <c r="H549" s="12"/>
      <c r="I549" s="54"/>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c r="BY549" s="12"/>
      <c r="BZ549" s="12"/>
      <c r="CA549" s="12"/>
      <c r="CB549" s="12"/>
      <c r="CC549" s="12"/>
      <c r="CD549" s="12"/>
      <c r="CE549" s="12"/>
    </row>
    <row r="550">
      <c r="A550" s="12"/>
      <c r="B550" s="12"/>
      <c r="C550" s="12"/>
      <c r="D550" s="12"/>
      <c r="E550" s="12"/>
      <c r="F550" s="12"/>
      <c r="G550" s="12"/>
      <c r="H550" s="12"/>
      <c r="I550" s="54"/>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c r="CD550" s="12"/>
      <c r="CE550" s="12"/>
    </row>
    <row r="551">
      <c r="A551" s="12"/>
      <c r="B551" s="12"/>
      <c r="C551" s="12"/>
      <c r="D551" s="12"/>
      <c r="E551" s="12"/>
      <c r="F551" s="12"/>
      <c r="G551" s="12"/>
      <c r="H551" s="12"/>
      <c r="I551" s="54"/>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c r="CD551" s="12"/>
      <c r="CE551" s="12"/>
    </row>
    <row r="552">
      <c r="A552" s="12"/>
      <c r="B552" s="12"/>
      <c r="C552" s="12"/>
      <c r="D552" s="12"/>
      <c r="E552" s="12"/>
      <c r="F552" s="12"/>
      <c r="G552" s="12"/>
      <c r="H552" s="12"/>
      <c r="I552" s="54"/>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c r="BY552" s="12"/>
      <c r="BZ552" s="12"/>
      <c r="CA552" s="12"/>
      <c r="CB552" s="12"/>
      <c r="CC552" s="12"/>
      <c r="CD552" s="12"/>
      <c r="CE552" s="12"/>
    </row>
    <row r="553">
      <c r="A553" s="12"/>
      <c r="B553" s="12"/>
      <c r="C553" s="12"/>
      <c r="D553" s="12"/>
      <c r="E553" s="12"/>
      <c r="F553" s="12"/>
      <c r="G553" s="12"/>
      <c r="H553" s="12"/>
      <c r="I553" s="54"/>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c r="CD553" s="12"/>
      <c r="CE553" s="12"/>
    </row>
    <row r="554">
      <c r="A554" s="12"/>
      <c r="B554" s="12"/>
      <c r="C554" s="12"/>
      <c r="D554" s="12"/>
      <c r="E554" s="12"/>
      <c r="F554" s="12"/>
      <c r="G554" s="12"/>
      <c r="H554" s="12"/>
      <c r="I554" s="54"/>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12"/>
      <c r="BY554" s="12"/>
      <c r="BZ554" s="12"/>
      <c r="CA554" s="12"/>
      <c r="CB554" s="12"/>
      <c r="CC554" s="12"/>
      <c r="CD554" s="12"/>
      <c r="CE554" s="12"/>
    </row>
    <row r="555">
      <c r="A555" s="12"/>
      <c r="B555" s="12"/>
      <c r="C555" s="12"/>
      <c r="D555" s="12"/>
      <c r="E555" s="12"/>
      <c r="F555" s="12"/>
      <c r="G555" s="12"/>
      <c r="H555" s="12"/>
      <c r="I555" s="54"/>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c r="CA555" s="12"/>
      <c r="CB555" s="12"/>
      <c r="CC555" s="12"/>
      <c r="CD555" s="12"/>
      <c r="CE555" s="12"/>
    </row>
    <row r="556">
      <c r="A556" s="12"/>
      <c r="B556" s="12"/>
      <c r="C556" s="12"/>
      <c r="D556" s="12"/>
      <c r="E556" s="12"/>
      <c r="F556" s="12"/>
      <c r="G556" s="12"/>
      <c r="H556" s="12"/>
      <c r="I556" s="54"/>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12"/>
      <c r="BY556" s="12"/>
      <c r="BZ556" s="12"/>
      <c r="CA556" s="12"/>
      <c r="CB556" s="12"/>
      <c r="CC556" s="12"/>
      <c r="CD556" s="12"/>
      <c r="CE556" s="12"/>
    </row>
    <row r="557">
      <c r="A557" s="12"/>
      <c r="B557" s="12"/>
      <c r="C557" s="12"/>
      <c r="D557" s="12"/>
      <c r="E557" s="12"/>
      <c r="F557" s="12"/>
      <c r="G557" s="12"/>
      <c r="H557" s="12"/>
      <c r="I557" s="54"/>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c r="BY557" s="12"/>
      <c r="BZ557" s="12"/>
      <c r="CA557" s="12"/>
      <c r="CB557" s="12"/>
      <c r="CC557" s="12"/>
      <c r="CD557" s="12"/>
      <c r="CE557" s="12"/>
    </row>
    <row r="558">
      <c r="A558" s="12"/>
      <c r="B558" s="12"/>
      <c r="C558" s="12"/>
      <c r="D558" s="12"/>
      <c r="E558" s="12"/>
      <c r="F558" s="12"/>
      <c r="G558" s="12"/>
      <c r="H558" s="12"/>
      <c r="I558" s="54"/>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c r="BQ558" s="12"/>
      <c r="BR558" s="12"/>
      <c r="BS558" s="12"/>
      <c r="BT558" s="12"/>
      <c r="BU558" s="12"/>
      <c r="BV558" s="12"/>
      <c r="BW558" s="12"/>
      <c r="BX558" s="12"/>
      <c r="BY558" s="12"/>
      <c r="BZ558" s="12"/>
      <c r="CA558" s="12"/>
      <c r="CB558" s="12"/>
      <c r="CC558" s="12"/>
      <c r="CD558" s="12"/>
      <c r="CE558" s="12"/>
    </row>
    <row r="559">
      <c r="A559" s="12"/>
      <c r="B559" s="12"/>
      <c r="C559" s="12"/>
      <c r="D559" s="12"/>
      <c r="E559" s="12"/>
      <c r="F559" s="12"/>
      <c r="G559" s="12"/>
      <c r="H559" s="12"/>
      <c r="I559" s="54"/>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12"/>
      <c r="BY559" s="12"/>
      <c r="BZ559" s="12"/>
      <c r="CA559" s="12"/>
      <c r="CB559" s="12"/>
      <c r="CC559" s="12"/>
      <c r="CD559" s="12"/>
      <c r="CE559" s="12"/>
    </row>
    <row r="560">
      <c r="A560" s="12"/>
      <c r="B560" s="12"/>
      <c r="C560" s="12"/>
      <c r="D560" s="12"/>
      <c r="E560" s="12"/>
      <c r="F560" s="12"/>
      <c r="G560" s="12"/>
      <c r="H560" s="12"/>
      <c r="I560" s="54"/>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c r="BP560" s="12"/>
      <c r="BQ560" s="12"/>
      <c r="BR560" s="12"/>
      <c r="BS560" s="12"/>
      <c r="BT560" s="12"/>
      <c r="BU560" s="12"/>
      <c r="BV560" s="12"/>
      <c r="BW560" s="12"/>
      <c r="BX560" s="12"/>
      <c r="BY560" s="12"/>
      <c r="BZ560" s="12"/>
      <c r="CA560" s="12"/>
      <c r="CB560" s="12"/>
      <c r="CC560" s="12"/>
      <c r="CD560" s="12"/>
      <c r="CE560" s="12"/>
    </row>
    <row r="561">
      <c r="A561" s="12"/>
      <c r="B561" s="12"/>
      <c r="C561" s="12"/>
      <c r="D561" s="12"/>
      <c r="E561" s="12"/>
      <c r="F561" s="12"/>
      <c r="G561" s="12"/>
      <c r="H561" s="12"/>
      <c r="I561" s="54"/>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c r="BQ561" s="12"/>
      <c r="BR561" s="12"/>
      <c r="BS561" s="12"/>
      <c r="BT561" s="12"/>
      <c r="BU561" s="12"/>
      <c r="BV561" s="12"/>
      <c r="BW561" s="12"/>
      <c r="BX561" s="12"/>
      <c r="BY561" s="12"/>
      <c r="BZ561" s="12"/>
      <c r="CA561" s="12"/>
      <c r="CB561" s="12"/>
      <c r="CC561" s="12"/>
      <c r="CD561" s="12"/>
      <c r="CE561" s="12"/>
    </row>
    <row r="562">
      <c r="A562" s="12"/>
      <c r="B562" s="12"/>
      <c r="C562" s="12"/>
      <c r="D562" s="12"/>
      <c r="E562" s="12"/>
      <c r="F562" s="12"/>
      <c r="G562" s="12"/>
      <c r="H562" s="12"/>
      <c r="I562" s="54"/>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c r="BP562" s="12"/>
      <c r="BQ562" s="12"/>
      <c r="BR562" s="12"/>
      <c r="BS562" s="12"/>
      <c r="BT562" s="12"/>
      <c r="BU562" s="12"/>
      <c r="BV562" s="12"/>
      <c r="BW562" s="12"/>
      <c r="BX562" s="12"/>
      <c r="BY562" s="12"/>
      <c r="BZ562" s="12"/>
      <c r="CA562" s="12"/>
      <c r="CB562" s="12"/>
      <c r="CC562" s="12"/>
      <c r="CD562" s="12"/>
      <c r="CE562" s="12"/>
    </row>
    <row r="563">
      <c r="A563" s="12"/>
      <c r="B563" s="12"/>
      <c r="C563" s="12"/>
      <c r="D563" s="12"/>
      <c r="E563" s="12"/>
      <c r="F563" s="12"/>
      <c r="G563" s="12"/>
      <c r="H563" s="12"/>
      <c r="I563" s="54"/>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c r="BQ563" s="12"/>
      <c r="BR563" s="12"/>
      <c r="BS563" s="12"/>
      <c r="BT563" s="12"/>
      <c r="BU563" s="12"/>
      <c r="BV563" s="12"/>
      <c r="BW563" s="12"/>
      <c r="BX563" s="12"/>
      <c r="BY563" s="12"/>
      <c r="BZ563" s="12"/>
      <c r="CA563" s="12"/>
      <c r="CB563" s="12"/>
      <c r="CC563" s="12"/>
      <c r="CD563" s="12"/>
      <c r="CE563" s="12"/>
    </row>
    <row r="564">
      <c r="A564" s="12"/>
      <c r="B564" s="12"/>
      <c r="C564" s="12"/>
      <c r="D564" s="12"/>
      <c r="E564" s="12"/>
      <c r="F564" s="12"/>
      <c r="G564" s="12"/>
      <c r="H564" s="12"/>
      <c r="I564" s="54"/>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c r="BP564" s="12"/>
      <c r="BQ564" s="12"/>
      <c r="BR564" s="12"/>
      <c r="BS564" s="12"/>
      <c r="BT564" s="12"/>
      <c r="BU564" s="12"/>
      <c r="BV564" s="12"/>
      <c r="BW564" s="12"/>
      <c r="BX564" s="12"/>
      <c r="BY564" s="12"/>
      <c r="BZ564" s="12"/>
      <c r="CA564" s="12"/>
      <c r="CB564" s="12"/>
      <c r="CC564" s="12"/>
      <c r="CD564" s="12"/>
      <c r="CE564" s="12"/>
    </row>
    <row r="565">
      <c r="A565" s="12"/>
      <c r="B565" s="12"/>
      <c r="C565" s="12"/>
      <c r="D565" s="12"/>
      <c r="E565" s="12"/>
      <c r="F565" s="12"/>
      <c r="G565" s="12"/>
      <c r="H565" s="12"/>
      <c r="I565" s="54"/>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c r="BP565" s="12"/>
      <c r="BQ565" s="12"/>
      <c r="BR565" s="12"/>
      <c r="BS565" s="12"/>
      <c r="BT565" s="12"/>
      <c r="BU565" s="12"/>
      <c r="BV565" s="12"/>
      <c r="BW565" s="12"/>
      <c r="BX565" s="12"/>
      <c r="BY565" s="12"/>
      <c r="BZ565" s="12"/>
      <c r="CA565" s="12"/>
      <c r="CB565" s="12"/>
      <c r="CC565" s="12"/>
      <c r="CD565" s="12"/>
      <c r="CE565" s="12"/>
    </row>
    <row r="566">
      <c r="A566" s="12"/>
      <c r="B566" s="12"/>
      <c r="C566" s="12"/>
      <c r="D566" s="12"/>
      <c r="E566" s="12"/>
      <c r="F566" s="12"/>
      <c r="G566" s="12"/>
      <c r="H566" s="12"/>
      <c r="I566" s="54"/>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12"/>
      <c r="BY566" s="12"/>
      <c r="BZ566" s="12"/>
      <c r="CA566" s="12"/>
      <c r="CB566" s="12"/>
      <c r="CC566" s="12"/>
      <c r="CD566" s="12"/>
      <c r="CE566" s="12"/>
    </row>
    <row r="567">
      <c r="A567" s="12"/>
      <c r="B567" s="12"/>
      <c r="C567" s="12"/>
      <c r="D567" s="12"/>
      <c r="E567" s="12"/>
      <c r="F567" s="12"/>
      <c r="G567" s="12"/>
      <c r="H567" s="12"/>
      <c r="I567" s="54"/>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12"/>
      <c r="BY567" s="12"/>
      <c r="BZ567" s="12"/>
      <c r="CA567" s="12"/>
      <c r="CB567" s="12"/>
      <c r="CC567" s="12"/>
      <c r="CD567" s="12"/>
      <c r="CE567" s="12"/>
    </row>
    <row r="568">
      <c r="A568" s="12"/>
      <c r="B568" s="12"/>
      <c r="C568" s="12"/>
      <c r="D568" s="12"/>
      <c r="E568" s="12"/>
      <c r="F568" s="12"/>
      <c r="G568" s="12"/>
      <c r="H568" s="12"/>
      <c r="I568" s="54"/>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c r="BQ568" s="12"/>
      <c r="BR568" s="12"/>
      <c r="BS568" s="12"/>
      <c r="BT568" s="12"/>
      <c r="BU568" s="12"/>
      <c r="BV568" s="12"/>
      <c r="BW568" s="12"/>
      <c r="BX568" s="12"/>
      <c r="BY568" s="12"/>
      <c r="BZ568" s="12"/>
      <c r="CA568" s="12"/>
      <c r="CB568" s="12"/>
      <c r="CC568" s="12"/>
      <c r="CD568" s="12"/>
      <c r="CE568" s="12"/>
    </row>
    <row r="569">
      <c r="A569" s="12"/>
      <c r="B569" s="12"/>
      <c r="C569" s="12"/>
      <c r="D569" s="12"/>
      <c r="E569" s="12"/>
      <c r="F569" s="12"/>
      <c r="G569" s="12"/>
      <c r="H569" s="12"/>
      <c r="I569" s="54"/>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c r="CD569" s="12"/>
      <c r="CE569" s="12"/>
    </row>
    <row r="570">
      <c r="A570" s="12"/>
      <c r="B570" s="12"/>
      <c r="C570" s="12"/>
      <c r="D570" s="12"/>
      <c r="E570" s="12"/>
      <c r="F570" s="12"/>
      <c r="G570" s="12"/>
      <c r="H570" s="12"/>
      <c r="I570" s="54"/>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c r="BP570" s="12"/>
      <c r="BQ570" s="12"/>
      <c r="BR570" s="12"/>
      <c r="BS570" s="12"/>
      <c r="BT570" s="12"/>
      <c r="BU570" s="12"/>
      <c r="BV570" s="12"/>
      <c r="BW570" s="12"/>
      <c r="BX570" s="12"/>
      <c r="BY570" s="12"/>
      <c r="BZ570" s="12"/>
      <c r="CA570" s="12"/>
      <c r="CB570" s="12"/>
      <c r="CC570" s="12"/>
      <c r="CD570" s="12"/>
      <c r="CE570" s="12"/>
    </row>
    <row r="571">
      <c r="A571" s="12"/>
      <c r="B571" s="12"/>
      <c r="C571" s="12"/>
      <c r="D571" s="12"/>
      <c r="E571" s="12"/>
      <c r="F571" s="12"/>
      <c r="G571" s="12"/>
      <c r="H571" s="12"/>
      <c r="I571" s="54"/>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c r="BY571" s="12"/>
      <c r="BZ571" s="12"/>
      <c r="CA571" s="12"/>
      <c r="CB571" s="12"/>
      <c r="CC571" s="12"/>
      <c r="CD571" s="12"/>
      <c r="CE571" s="12"/>
    </row>
    <row r="572">
      <c r="A572" s="12"/>
      <c r="B572" s="12"/>
      <c r="C572" s="12"/>
      <c r="D572" s="12"/>
      <c r="E572" s="12"/>
      <c r="F572" s="12"/>
      <c r="G572" s="12"/>
      <c r="H572" s="12"/>
      <c r="I572" s="54"/>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c r="BP572" s="12"/>
      <c r="BQ572" s="12"/>
      <c r="BR572" s="12"/>
      <c r="BS572" s="12"/>
      <c r="BT572" s="12"/>
      <c r="BU572" s="12"/>
      <c r="BV572" s="12"/>
      <c r="BW572" s="12"/>
      <c r="BX572" s="12"/>
      <c r="BY572" s="12"/>
      <c r="BZ572" s="12"/>
      <c r="CA572" s="12"/>
      <c r="CB572" s="12"/>
      <c r="CC572" s="12"/>
      <c r="CD572" s="12"/>
      <c r="CE572" s="12"/>
    </row>
    <row r="573">
      <c r="A573" s="12"/>
      <c r="B573" s="12"/>
      <c r="C573" s="12"/>
      <c r="D573" s="12"/>
      <c r="E573" s="12"/>
      <c r="F573" s="12"/>
      <c r="G573" s="12"/>
      <c r="H573" s="12"/>
      <c r="I573" s="54"/>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12"/>
      <c r="BY573" s="12"/>
      <c r="BZ573" s="12"/>
      <c r="CA573" s="12"/>
      <c r="CB573" s="12"/>
      <c r="CC573" s="12"/>
      <c r="CD573" s="12"/>
      <c r="CE573" s="12"/>
    </row>
    <row r="574">
      <c r="A574" s="12"/>
      <c r="B574" s="12"/>
      <c r="C574" s="12"/>
      <c r="D574" s="12"/>
      <c r="E574" s="12"/>
      <c r="F574" s="12"/>
      <c r="G574" s="12"/>
      <c r="H574" s="12"/>
      <c r="I574" s="54"/>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12"/>
      <c r="BY574" s="12"/>
      <c r="BZ574" s="12"/>
      <c r="CA574" s="12"/>
      <c r="CB574" s="12"/>
      <c r="CC574" s="12"/>
      <c r="CD574" s="12"/>
      <c r="CE574" s="12"/>
    </row>
    <row r="575">
      <c r="A575" s="12"/>
      <c r="B575" s="12"/>
      <c r="C575" s="12"/>
      <c r="D575" s="12"/>
      <c r="E575" s="12"/>
      <c r="F575" s="12"/>
      <c r="G575" s="12"/>
      <c r="H575" s="12"/>
      <c r="I575" s="54"/>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c r="BY575" s="12"/>
      <c r="BZ575" s="12"/>
      <c r="CA575" s="12"/>
      <c r="CB575" s="12"/>
      <c r="CC575" s="12"/>
      <c r="CD575" s="12"/>
      <c r="CE575" s="12"/>
    </row>
    <row r="576">
      <c r="A576" s="12"/>
      <c r="B576" s="12"/>
      <c r="C576" s="12"/>
      <c r="D576" s="12"/>
      <c r="E576" s="12"/>
      <c r="F576" s="12"/>
      <c r="G576" s="12"/>
      <c r="H576" s="12"/>
      <c r="I576" s="54"/>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c r="BP576" s="12"/>
      <c r="BQ576" s="12"/>
      <c r="BR576" s="12"/>
      <c r="BS576" s="12"/>
      <c r="BT576" s="12"/>
      <c r="BU576" s="12"/>
      <c r="BV576" s="12"/>
      <c r="BW576" s="12"/>
      <c r="BX576" s="12"/>
      <c r="BY576" s="12"/>
      <c r="BZ576" s="12"/>
      <c r="CA576" s="12"/>
      <c r="CB576" s="12"/>
      <c r="CC576" s="12"/>
      <c r="CD576" s="12"/>
      <c r="CE576" s="12"/>
    </row>
    <row r="577">
      <c r="A577" s="12"/>
      <c r="B577" s="12"/>
      <c r="C577" s="12"/>
      <c r="D577" s="12"/>
      <c r="E577" s="12"/>
      <c r="F577" s="12"/>
      <c r="G577" s="12"/>
      <c r="H577" s="12"/>
      <c r="I577" s="54"/>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12"/>
      <c r="BY577" s="12"/>
      <c r="BZ577" s="12"/>
      <c r="CA577" s="12"/>
      <c r="CB577" s="12"/>
      <c r="CC577" s="12"/>
      <c r="CD577" s="12"/>
      <c r="CE577" s="12"/>
    </row>
    <row r="578">
      <c r="A578" s="12"/>
      <c r="B578" s="12"/>
      <c r="C578" s="12"/>
      <c r="D578" s="12"/>
      <c r="E578" s="12"/>
      <c r="F578" s="12"/>
      <c r="G578" s="12"/>
      <c r="H578" s="12"/>
      <c r="I578" s="54"/>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c r="BP578" s="12"/>
      <c r="BQ578" s="12"/>
      <c r="BR578" s="12"/>
      <c r="BS578" s="12"/>
      <c r="BT578" s="12"/>
      <c r="BU578" s="12"/>
      <c r="BV578" s="12"/>
      <c r="BW578" s="12"/>
      <c r="BX578" s="12"/>
      <c r="BY578" s="12"/>
      <c r="BZ578" s="12"/>
      <c r="CA578" s="12"/>
      <c r="CB578" s="12"/>
      <c r="CC578" s="12"/>
      <c r="CD578" s="12"/>
      <c r="CE578" s="12"/>
    </row>
    <row r="579">
      <c r="A579" s="12"/>
      <c r="B579" s="12"/>
      <c r="C579" s="12"/>
      <c r="D579" s="12"/>
      <c r="E579" s="12"/>
      <c r="F579" s="12"/>
      <c r="G579" s="12"/>
      <c r="H579" s="12"/>
      <c r="I579" s="54"/>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c r="BP579" s="12"/>
      <c r="BQ579" s="12"/>
      <c r="BR579" s="12"/>
      <c r="BS579" s="12"/>
      <c r="BT579" s="12"/>
      <c r="BU579" s="12"/>
      <c r="BV579" s="12"/>
      <c r="BW579" s="12"/>
      <c r="BX579" s="12"/>
      <c r="BY579" s="12"/>
      <c r="BZ579" s="12"/>
      <c r="CA579" s="12"/>
      <c r="CB579" s="12"/>
      <c r="CC579" s="12"/>
      <c r="CD579" s="12"/>
      <c r="CE579" s="12"/>
    </row>
    <row r="580">
      <c r="A580" s="12"/>
      <c r="B580" s="12"/>
      <c r="C580" s="12"/>
      <c r="D580" s="12"/>
      <c r="E580" s="12"/>
      <c r="F580" s="12"/>
      <c r="G580" s="12"/>
      <c r="H580" s="12"/>
      <c r="I580" s="54"/>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c r="BP580" s="12"/>
      <c r="BQ580" s="12"/>
      <c r="BR580" s="12"/>
      <c r="BS580" s="12"/>
      <c r="BT580" s="12"/>
      <c r="BU580" s="12"/>
      <c r="BV580" s="12"/>
      <c r="BW580" s="12"/>
      <c r="BX580" s="12"/>
      <c r="BY580" s="12"/>
      <c r="BZ580" s="12"/>
      <c r="CA580" s="12"/>
      <c r="CB580" s="12"/>
      <c r="CC580" s="12"/>
      <c r="CD580" s="12"/>
      <c r="CE580" s="12"/>
    </row>
    <row r="581">
      <c r="A581" s="12"/>
      <c r="B581" s="12"/>
      <c r="C581" s="12"/>
      <c r="D581" s="12"/>
      <c r="E581" s="12"/>
      <c r="F581" s="12"/>
      <c r="G581" s="12"/>
      <c r="H581" s="12"/>
      <c r="I581" s="54"/>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12"/>
      <c r="BY581" s="12"/>
      <c r="BZ581" s="12"/>
      <c r="CA581" s="12"/>
      <c r="CB581" s="12"/>
      <c r="CC581" s="12"/>
      <c r="CD581" s="12"/>
      <c r="CE581" s="12"/>
    </row>
    <row r="582">
      <c r="A582" s="12"/>
      <c r="B582" s="12"/>
      <c r="C582" s="12"/>
      <c r="D582" s="12"/>
      <c r="E582" s="12"/>
      <c r="F582" s="12"/>
      <c r="G582" s="12"/>
      <c r="H582" s="12"/>
      <c r="I582" s="54"/>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c r="BY582" s="12"/>
      <c r="BZ582" s="12"/>
      <c r="CA582" s="12"/>
      <c r="CB582" s="12"/>
      <c r="CC582" s="12"/>
      <c r="CD582" s="12"/>
      <c r="CE582" s="12"/>
    </row>
    <row r="583">
      <c r="A583" s="12"/>
      <c r="B583" s="12"/>
      <c r="C583" s="12"/>
      <c r="D583" s="12"/>
      <c r="E583" s="12"/>
      <c r="F583" s="12"/>
      <c r="G583" s="12"/>
      <c r="H583" s="12"/>
      <c r="I583" s="54"/>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c r="CA583" s="12"/>
      <c r="CB583" s="12"/>
      <c r="CC583" s="12"/>
      <c r="CD583" s="12"/>
      <c r="CE583" s="12"/>
    </row>
    <row r="584">
      <c r="A584" s="12"/>
      <c r="B584" s="12"/>
      <c r="C584" s="12"/>
      <c r="D584" s="12"/>
      <c r="E584" s="12"/>
      <c r="F584" s="12"/>
      <c r="G584" s="12"/>
      <c r="H584" s="12"/>
      <c r="I584" s="54"/>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12"/>
      <c r="BY584" s="12"/>
      <c r="BZ584" s="12"/>
      <c r="CA584" s="12"/>
      <c r="CB584" s="12"/>
      <c r="CC584" s="12"/>
      <c r="CD584" s="12"/>
      <c r="CE584" s="12"/>
    </row>
    <row r="585">
      <c r="A585" s="12"/>
      <c r="B585" s="12"/>
      <c r="C585" s="12"/>
      <c r="D585" s="12"/>
      <c r="E585" s="12"/>
      <c r="F585" s="12"/>
      <c r="G585" s="12"/>
      <c r="H585" s="12"/>
      <c r="I585" s="54"/>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12"/>
      <c r="BY585" s="12"/>
      <c r="BZ585" s="12"/>
      <c r="CA585" s="12"/>
      <c r="CB585" s="12"/>
      <c r="CC585" s="12"/>
      <c r="CD585" s="12"/>
      <c r="CE585" s="12"/>
    </row>
    <row r="586">
      <c r="A586" s="12"/>
      <c r="B586" s="12"/>
      <c r="C586" s="12"/>
      <c r="D586" s="12"/>
      <c r="E586" s="12"/>
      <c r="F586" s="12"/>
      <c r="G586" s="12"/>
      <c r="H586" s="12"/>
      <c r="I586" s="54"/>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c r="BP586" s="12"/>
      <c r="BQ586" s="12"/>
      <c r="BR586" s="12"/>
      <c r="BS586" s="12"/>
      <c r="BT586" s="12"/>
      <c r="BU586" s="12"/>
      <c r="BV586" s="12"/>
      <c r="BW586" s="12"/>
      <c r="BX586" s="12"/>
      <c r="BY586" s="12"/>
      <c r="BZ586" s="12"/>
      <c r="CA586" s="12"/>
      <c r="CB586" s="12"/>
      <c r="CC586" s="12"/>
      <c r="CD586" s="12"/>
      <c r="CE586" s="12"/>
    </row>
    <row r="587">
      <c r="A587" s="12"/>
      <c r="B587" s="12"/>
      <c r="C587" s="12"/>
      <c r="D587" s="12"/>
      <c r="E587" s="12"/>
      <c r="F587" s="12"/>
      <c r="G587" s="12"/>
      <c r="H587" s="12"/>
      <c r="I587" s="54"/>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c r="BY587" s="12"/>
      <c r="BZ587" s="12"/>
      <c r="CA587" s="12"/>
      <c r="CB587" s="12"/>
      <c r="CC587" s="12"/>
      <c r="CD587" s="12"/>
      <c r="CE587" s="12"/>
    </row>
    <row r="588">
      <c r="A588" s="12"/>
      <c r="B588" s="12"/>
      <c r="C588" s="12"/>
      <c r="D588" s="12"/>
      <c r="E588" s="12"/>
      <c r="F588" s="12"/>
      <c r="G588" s="12"/>
      <c r="H588" s="12"/>
      <c r="I588" s="54"/>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c r="BP588" s="12"/>
      <c r="BQ588" s="12"/>
      <c r="BR588" s="12"/>
      <c r="BS588" s="12"/>
      <c r="BT588" s="12"/>
      <c r="BU588" s="12"/>
      <c r="BV588" s="12"/>
      <c r="BW588" s="12"/>
      <c r="BX588" s="12"/>
      <c r="BY588" s="12"/>
      <c r="BZ588" s="12"/>
      <c r="CA588" s="12"/>
      <c r="CB588" s="12"/>
      <c r="CC588" s="12"/>
      <c r="CD588" s="12"/>
      <c r="CE588" s="12"/>
    </row>
    <row r="589">
      <c r="A589" s="12"/>
      <c r="B589" s="12"/>
      <c r="C589" s="12"/>
      <c r="D589" s="12"/>
      <c r="E589" s="12"/>
      <c r="F589" s="12"/>
      <c r="G589" s="12"/>
      <c r="H589" s="12"/>
      <c r="I589" s="54"/>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c r="BQ589" s="12"/>
      <c r="BR589" s="12"/>
      <c r="BS589" s="12"/>
      <c r="BT589" s="12"/>
      <c r="BU589" s="12"/>
      <c r="BV589" s="12"/>
      <c r="BW589" s="12"/>
      <c r="BX589" s="12"/>
      <c r="BY589" s="12"/>
      <c r="BZ589" s="12"/>
      <c r="CA589" s="12"/>
      <c r="CB589" s="12"/>
      <c r="CC589" s="12"/>
      <c r="CD589" s="12"/>
      <c r="CE589" s="12"/>
    </row>
    <row r="590">
      <c r="A590" s="12"/>
      <c r="B590" s="12"/>
      <c r="C590" s="12"/>
      <c r="D590" s="12"/>
      <c r="E590" s="12"/>
      <c r="F590" s="12"/>
      <c r="G590" s="12"/>
      <c r="H590" s="12"/>
      <c r="I590" s="54"/>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12"/>
      <c r="BY590" s="12"/>
      <c r="BZ590" s="12"/>
      <c r="CA590" s="12"/>
      <c r="CB590" s="12"/>
      <c r="CC590" s="12"/>
      <c r="CD590" s="12"/>
      <c r="CE590" s="12"/>
    </row>
    <row r="591">
      <c r="A591" s="12"/>
      <c r="B591" s="12"/>
      <c r="C591" s="12"/>
      <c r="D591" s="12"/>
      <c r="E591" s="12"/>
      <c r="F591" s="12"/>
      <c r="G591" s="12"/>
      <c r="H591" s="12"/>
      <c r="I591" s="54"/>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12"/>
      <c r="BY591" s="12"/>
      <c r="BZ591" s="12"/>
      <c r="CA591" s="12"/>
      <c r="CB591" s="12"/>
      <c r="CC591" s="12"/>
      <c r="CD591" s="12"/>
      <c r="CE591" s="12"/>
    </row>
    <row r="592">
      <c r="A592" s="12"/>
      <c r="B592" s="12"/>
      <c r="C592" s="12"/>
      <c r="D592" s="12"/>
      <c r="E592" s="12"/>
      <c r="F592" s="12"/>
      <c r="G592" s="12"/>
      <c r="H592" s="12"/>
      <c r="I592" s="54"/>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12"/>
      <c r="BY592" s="12"/>
      <c r="BZ592" s="12"/>
      <c r="CA592" s="12"/>
      <c r="CB592" s="12"/>
      <c r="CC592" s="12"/>
      <c r="CD592" s="12"/>
      <c r="CE592" s="12"/>
    </row>
    <row r="593">
      <c r="A593" s="12"/>
      <c r="B593" s="12"/>
      <c r="C593" s="12"/>
      <c r="D593" s="12"/>
      <c r="E593" s="12"/>
      <c r="F593" s="12"/>
      <c r="G593" s="12"/>
      <c r="H593" s="12"/>
      <c r="I593" s="54"/>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c r="BP593" s="12"/>
      <c r="BQ593" s="12"/>
      <c r="BR593" s="12"/>
      <c r="BS593" s="12"/>
      <c r="BT593" s="12"/>
      <c r="BU593" s="12"/>
      <c r="BV593" s="12"/>
      <c r="BW593" s="12"/>
      <c r="BX593" s="12"/>
      <c r="BY593" s="12"/>
      <c r="BZ593" s="12"/>
      <c r="CA593" s="12"/>
      <c r="CB593" s="12"/>
      <c r="CC593" s="12"/>
      <c r="CD593" s="12"/>
      <c r="CE593" s="12"/>
    </row>
    <row r="594">
      <c r="A594" s="12"/>
      <c r="B594" s="12"/>
      <c r="C594" s="12"/>
      <c r="D594" s="12"/>
      <c r="E594" s="12"/>
      <c r="F594" s="12"/>
      <c r="G594" s="12"/>
      <c r="H594" s="12"/>
      <c r="I594" s="54"/>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c r="BQ594" s="12"/>
      <c r="BR594" s="12"/>
      <c r="BS594" s="12"/>
      <c r="BT594" s="12"/>
      <c r="BU594" s="12"/>
      <c r="BV594" s="12"/>
      <c r="BW594" s="12"/>
      <c r="BX594" s="12"/>
      <c r="BY594" s="12"/>
      <c r="BZ594" s="12"/>
      <c r="CA594" s="12"/>
      <c r="CB594" s="12"/>
      <c r="CC594" s="12"/>
      <c r="CD594" s="12"/>
      <c r="CE594" s="12"/>
    </row>
    <row r="595">
      <c r="A595" s="12"/>
      <c r="B595" s="12"/>
      <c r="C595" s="12"/>
      <c r="D595" s="12"/>
      <c r="E595" s="12"/>
      <c r="F595" s="12"/>
      <c r="G595" s="12"/>
      <c r="H595" s="12"/>
      <c r="I595" s="54"/>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12"/>
      <c r="BS595" s="12"/>
      <c r="BT595" s="12"/>
      <c r="BU595" s="12"/>
      <c r="BV595" s="12"/>
      <c r="BW595" s="12"/>
      <c r="BX595" s="12"/>
      <c r="BY595" s="12"/>
      <c r="BZ595" s="12"/>
      <c r="CA595" s="12"/>
      <c r="CB595" s="12"/>
      <c r="CC595" s="12"/>
      <c r="CD595" s="12"/>
      <c r="CE595" s="12"/>
    </row>
    <row r="596">
      <c r="A596" s="12"/>
      <c r="B596" s="12"/>
      <c r="C596" s="12"/>
      <c r="D596" s="12"/>
      <c r="E596" s="12"/>
      <c r="F596" s="12"/>
      <c r="G596" s="12"/>
      <c r="H596" s="12"/>
      <c r="I596" s="54"/>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c r="BP596" s="12"/>
      <c r="BQ596" s="12"/>
      <c r="BR596" s="12"/>
      <c r="BS596" s="12"/>
      <c r="BT596" s="12"/>
      <c r="BU596" s="12"/>
      <c r="BV596" s="12"/>
      <c r="BW596" s="12"/>
      <c r="BX596" s="12"/>
      <c r="BY596" s="12"/>
      <c r="BZ596" s="12"/>
      <c r="CA596" s="12"/>
      <c r="CB596" s="12"/>
      <c r="CC596" s="12"/>
      <c r="CD596" s="12"/>
      <c r="CE596" s="12"/>
    </row>
    <row r="597">
      <c r="A597" s="12"/>
      <c r="B597" s="12"/>
      <c r="C597" s="12"/>
      <c r="D597" s="12"/>
      <c r="E597" s="12"/>
      <c r="F597" s="12"/>
      <c r="G597" s="12"/>
      <c r="H597" s="12"/>
      <c r="I597" s="54"/>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c r="BY597" s="12"/>
      <c r="BZ597" s="12"/>
      <c r="CA597" s="12"/>
      <c r="CB597" s="12"/>
      <c r="CC597" s="12"/>
      <c r="CD597" s="12"/>
      <c r="CE597" s="12"/>
    </row>
    <row r="598">
      <c r="A598" s="12"/>
      <c r="B598" s="12"/>
      <c r="C598" s="12"/>
      <c r="D598" s="12"/>
      <c r="E598" s="12"/>
      <c r="F598" s="12"/>
      <c r="G598" s="12"/>
      <c r="H598" s="12"/>
      <c r="I598" s="54"/>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c r="CA598" s="12"/>
      <c r="CB598" s="12"/>
      <c r="CC598" s="12"/>
      <c r="CD598" s="12"/>
      <c r="CE598" s="12"/>
    </row>
    <row r="599">
      <c r="A599" s="12"/>
      <c r="B599" s="12"/>
      <c r="C599" s="12"/>
      <c r="D599" s="12"/>
      <c r="E599" s="12"/>
      <c r="F599" s="12"/>
      <c r="G599" s="12"/>
      <c r="H599" s="12"/>
      <c r="I599" s="54"/>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c r="BY599" s="12"/>
      <c r="BZ599" s="12"/>
      <c r="CA599" s="12"/>
      <c r="CB599" s="12"/>
      <c r="CC599" s="12"/>
      <c r="CD599" s="12"/>
      <c r="CE599" s="12"/>
    </row>
    <row r="600">
      <c r="A600" s="12"/>
      <c r="B600" s="12"/>
      <c r="C600" s="12"/>
      <c r="D600" s="12"/>
      <c r="E600" s="12"/>
      <c r="F600" s="12"/>
      <c r="G600" s="12"/>
      <c r="H600" s="12"/>
      <c r="I600" s="54"/>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12"/>
      <c r="BY600" s="12"/>
      <c r="BZ600" s="12"/>
      <c r="CA600" s="12"/>
      <c r="CB600" s="12"/>
      <c r="CC600" s="12"/>
      <c r="CD600" s="12"/>
      <c r="CE600" s="12"/>
    </row>
    <row r="601">
      <c r="A601" s="12"/>
      <c r="B601" s="12"/>
      <c r="C601" s="12"/>
      <c r="D601" s="12"/>
      <c r="E601" s="12"/>
      <c r="F601" s="12"/>
      <c r="G601" s="12"/>
      <c r="H601" s="12"/>
      <c r="I601" s="54"/>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c r="CD601" s="12"/>
      <c r="CE601" s="12"/>
    </row>
    <row r="602">
      <c r="A602" s="12"/>
      <c r="B602" s="12"/>
      <c r="C602" s="12"/>
      <c r="D602" s="12"/>
      <c r="E602" s="12"/>
      <c r="F602" s="12"/>
      <c r="G602" s="12"/>
      <c r="H602" s="12"/>
      <c r="I602" s="54"/>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c r="BY602" s="12"/>
      <c r="BZ602" s="12"/>
      <c r="CA602" s="12"/>
      <c r="CB602" s="12"/>
      <c r="CC602" s="12"/>
      <c r="CD602" s="12"/>
      <c r="CE602" s="12"/>
    </row>
    <row r="603">
      <c r="A603" s="12"/>
      <c r="B603" s="12"/>
      <c r="C603" s="12"/>
      <c r="D603" s="12"/>
      <c r="E603" s="12"/>
      <c r="F603" s="12"/>
      <c r="G603" s="12"/>
      <c r="H603" s="12"/>
      <c r="I603" s="54"/>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c r="BY603" s="12"/>
      <c r="BZ603" s="12"/>
      <c r="CA603" s="12"/>
      <c r="CB603" s="12"/>
      <c r="CC603" s="12"/>
      <c r="CD603" s="12"/>
      <c r="CE603" s="12"/>
    </row>
    <row r="604">
      <c r="A604" s="12"/>
      <c r="B604" s="12"/>
      <c r="C604" s="12"/>
      <c r="D604" s="12"/>
      <c r="E604" s="12"/>
      <c r="F604" s="12"/>
      <c r="G604" s="12"/>
      <c r="H604" s="12"/>
      <c r="I604" s="54"/>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c r="BP604" s="12"/>
      <c r="BQ604" s="12"/>
      <c r="BR604" s="12"/>
      <c r="BS604" s="12"/>
      <c r="BT604" s="12"/>
      <c r="BU604" s="12"/>
      <c r="BV604" s="12"/>
      <c r="BW604" s="12"/>
      <c r="BX604" s="12"/>
      <c r="BY604" s="12"/>
      <c r="BZ604" s="12"/>
      <c r="CA604" s="12"/>
      <c r="CB604" s="12"/>
      <c r="CC604" s="12"/>
      <c r="CD604" s="12"/>
      <c r="CE604" s="12"/>
    </row>
    <row r="605">
      <c r="A605" s="12"/>
      <c r="B605" s="12"/>
      <c r="C605" s="12"/>
      <c r="D605" s="12"/>
      <c r="E605" s="12"/>
      <c r="F605" s="12"/>
      <c r="G605" s="12"/>
      <c r="H605" s="12"/>
      <c r="I605" s="54"/>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12"/>
      <c r="BY605" s="12"/>
      <c r="BZ605" s="12"/>
      <c r="CA605" s="12"/>
      <c r="CB605" s="12"/>
      <c r="CC605" s="12"/>
      <c r="CD605" s="12"/>
      <c r="CE605" s="12"/>
    </row>
    <row r="606">
      <c r="A606" s="12"/>
      <c r="B606" s="12"/>
      <c r="C606" s="12"/>
      <c r="D606" s="12"/>
      <c r="E606" s="12"/>
      <c r="F606" s="12"/>
      <c r="G606" s="12"/>
      <c r="H606" s="12"/>
      <c r="I606" s="54"/>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12"/>
      <c r="BY606" s="12"/>
      <c r="BZ606" s="12"/>
      <c r="CA606" s="12"/>
      <c r="CB606" s="12"/>
      <c r="CC606" s="12"/>
      <c r="CD606" s="12"/>
      <c r="CE606" s="12"/>
    </row>
    <row r="607">
      <c r="A607" s="12"/>
      <c r="B607" s="12"/>
      <c r="C607" s="12"/>
      <c r="D607" s="12"/>
      <c r="E607" s="12"/>
      <c r="F607" s="12"/>
      <c r="G607" s="12"/>
      <c r="H607" s="12"/>
      <c r="I607" s="54"/>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c r="BY607" s="12"/>
      <c r="BZ607" s="12"/>
      <c r="CA607" s="12"/>
      <c r="CB607" s="12"/>
      <c r="CC607" s="12"/>
      <c r="CD607" s="12"/>
      <c r="CE607" s="12"/>
    </row>
    <row r="608">
      <c r="A608" s="12"/>
      <c r="B608" s="12"/>
      <c r="C608" s="12"/>
      <c r="D608" s="12"/>
      <c r="E608" s="12"/>
      <c r="F608" s="12"/>
      <c r="G608" s="12"/>
      <c r="H608" s="12"/>
      <c r="I608" s="54"/>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12"/>
      <c r="BY608" s="12"/>
      <c r="BZ608" s="12"/>
      <c r="CA608" s="12"/>
      <c r="CB608" s="12"/>
      <c r="CC608" s="12"/>
      <c r="CD608" s="12"/>
      <c r="CE608" s="12"/>
    </row>
    <row r="609">
      <c r="A609" s="12"/>
      <c r="B609" s="12"/>
      <c r="C609" s="12"/>
      <c r="D609" s="12"/>
      <c r="E609" s="12"/>
      <c r="F609" s="12"/>
      <c r="G609" s="12"/>
      <c r="H609" s="12"/>
      <c r="I609" s="54"/>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c r="BY609" s="12"/>
      <c r="BZ609" s="12"/>
      <c r="CA609" s="12"/>
      <c r="CB609" s="12"/>
      <c r="CC609" s="12"/>
      <c r="CD609" s="12"/>
      <c r="CE609" s="12"/>
    </row>
    <row r="610">
      <c r="A610" s="12"/>
      <c r="B610" s="12"/>
      <c r="C610" s="12"/>
      <c r="D610" s="12"/>
      <c r="E610" s="12"/>
      <c r="F610" s="12"/>
      <c r="G610" s="12"/>
      <c r="H610" s="12"/>
      <c r="I610" s="54"/>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12"/>
      <c r="BY610" s="12"/>
      <c r="BZ610" s="12"/>
      <c r="CA610" s="12"/>
      <c r="CB610" s="12"/>
      <c r="CC610" s="12"/>
      <c r="CD610" s="12"/>
      <c r="CE610" s="12"/>
    </row>
    <row r="611">
      <c r="A611" s="12"/>
      <c r="B611" s="12"/>
      <c r="C611" s="12"/>
      <c r="D611" s="12"/>
      <c r="E611" s="12"/>
      <c r="F611" s="12"/>
      <c r="G611" s="12"/>
      <c r="H611" s="12"/>
      <c r="I611" s="54"/>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c r="CA611" s="12"/>
      <c r="CB611" s="12"/>
      <c r="CC611" s="12"/>
      <c r="CD611" s="12"/>
      <c r="CE611" s="12"/>
    </row>
    <row r="612">
      <c r="A612" s="12"/>
      <c r="B612" s="12"/>
      <c r="C612" s="12"/>
      <c r="D612" s="12"/>
      <c r="E612" s="12"/>
      <c r="F612" s="12"/>
      <c r="G612" s="12"/>
      <c r="H612" s="12"/>
      <c r="I612" s="54"/>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12"/>
      <c r="BY612" s="12"/>
      <c r="BZ612" s="12"/>
      <c r="CA612" s="12"/>
      <c r="CB612" s="12"/>
      <c r="CC612" s="12"/>
      <c r="CD612" s="12"/>
      <c r="CE612" s="12"/>
    </row>
    <row r="613">
      <c r="A613" s="12"/>
      <c r="B613" s="12"/>
      <c r="C613" s="12"/>
      <c r="D613" s="12"/>
      <c r="E613" s="12"/>
      <c r="F613" s="12"/>
      <c r="G613" s="12"/>
      <c r="H613" s="12"/>
      <c r="I613" s="54"/>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c r="CD613" s="12"/>
      <c r="CE613" s="12"/>
    </row>
    <row r="614">
      <c r="A614" s="12"/>
      <c r="B614" s="12"/>
      <c r="C614" s="12"/>
      <c r="D614" s="12"/>
      <c r="E614" s="12"/>
      <c r="F614" s="12"/>
      <c r="G614" s="12"/>
      <c r="H614" s="12"/>
      <c r="I614" s="54"/>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c r="CA614" s="12"/>
      <c r="CB614" s="12"/>
      <c r="CC614" s="12"/>
      <c r="CD614" s="12"/>
      <c r="CE614" s="12"/>
    </row>
    <row r="615">
      <c r="A615" s="12"/>
      <c r="B615" s="12"/>
      <c r="C615" s="12"/>
      <c r="D615" s="12"/>
      <c r="E615" s="12"/>
      <c r="F615" s="12"/>
      <c r="G615" s="12"/>
      <c r="H615" s="12"/>
      <c r="I615" s="54"/>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c r="CD615" s="12"/>
      <c r="CE615" s="12"/>
    </row>
    <row r="616">
      <c r="A616" s="12"/>
      <c r="B616" s="12"/>
      <c r="C616" s="12"/>
      <c r="D616" s="12"/>
      <c r="E616" s="12"/>
      <c r="F616" s="12"/>
      <c r="G616" s="12"/>
      <c r="H616" s="12"/>
      <c r="I616" s="54"/>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12"/>
      <c r="BY616" s="12"/>
      <c r="BZ616" s="12"/>
      <c r="CA616" s="12"/>
      <c r="CB616" s="12"/>
      <c r="CC616" s="12"/>
      <c r="CD616" s="12"/>
      <c r="CE616" s="12"/>
    </row>
    <row r="617">
      <c r="A617" s="12"/>
      <c r="B617" s="12"/>
      <c r="C617" s="12"/>
      <c r="D617" s="12"/>
      <c r="E617" s="12"/>
      <c r="F617" s="12"/>
      <c r="G617" s="12"/>
      <c r="H617" s="12"/>
      <c r="I617" s="54"/>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c r="BY617" s="12"/>
      <c r="BZ617" s="12"/>
      <c r="CA617" s="12"/>
      <c r="CB617" s="12"/>
      <c r="CC617" s="12"/>
      <c r="CD617" s="12"/>
      <c r="CE617" s="12"/>
    </row>
    <row r="618">
      <c r="A618" s="12"/>
      <c r="B618" s="12"/>
      <c r="C618" s="12"/>
      <c r="D618" s="12"/>
      <c r="E618" s="12"/>
      <c r="F618" s="12"/>
      <c r="G618" s="12"/>
      <c r="H618" s="12"/>
      <c r="I618" s="54"/>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12"/>
      <c r="BY618" s="12"/>
      <c r="BZ618" s="12"/>
      <c r="CA618" s="12"/>
      <c r="CB618" s="12"/>
      <c r="CC618" s="12"/>
      <c r="CD618" s="12"/>
      <c r="CE618" s="12"/>
    </row>
    <row r="619">
      <c r="A619" s="12"/>
      <c r="B619" s="12"/>
      <c r="C619" s="12"/>
      <c r="D619" s="12"/>
      <c r="E619" s="12"/>
      <c r="F619" s="12"/>
      <c r="G619" s="12"/>
      <c r="H619" s="12"/>
      <c r="I619" s="54"/>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c r="CA619" s="12"/>
      <c r="CB619" s="12"/>
      <c r="CC619" s="12"/>
      <c r="CD619" s="12"/>
      <c r="CE619" s="12"/>
    </row>
    <row r="620">
      <c r="A620" s="12"/>
      <c r="B620" s="12"/>
      <c r="C620" s="12"/>
      <c r="D620" s="12"/>
      <c r="E620" s="12"/>
      <c r="F620" s="12"/>
      <c r="G620" s="12"/>
      <c r="H620" s="12"/>
      <c r="I620" s="54"/>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12"/>
      <c r="BY620" s="12"/>
      <c r="BZ620" s="12"/>
      <c r="CA620" s="12"/>
      <c r="CB620" s="12"/>
      <c r="CC620" s="12"/>
      <c r="CD620" s="12"/>
      <c r="CE620" s="12"/>
    </row>
    <row r="621">
      <c r="A621" s="12"/>
      <c r="B621" s="12"/>
      <c r="C621" s="12"/>
      <c r="D621" s="12"/>
      <c r="E621" s="12"/>
      <c r="F621" s="12"/>
      <c r="G621" s="12"/>
      <c r="H621" s="12"/>
      <c r="I621" s="54"/>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12"/>
      <c r="BY621" s="12"/>
      <c r="BZ621" s="12"/>
      <c r="CA621" s="12"/>
      <c r="CB621" s="12"/>
      <c r="CC621" s="12"/>
      <c r="CD621" s="12"/>
      <c r="CE621" s="12"/>
    </row>
    <row r="622">
      <c r="A622" s="12"/>
      <c r="B622" s="12"/>
      <c r="C622" s="12"/>
      <c r="D622" s="12"/>
      <c r="E622" s="12"/>
      <c r="F622" s="12"/>
      <c r="G622" s="12"/>
      <c r="H622" s="12"/>
      <c r="I622" s="54"/>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12"/>
      <c r="BY622" s="12"/>
      <c r="BZ622" s="12"/>
      <c r="CA622" s="12"/>
      <c r="CB622" s="12"/>
      <c r="CC622" s="12"/>
      <c r="CD622" s="12"/>
      <c r="CE622" s="12"/>
    </row>
    <row r="623">
      <c r="A623" s="12"/>
      <c r="B623" s="12"/>
      <c r="C623" s="12"/>
      <c r="D623" s="12"/>
      <c r="E623" s="12"/>
      <c r="F623" s="12"/>
      <c r="G623" s="12"/>
      <c r="H623" s="12"/>
      <c r="I623" s="54"/>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12"/>
      <c r="BY623" s="12"/>
      <c r="BZ623" s="12"/>
      <c r="CA623" s="12"/>
      <c r="CB623" s="12"/>
      <c r="CC623" s="12"/>
      <c r="CD623" s="12"/>
      <c r="CE623" s="12"/>
    </row>
    <row r="624">
      <c r="A624" s="12"/>
      <c r="B624" s="12"/>
      <c r="C624" s="12"/>
      <c r="D624" s="12"/>
      <c r="E624" s="12"/>
      <c r="F624" s="12"/>
      <c r="G624" s="12"/>
      <c r="H624" s="12"/>
      <c r="I624" s="54"/>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c r="CD624" s="12"/>
      <c r="CE624" s="12"/>
    </row>
    <row r="625">
      <c r="A625" s="12"/>
      <c r="B625" s="12"/>
      <c r="C625" s="12"/>
      <c r="D625" s="12"/>
      <c r="E625" s="12"/>
      <c r="F625" s="12"/>
      <c r="G625" s="12"/>
      <c r="H625" s="12"/>
      <c r="I625" s="54"/>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12"/>
      <c r="BY625" s="12"/>
      <c r="BZ625" s="12"/>
      <c r="CA625" s="12"/>
      <c r="CB625" s="12"/>
      <c r="CC625" s="12"/>
      <c r="CD625" s="12"/>
      <c r="CE625" s="12"/>
    </row>
    <row r="626">
      <c r="A626" s="12"/>
      <c r="B626" s="12"/>
      <c r="C626" s="12"/>
      <c r="D626" s="12"/>
      <c r="E626" s="12"/>
      <c r="F626" s="12"/>
      <c r="G626" s="12"/>
      <c r="H626" s="12"/>
      <c r="I626" s="54"/>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12"/>
      <c r="BY626" s="12"/>
      <c r="BZ626" s="12"/>
      <c r="CA626" s="12"/>
      <c r="CB626" s="12"/>
      <c r="CC626" s="12"/>
      <c r="CD626" s="12"/>
      <c r="CE626" s="12"/>
    </row>
    <row r="627">
      <c r="A627" s="12"/>
      <c r="B627" s="12"/>
      <c r="C627" s="12"/>
      <c r="D627" s="12"/>
      <c r="E627" s="12"/>
      <c r="F627" s="12"/>
      <c r="G627" s="12"/>
      <c r="H627" s="12"/>
      <c r="I627" s="54"/>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12"/>
      <c r="BY627" s="12"/>
      <c r="BZ627" s="12"/>
      <c r="CA627" s="12"/>
      <c r="CB627" s="12"/>
      <c r="CC627" s="12"/>
      <c r="CD627" s="12"/>
      <c r="CE627" s="12"/>
    </row>
    <row r="628">
      <c r="A628" s="12"/>
      <c r="B628" s="12"/>
      <c r="C628" s="12"/>
      <c r="D628" s="12"/>
      <c r="E628" s="12"/>
      <c r="F628" s="12"/>
      <c r="G628" s="12"/>
      <c r="H628" s="12"/>
      <c r="I628" s="54"/>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12"/>
      <c r="BY628" s="12"/>
      <c r="BZ628" s="12"/>
      <c r="CA628" s="12"/>
      <c r="CB628" s="12"/>
      <c r="CC628" s="12"/>
      <c r="CD628" s="12"/>
      <c r="CE628" s="12"/>
    </row>
    <row r="629">
      <c r="A629" s="12"/>
      <c r="B629" s="12"/>
      <c r="C629" s="12"/>
      <c r="D629" s="12"/>
      <c r="E629" s="12"/>
      <c r="F629" s="12"/>
      <c r="G629" s="12"/>
      <c r="H629" s="12"/>
      <c r="I629" s="54"/>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12"/>
      <c r="BY629" s="12"/>
      <c r="BZ629" s="12"/>
      <c r="CA629" s="12"/>
      <c r="CB629" s="12"/>
      <c r="CC629" s="12"/>
      <c r="CD629" s="12"/>
      <c r="CE629" s="12"/>
    </row>
    <row r="630">
      <c r="A630" s="12"/>
      <c r="B630" s="12"/>
      <c r="C630" s="12"/>
      <c r="D630" s="12"/>
      <c r="E630" s="12"/>
      <c r="F630" s="12"/>
      <c r="G630" s="12"/>
      <c r="H630" s="12"/>
      <c r="I630" s="54"/>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c r="BY630" s="12"/>
      <c r="BZ630" s="12"/>
      <c r="CA630" s="12"/>
      <c r="CB630" s="12"/>
      <c r="CC630" s="12"/>
      <c r="CD630" s="12"/>
      <c r="CE630" s="12"/>
    </row>
    <row r="631">
      <c r="A631" s="12"/>
      <c r="B631" s="12"/>
      <c r="C631" s="12"/>
      <c r="D631" s="12"/>
      <c r="E631" s="12"/>
      <c r="F631" s="12"/>
      <c r="G631" s="12"/>
      <c r="H631" s="12"/>
      <c r="I631" s="54"/>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c r="CD631" s="12"/>
      <c r="CE631" s="12"/>
    </row>
    <row r="632">
      <c r="A632" s="12"/>
      <c r="B632" s="12"/>
      <c r="C632" s="12"/>
      <c r="D632" s="12"/>
      <c r="E632" s="12"/>
      <c r="F632" s="12"/>
      <c r="G632" s="12"/>
      <c r="H632" s="12"/>
      <c r="I632" s="54"/>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c r="CD632" s="12"/>
      <c r="CE632" s="12"/>
    </row>
    <row r="633">
      <c r="A633" s="12"/>
      <c r="B633" s="12"/>
      <c r="C633" s="12"/>
      <c r="D633" s="12"/>
      <c r="E633" s="12"/>
      <c r="F633" s="12"/>
      <c r="G633" s="12"/>
      <c r="H633" s="12"/>
      <c r="I633" s="54"/>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c r="CD633" s="12"/>
      <c r="CE633" s="12"/>
    </row>
    <row r="634">
      <c r="A634" s="12"/>
      <c r="B634" s="12"/>
      <c r="C634" s="12"/>
      <c r="D634" s="12"/>
      <c r="E634" s="12"/>
      <c r="F634" s="12"/>
      <c r="G634" s="12"/>
      <c r="H634" s="12"/>
      <c r="I634" s="54"/>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c r="CA634" s="12"/>
      <c r="CB634" s="12"/>
      <c r="CC634" s="12"/>
      <c r="CD634" s="12"/>
      <c r="CE634" s="12"/>
    </row>
    <row r="635">
      <c r="A635" s="12"/>
      <c r="B635" s="12"/>
      <c r="C635" s="12"/>
      <c r="D635" s="12"/>
      <c r="E635" s="12"/>
      <c r="F635" s="12"/>
      <c r="G635" s="12"/>
      <c r="H635" s="12"/>
      <c r="I635" s="54"/>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row>
    <row r="636">
      <c r="A636" s="12"/>
      <c r="B636" s="12"/>
      <c r="C636" s="12"/>
      <c r="D636" s="12"/>
      <c r="E636" s="12"/>
      <c r="F636" s="12"/>
      <c r="G636" s="12"/>
      <c r="H636" s="12"/>
      <c r="I636" s="54"/>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12"/>
      <c r="BY636" s="12"/>
      <c r="BZ636" s="12"/>
      <c r="CA636" s="12"/>
      <c r="CB636" s="12"/>
      <c r="CC636" s="12"/>
      <c r="CD636" s="12"/>
      <c r="CE636" s="12"/>
    </row>
    <row r="637">
      <c r="A637" s="12"/>
      <c r="B637" s="12"/>
      <c r="C637" s="12"/>
      <c r="D637" s="12"/>
      <c r="E637" s="12"/>
      <c r="F637" s="12"/>
      <c r="G637" s="12"/>
      <c r="H637" s="12"/>
      <c r="I637" s="54"/>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c r="BY637" s="12"/>
      <c r="BZ637" s="12"/>
      <c r="CA637" s="12"/>
      <c r="CB637" s="12"/>
      <c r="CC637" s="12"/>
      <c r="CD637" s="12"/>
      <c r="CE637" s="12"/>
    </row>
    <row r="638">
      <c r="A638" s="12"/>
      <c r="B638" s="12"/>
      <c r="C638" s="12"/>
      <c r="D638" s="12"/>
      <c r="E638" s="12"/>
      <c r="F638" s="12"/>
      <c r="G638" s="12"/>
      <c r="H638" s="12"/>
      <c r="I638" s="54"/>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12"/>
      <c r="BY638" s="12"/>
      <c r="BZ638" s="12"/>
      <c r="CA638" s="12"/>
      <c r="CB638" s="12"/>
      <c r="CC638" s="12"/>
      <c r="CD638" s="12"/>
      <c r="CE638" s="12"/>
    </row>
    <row r="639">
      <c r="A639" s="12"/>
      <c r="B639" s="12"/>
      <c r="C639" s="12"/>
      <c r="D639" s="12"/>
      <c r="E639" s="12"/>
      <c r="F639" s="12"/>
      <c r="G639" s="12"/>
      <c r="H639" s="12"/>
      <c r="I639" s="54"/>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12"/>
      <c r="BY639" s="12"/>
      <c r="BZ639" s="12"/>
      <c r="CA639" s="12"/>
      <c r="CB639" s="12"/>
      <c r="CC639" s="12"/>
      <c r="CD639" s="12"/>
      <c r="CE639" s="12"/>
    </row>
    <row r="640">
      <c r="A640" s="12"/>
      <c r="B640" s="12"/>
      <c r="C640" s="12"/>
      <c r="D640" s="12"/>
      <c r="E640" s="12"/>
      <c r="F640" s="12"/>
      <c r="G640" s="12"/>
      <c r="H640" s="12"/>
      <c r="I640" s="54"/>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12"/>
      <c r="BY640" s="12"/>
      <c r="BZ640" s="12"/>
      <c r="CA640" s="12"/>
      <c r="CB640" s="12"/>
      <c r="CC640" s="12"/>
      <c r="CD640" s="12"/>
      <c r="CE640" s="12"/>
    </row>
    <row r="641">
      <c r="A641" s="12"/>
      <c r="B641" s="12"/>
      <c r="C641" s="12"/>
      <c r="D641" s="12"/>
      <c r="E641" s="12"/>
      <c r="F641" s="12"/>
      <c r="G641" s="12"/>
      <c r="H641" s="12"/>
      <c r="I641" s="54"/>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c r="BY641" s="12"/>
      <c r="BZ641" s="12"/>
      <c r="CA641" s="12"/>
      <c r="CB641" s="12"/>
      <c r="CC641" s="12"/>
      <c r="CD641" s="12"/>
      <c r="CE641" s="12"/>
    </row>
    <row r="642">
      <c r="A642" s="12"/>
      <c r="B642" s="12"/>
      <c r="C642" s="12"/>
      <c r="D642" s="12"/>
      <c r="E642" s="12"/>
      <c r="F642" s="12"/>
      <c r="G642" s="12"/>
      <c r="H642" s="12"/>
      <c r="I642" s="54"/>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c r="BP642" s="12"/>
      <c r="BQ642" s="12"/>
      <c r="BR642" s="12"/>
      <c r="BS642" s="12"/>
      <c r="BT642" s="12"/>
      <c r="BU642" s="12"/>
      <c r="BV642" s="12"/>
      <c r="BW642" s="12"/>
      <c r="BX642" s="12"/>
      <c r="BY642" s="12"/>
      <c r="BZ642" s="12"/>
      <c r="CA642" s="12"/>
      <c r="CB642" s="12"/>
      <c r="CC642" s="12"/>
      <c r="CD642" s="12"/>
      <c r="CE642" s="12"/>
    </row>
    <row r="643">
      <c r="A643" s="12"/>
      <c r="B643" s="12"/>
      <c r="C643" s="12"/>
      <c r="D643" s="12"/>
      <c r="E643" s="12"/>
      <c r="F643" s="12"/>
      <c r="G643" s="12"/>
      <c r="H643" s="12"/>
      <c r="I643" s="54"/>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c r="BQ643" s="12"/>
      <c r="BR643" s="12"/>
      <c r="BS643" s="12"/>
      <c r="BT643" s="12"/>
      <c r="BU643" s="12"/>
      <c r="BV643" s="12"/>
      <c r="BW643" s="12"/>
      <c r="BX643" s="12"/>
      <c r="BY643" s="12"/>
      <c r="BZ643" s="12"/>
      <c r="CA643" s="12"/>
      <c r="CB643" s="12"/>
      <c r="CC643" s="12"/>
      <c r="CD643" s="12"/>
      <c r="CE643" s="12"/>
    </row>
    <row r="644">
      <c r="A644" s="12"/>
      <c r="B644" s="12"/>
      <c r="C644" s="12"/>
      <c r="D644" s="12"/>
      <c r="E644" s="12"/>
      <c r="F644" s="12"/>
      <c r="G644" s="12"/>
      <c r="H644" s="12"/>
      <c r="I644" s="54"/>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c r="BQ644" s="12"/>
      <c r="BR644" s="12"/>
      <c r="BS644" s="12"/>
      <c r="BT644" s="12"/>
      <c r="BU644" s="12"/>
      <c r="BV644" s="12"/>
      <c r="BW644" s="12"/>
      <c r="BX644" s="12"/>
      <c r="BY644" s="12"/>
      <c r="BZ644" s="12"/>
      <c r="CA644" s="12"/>
      <c r="CB644" s="12"/>
      <c r="CC644" s="12"/>
      <c r="CD644" s="12"/>
      <c r="CE644" s="12"/>
    </row>
    <row r="645">
      <c r="A645" s="12"/>
      <c r="B645" s="12"/>
      <c r="C645" s="12"/>
      <c r="D645" s="12"/>
      <c r="E645" s="12"/>
      <c r="F645" s="12"/>
      <c r="G645" s="12"/>
      <c r="H645" s="12"/>
      <c r="I645" s="54"/>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12"/>
      <c r="BY645" s="12"/>
      <c r="BZ645" s="12"/>
      <c r="CA645" s="12"/>
      <c r="CB645" s="12"/>
      <c r="CC645" s="12"/>
      <c r="CD645" s="12"/>
      <c r="CE645" s="12"/>
    </row>
    <row r="646">
      <c r="A646" s="12"/>
      <c r="B646" s="12"/>
      <c r="C646" s="12"/>
      <c r="D646" s="12"/>
      <c r="E646" s="12"/>
      <c r="F646" s="12"/>
      <c r="G646" s="12"/>
      <c r="H646" s="12"/>
      <c r="I646" s="54"/>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row>
    <row r="647">
      <c r="A647" s="12"/>
      <c r="B647" s="12"/>
      <c r="C647" s="12"/>
      <c r="D647" s="12"/>
      <c r="E647" s="12"/>
      <c r="F647" s="12"/>
      <c r="G647" s="12"/>
      <c r="H647" s="12"/>
      <c r="I647" s="54"/>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c r="BY647" s="12"/>
      <c r="BZ647" s="12"/>
      <c r="CA647" s="12"/>
      <c r="CB647" s="12"/>
      <c r="CC647" s="12"/>
      <c r="CD647" s="12"/>
      <c r="CE647" s="12"/>
    </row>
    <row r="648">
      <c r="A648" s="12"/>
      <c r="B648" s="12"/>
      <c r="C648" s="12"/>
      <c r="D648" s="12"/>
      <c r="E648" s="12"/>
      <c r="F648" s="12"/>
      <c r="G648" s="12"/>
      <c r="H648" s="12"/>
      <c r="I648" s="54"/>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c r="BP648" s="12"/>
      <c r="BQ648" s="12"/>
      <c r="BR648" s="12"/>
      <c r="BS648" s="12"/>
      <c r="BT648" s="12"/>
      <c r="BU648" s="12"/>
      <c r="BV648" s="12"/>
      <c r="BW648" s="12"/>
      <c r="BX648" s="12"/>
      <c r="BY648" s="12"/>
      <c r="BZ648" s="12"/>
      <c r="CA648" s="12"/>
      <c r="CB648" s="12"/>
      <c r="CC648" s="12"/>
      <c r="CD648" s="12"/>
      <c r="CE648" s="12"/>
    </row>
    <row r="649">
      <c r="A649" s="12"/>
      <c r="B649" s="12"/>
      <c r="C649" s="12"/>
      <c r="D649" s="12"/>
      <c r="E649" s="12"/>
      <c r="F649" s="12"/>
      <c r="G649" s="12"/>
      <c r="H649" s="12"/>
      <c r="I649" s="54"/>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c r="BQ649" s="12"/>
      <c r="BR649" s="12"/>
      <c r="BS649" s="12"/>
      <c r="BT649" s="12"/>
      <c r="BU649" s="12"/>
      <c r="BV649" s="12"/>
      <c r="BW649" s="12"/>
      <c r="BX649" s="12"/>
      <c r="BY649" s="12"/>
      <c r="BZ649" s="12"/>
      <c r="CA649" s="12"/>
      <c r="CB649" s="12"/>
      <c r="CC649" s="12"/>
      <c r="CD649" s="12"/>
      <c r="CE649" s="12"/>
    </row>
    <row r="650">
      <c r="A650" s="12"/>
      <c r="B650" s="12"/>
      <c r="C650" s="12"/>
      <c r="D650" s="12"/>
      <c r="E650" s="12"/>
      <c r="F650" s="12"/>
      <c r="G650" s="12"/>
      <c r="H650" s="12"/>
      <c r="I650" s="54"/>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c r="BP650" s="12"/>
      <c r="BQ650" s="12"/>
      <c r="BR650" s="12"/>
      <c r="BS650" s="12"/>
      <c r="BT650" s="12"/>
      <c r="BU650" s="12"/>
      <c r="BV650" s="12"/>
      <c r="BW650" s="12"/>
      <c r="BX650" s="12"/>
      <c r="BY650" s="12"/>
      <c r="BZ650" s="12"/>
      <c r="CA650" s="12"/>
      <c r="CB650" s="12"/>
      <c r="CC650" s="12"/>
      <c r="CD650" s="12"/>
      <c r="CE650" s="12"/>
    </row>
    <row r="651">
      <c r="A651" s="12"/>
      <c r="B651" s="12"/>
      <c r="C651" s="12"/>
      <c r="D651" s="12"/>
      <c r="E651" s="12"/>
      <c r="F651" s="12"/>
      <c r="G651" s="12"/>
      <c r="H651" s="12"/>
      <c r="I651" s="54"/>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12"/>
      <c r="BY651" s="12"/>
      <c r="BZ651" s="12"/>
      <c r="CA651" s="12"/>
      <c r="CB651" s="12"/>
      <c r="CC651" s="12"/>
      <c r="CD651" s="12"/>
      <c r="CE651" s="12"/>
    </row>
    <row r="652">
      <c r="A652" s="12"/>
      <c r="B652" s="12"/>
      <c r="C652" s="12"/>
      <c r="D652" s="12"/>
      <c r="E652" s="12"/>
      <c r="F652" s="12"/>
      <c r="G652" s="12"/>
      <c r="H652" s="12"/>
      <c r="I652" s="54"/>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c r="BQ652" s="12"/>
      <c r="BR652" s="12"/>
      <c r="BS652" s="12"/>
      <c r="BT652" s="12"/>
      <c r="BU652" s="12"/>
      <c r="BV652" s="12"/>
      <c r="BW652" s="12"/>
      <c r="BX652" s="12"/>
      <c r="BY652" s="12"/>
      <c r="BZ652" s="12"/>
      <c r="CA652" s="12"/>
      <c r="CB652" s="12"/>
      <c r="CC652" s="12"/>
      <c r="CD652" s="12"/>
      <c r="CE652" s="12"/>
    </row>
    <row r="653">
      <c r="A653" s="12"/>
      <c r="B653" s="12"/>
      <c r="C653" s="12"/>
      <c r="D653" s="12"/>
      <c r="E653" s="12"/>
      <c r="F653" s="12"/>
      <c r="G653" s="12"/>
      <c r="H653" s="12"/>
      <c r="I653" s="54"/>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c r="BY653" s="12"/>
      <c r="BZ653" s="12"/>
      <c r="CA653" s="12"/>
      <c r="CB653" s="12"/>
      <c r="CC653" s="12"/>
      <c r="CD653" s="12"/>
      <c r="CE653" s="12"/>
    </row>
    <row r="654">
      <c r="A654" s="12"/>
      <c r="B654" s="12"/>
      <c r="C654" s="12"/>
      <c r="D654" s="12"/>
      <c r="E654" s="12"/>
      <c r="F654" s="12"/>
      <c r="G654" s="12"/>
      <c r="H654" s="12"/>
      <c r="I654" s="54"/>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c r="BY654" s="12"/>
      <c r="BZ654" s="12"/>
      <c r="CA654" s="12"/>
      <c r="CB654" s="12"/>
      <c r="CC654" s="12"/>
      <c r="CD654" s="12"/>
      <c r="CE654" s="12"/>
    </row>
    <row r="655">
      <c r="A655" s="12"/>
      <c r="B655" s="12"/>
      <c r="C655" s="12"/>
      <c r="D655" s="12"/>
      <c r="E655" s="12"/>
      <c r="F655" s="12"/>
      <c r="G655" s="12"/>
      <c r="H655" s="12"/>
      <c r="I655" s="54"/>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12"/>
      <c r="BY655" s="12"/>
      <c r="BZ655" s="12"/>
      <c r="CA655" s="12"/>
      <c r="CB655" s="12"/>
      <c r="CC655" s="12"/>
      <c r="CD655" s="12"/>
      <c r="CE655" s="12"/>
    </row>
    <row r="656">
      <c r="A656" s="12"/>
      <c r="B656" s="12"/>
      <c r="C656" s="12"/>
      <c r="D656" s="12"/>
      <c r="E656" s="12"/>
      <c r="F656" s="12"/>
      <c r="G656" s="12"/>
      <c r="H656" s="12"/>
      <c r="I656" s="54"/>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c r="BP656" s="12"/>
      <c r="BQ656" s="12"/>
      <c r="BR656" s="12"/>
      <c r="BS656" s="12"/>
      <c r="BT656" s="12"/>
      <c r="BU656" s="12"/>
      <c r="BV656" s="12"/>
      <c r="BW656" s="12"/>
      <c r="BX656" s="12"/>
      <c r="BY656" s="12"/>
      <c r="BZ656" s="12"/>
      <c r="CA656" s="12"/>
      <c r="CB656" s="12"/>
      <c r="CC656" s="12"/>
      <c r="CD656" s="12"/>
      <c r="CE656" s="12"/>
    </row>
    <row r="657">
      <c r="A657" s="12"/>
      <c r="B657" s="12"/>
      <c r="C657" s="12"/>
      <c r="D657" s="12"/>
      <c r="E657" s="12"/>
      <c r="F657" s="12"/>
      <c r="G657" s="12"/>
      <c r="H657" s="12"/>
      <c r="I657" s="54"/>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c r="BQ657" s="12"/>
      <c r="BR657" s="12"/>
      <c r="BS657" s="12"/>
      <c r="BT657" s="12"/>
      <c r="BU657" s="12"/>
      <c r="BV657" s="12"/>
      <c r="BW657" s="12"/>
      <c r="BX657" s="12"/>
      <c r="BY657" s="12"/>
      <c r="BZ657" s="12"/>
      <c r="CA657" s="12"/>
      <c r="CB657" s="12"/>
      <c r="CC657" s="12"/>
      <c r="CD657" s="12"/>
      <c r="CE657" s="12"/>
    </row>
    <row r="658">
      <c r="A658" s="12"/>
      <c r="B658" s="12"/>
      <c r="C658" s="12"/>
      <c r="D658" s="12"/>
      <c r="E658" s="12"/>
      <c r="F658" s="12"/>
      <c r="G658" s="12"/>
      <c r="H658" s="12"/>
      <c r="I658" s="54"/>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c r="BP658" s="12"/>
      <c r="BQ658" s="12"/>
      <c r="BR658" s="12"/>
      <c r="BS658" s="12"/>
      <c r="BT658" s="12"/>
      <c r="BU658" s="12"/>
      <c r="BV658" s="12"/>
      <c r="BW658" s="12"/>
      <c r="BX658" s="12"/>
      <c r="BY658" s="12"/>
      <c r="BZ658" s="12"/>
      <c r="CA658" s="12"/>
      <c r="CB658" s="12"/>
      <c r="CC658" s="12"/>
      <c r="CD658" s="12"/>
      <c r="CE658" s="12"/>
    </row>
    <row r="659">
      <c r="A659" s="12"/>
      <c r="B659" s="12"/>
      <c r="C659" s="12"/>
      <c r="D659" s="12"/>
      <c r="E659" s="12"/>
      <c r="F659" s="12"/>
      <c r="G659" s="12"/>
      <c r="H659" s="12"/>
      <c r="I659" s="54"/>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c r="BQ659" s="12"/>
      <c r="BR659" s="12"/>
      <c r="BS659" s="12"/>
      <c r="BT659" s="12"/>
      <c r="BU659" s="12"/>
      <c r="BV659" s="12"/>
      <c r="BW659" s="12"/>
      <c r="BX659" s="12"/>
      <c r="BY659" s="12"/>
      <c r="BZ659" s="12"/>
      <c r="CA659" s="12"/>
      <c r="CB659" s="12"/>
      <c r="CC659" s="12"/>
      <c r="CD659" s="12"/>
      <c r="CE659" s="12"/>
    </row>
    <row r="660">
      <c r="A660" s="12"/>
      <c r="B660" s="12"/>
      <c r="C660" s="12"/>
      <c r="D660" s="12"/>
      <c r="E660" s="12"/>
      <c r="F660" s="12"/>
      <c r="G660" s="12"/>
      <c r="H660" s="12"/>
      <c r="I660" s="54"/>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c r="BP660" s="12"/>
      <c r="BQ660" s="12"/>
      <c r="BR660" s="12"/>
      <c r="BS660" s="12"/>
      <c r="BT660" s="12"/>
      <c r="BU660" s="12"/>
      <c r="BV660" s="12"/>
      <c r="BW660" s="12"/>
      <c r="BX660" s="12"/>
      <c r="BY660" s="12"/>
      <c r="BZ660" s="12"/>
      <c r="CA660" s="12"/>
      <c r="CB660" s="12"/>
      <c r="CC660" s="12"/>
      <c r="CD660" s="12"/>
      <c r="CE660" s="12"/>
    </row>
    <row r="661">
      <c r="A661" s="12"/>
      <c r="B661" s="12"/>
      <c r="C661" s="12"/>
      <c r="D661" s="12"/>
      <c r="E661" s="12"/>
      <c r="F661" s="12"/>
      <c r="G661" s="12"/>
      <c r="H661" s="12"/>
      <c r="I661" s="54"/>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12"/>
      <c r="BY661" s="12"/>
      <c r="BZ661" s="12"/>
      <c r="CA661" s="12"/>
      <c r="CB661" s="12"/>
      <c r="CC661" s="12"/>
      <c r="CD661" s="12"/>
      <c r="CE661" s="12"/>
    </row>
    <row r="662">
      <c r="A662" s="12"/>
      <c r="B662" s="12"/>
      <c r="C662" s="12"/>
      <c r="D662" s="12"/>
      <c r="E662" s="12"/>
      <c r="F662" s="12"/>
      <c r="G662" s="12"/>
      <c r="H662" s="12"/>
      <c r="I662" s="54"/>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12"/>
      <c r="BY662" s="12"/>
      <c r="BZ662" s="12"/>
      <c r="CA662" s="12"/>
      <c r="CB662" s="12"/>
      <c r="CC662" s="12"/>
      <c r="CD662" s="12"/>
      <c r="CE662" s="12"/>
    </row>
    <row r="663">
      <c r="A663" s="12"/>
      <c r="B663" s="12"/>
      <c r="C663" s="12"/>
      <c r="D663" s="12"/>
      <c r="E663" s="12"/>
      <c r="F663" s="12"/>
      <c r="G663" s="12"/>
      <c r="H663" s="12"/>
      <c r="I663" s="54"/>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c r="BQ663" s="12"/>
      <c r="BR663" s="12"/>
      <c r="BS663" s="12"/>
      <c r="BT663" s="12"/>
      <c r="BU663" s="12"/>
      <c r="BV663" s="12"/>
      <c r="BW663" s="12"/>
      <c r="BX663" s="12"/>
      <c r="BY663" s="12"/>
      <c r="BZ663" s="12"/>
      <c r="CA663" s="12"/>
      <c r="CB663" s="12"/>
      <c r="CC663" s="12"/>
      <c r="CD663" s="12"/>
      <c r="CE663" s="12"/>
    </row>
    <row r="664">
      <c r="A664" s="12"/>
      <c r="B664" s="12"/>
      <c r="C664" s="12"/>
      <c r="D664" s="12"/>
      <c r="E664" s="12"/>
      <c r="F664" s="12"/>
      <c r="G664" s="12"/>
      <c r="H664" s="12"/>
      <c r="I664" s="54"/>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c r="BP664" s="12"/>
      <c r="BQ664" s="12"/>
      <c r="BR664" s="12"/>
      <c r="BS664" s="12"/>
      <c r="BT664" s="12"/>
      <c r="BU664" s="12"/>
      <c r="BV664" s="12"/>
      <c r="BW664" s="12"/>
      <c r="BX664" s="12"/>
      <c r="BY664" s="12"/>
      <c r="BZ664" s="12"/>
      <c r="CA664" s="12"/>
      <c r="CB664" s="12"/>
      <c r="CC664" s="12"/>
      <c r="CD664" s="12"/>
      <c r="CE664" s="12"/>
    </row>
    <row r="665">
      <c r="A665" s="12"/>
      <c r="B665" s="12"/>
      <c r="C665" s="12"/>
      <c r="D665" s="12"/>
      <c r="E665" s="12"/>
      <c r="F665" s="12"/>
      <c r="G665" s="12"/>
      <c r="H665" s="12"/>
      <c r="I665" s="54"/>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12"/>
      <c r="BY665" s="12"/>
      <c r="BZ665" s="12"/>
      <c r="CA665" s="12"/>
      <c r="CB665" s="12"/>
      <c r="CC665" s="12"/>
      <c r="CD665" s="12"/>
      <c r="CE665" s="12"/>
    </row>
    <row r="666">
      <c r="A666" s="12"/>
      <c r="B666" s="12"/>
      <c r="C666" s="12"/>
      <c r="D666" s="12"/>
      <c r="E666" s="12"/>
      <c r="F666" s="12"/>
      <c r="G666" s="12"/>
      <c r="H666" s="12"/>
      <c r="I666" s="54"/>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c r="BP666" s="12"/>
      <c r="BQ666" s="12"/>
      <c r="BR666" s="12"/>
      <c r="BS666" s="12"/>
      <c r="BT666" s="12"/>
      <c r="BU666" s="12"/>
      <c r="BV666" s="12"/>
      <c r="BW666" s="12"/>
      <c r="BX666" s="12"/>
      <c r="BY666" s="12"/>
      <c r="BZ666" s="12"/>
      <c r="CA666" s="12"/>
      <c r="CB666" s="12"/>
      <c r="CC666" s="12"/>
      <c r="CD666" s="12"/>
      <c r="CE666" s="12"/>
    </row>
    <row r="667">
      <c r="A667" s="12"/>
      <c r="B667" s="12"/>
      <c r="C667" s="12"/>
      <c r="D667" s="12"/>
      <c r="E667" s="12"/>
      <c r="F667" s="12"/>
      <c r="G667" s="12"/>
      <c r="H667" s="12"/>
      <c r="I667" s="54"/>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12"/>
      <c r="BY667" s="12"/>
      <c r="BZ667" s="12"/>
      <c r="CA667" s="12"/>
      <c r="CB667" s="12"/>
      <c r="CC667" s="12"/>
      <c r="CD667" s="12"/>
      <c r="CE667" s="12"/>
    </row>
    <row r="668">
      <c r="A668" s="12"/>
      <c r="B668" s="12"/>
      <c r="C668" s="12"/>
      <c r="D668" s="12"/>
      <c r="E668" s="12"/>
      <c r="F668" s="12"/>
      <c r="G668" s="12"/>
      <c r="H668" s="12"/>
      <c r="I668" s="54"/>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c r="BP668" s="12"/>
      <c r="BQ668" s="12"/>
      <c r="BR668" s="12"/>
      <c r="BS668" s="12"/>
      <c r="BT668" s="12"/>
      <c r="BU668" s="12"/>
      <c r="BV668" s="12"/>
      <c r="BW668" s="12"/>
      <c r="BX668" s="12"/>
      <c r="BY668" s="12"/>
      <c r="BZ668" s="12"/>
      <c r="CA668" s="12"/>
      <c r="CB668" s="12"/>
      <c r="CC668" s="12"/>
      <c r="CD668" s="12"/>
      <c r="CE668" s="12"/>
    </row>
    <row r="669">
      <c r="A669" s="12"/>
      <c r="B669" s="12"/>
      <c r="C669" s="12"/>
      <c r="D669" s="12"/>
      <c r="E669" s="12"/>
      <c r="F669" s="12"/>
      <c r="G669" s="12"/>
      <c r="H669" s="12"/>
      <c r="I669" s="54"/>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c r="BQ669" s="12"/>
      <c r="BR669" s="12"/>
      <c r="BS669" s="12"/>
      <c r="BT669" s="12"/>
      <c r="BU669" s="12"/>
      <c r="BV669" s="12"/>
      <c r="BW669" s="12"/>
      <c r="BX669" s="12"/>
      <c r="BY669" s="12"/>
      <c r="BZ669" s="12"/>
      <c r="CA669" s="12"/>
      <c r="CB669" s="12"/>
      <c r="CC669" s="12"/>
      <c r="CD669" s="12"/>
      <c r="CE669" s="12"/>
    </row>
    <row r="670">
      <c r="A670" s="12"/>
      <c r="B670" s="12"/>
      <c r="C670" s="12"/>
      <c r="D670" s="12"/>
      <c r="E670" s="12"/>
      <c r="F670" s="12"/>
      <c r="G670" s="12"/>
      <c r="H670" s="12"/>
      <c r="I670" s="54"/>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c r="BY670" s="12"/>
      <c r="BZ670" s="12"/>
      <c r="CA670" s="12"/>
      <c r="CB670" s="12"/>
      <c r="CC670" s="12"/>
      <c r="CD670" s="12"/>
      <c r="CE670" s="12"/>
    </row>
    <row r="671">
      <c r="A671" s="12"/>
      <c r="B671" s="12"/>
      <c r="C671" s="12"/>
      <c r="D671" s="12"/>
      <c r="E671" s="12"/>
      <c r="F671" s="12"/>
      <c r="G671" s="12"/>
      <c r="H671" s="12"/>
      <c r="I671" s="54"/>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c r="BQ671" s="12"/>
      <c r="BR671" s="12"/>
      <c r="BS671" s="12"/>
      <c r="BT671" s="12"/>
      <c r="BU671" s="12"/>
      <c r="BV671" s="12"/>
      <c r="BW671" s="12"/>
      <c r="BX671" s="12"/>
      <c r="BY671" s="12"/>
      <c r="BZ671" s="12"/>
      <c r="CA671" s="12"/>
      <c r="CB671" s="12"/>
      <c r="CC671" s="12"/>
      <c r="CD671" s="12"/>
      <c r="CE671" s="12"/>
    </row>
    <row r="672">
      <c r="A672" s="12"/>
      <c r="B672" s="12"/>
      <c r="C672" s="12"/>
      <c r="D672" s="12"/>
      <c r="E672" s="12"/>
      <c r="F672" s="12"/>
      <c r="G672" s="12"/>
      <c r="H672" s="12"/>
      <c r="I672" s="54"/>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c r="BP672" s="12"/>
      <c r="BQ672" s="12"/>
      <c r="BR672" s="12"/>
      <c r="BS672" s="12"/>
      <c r="BT672" s="12"/>
      <c r="BU672" s="12"/>
      <c r="BV672" s="12"/>
      <c r="BW672" s="12"/>
      <c r="BX672" s="12"/>
      <c r="BY672" s="12"/>
      <c r="BZ672" s="12"/>
      <c r="CA672" s="12"/>
      <c r="CB672" s="12"/>
      <c r="CC672" s="12"/>
      <c r="CD672" s="12"/>
      <c r="CE672" s="12"/>
    </row>
    <row r="673">
      <c r="A673" s="12"/>
      <c r="B673" s="12"/>
      <c r="C673" s="12"/>
      <c r="D673" s="12"/>
      <c r="E673" s="12"/>
      <c r="F673" s="12"/>
      <c r="G673" s="12"/>
      <c r="H673" s="12"/>
      <c r="I673" s="54"/>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12"/>
      <c r="BY673" s="12"/>
      <c r="BZ673" s="12"/>
      <c r="CA673" s="12"/>
      <c r="CB673" s="12"/>
      <c r="CC673" s="12"/>
      <c r="CD673" s="12"/>
      <c r="CE673" s="12"/>
    </row>
    <row r="674">
      <c r="A674" s="12"/>
      <c r="B674" s="12"/>
      <c r="C674" s="12"/>
      <c r="D674" s="12"/>
      <c r="E674" s="12"/>
      <c r="F674" s="12"/>
      <c r="G674" s="12"/>
      <c r="H674" s="12"/>
      <c r="I674" s="54"/>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c r="BP674" s="12"/>
      <c r="BQ674" s="12"/>
      <c r="BR674" s="12"/>
      <c r="BS674" s="12"/>
      <c r="BT674" s="12"/>
      <c r="BU674" s="12"/>
      <c r="BV674" s="12"/>
      <c r="BW674" s="12"/>
      <c r="BX674" s="12"/>
      <c r="BY674" s="12"/>
      <c r="BZ674" s="12"/>
      <c r="CA674" s="12"/>
      <c r="CB674" s="12"/>
      <c r="CC674" s="12"/>
      <c r="CD674" s="12"/>
      <c r="CE674" s="12"/>
    </row>
    <row r="675">
      <c r="A675" s="12"/>
      <c r="B675" s="12"/>
      <c r="C675" s="12"/>
      <c r="D675" s="12"/>
      <c r="E675" s="12"/>
      <c r="F675" s="12"/>
      <c r="G675" s="12"/>
      <c r="H675" s="12"/>
      <c r="I675" s="54"/>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12"/>
      <c r="BY675" s="12"/>
      <c r="BZ675" s="12"/>
      <c r="CA675" s="12"/>
      <c r="CB675" s="12"/>
      <c r="CC675" s="12"/>
      <c r="CD675" s="12"/>
      <c r="CE675" s="12"/>
    </row>
    <row r="676">
      <c r="A676" s="12"/>
      <c r="B676" s="12"/>
      <c r="C676" s="12"/>
      <c r="D676" s="12"/>
      <c r="E676" s="12"/>
      <c r="F676" s="12"/>
      <c r="G676" s="12"/>
      <c r="H676" s="12"/>
      <c r="I676" s="54"/>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c r="BP676" s="12"/>
      <c r="BQ676" s="12"/>
      <c r="BR676" s="12"/>
      <c r="BS676" s="12"/>
      <c r="BT676" s="12"/>
      <c r="BU676" s="12"/>
      <c r="BV676" s="12"/>
      <c r="BW676" s="12"/>
      <c r="BX676" s="12"/>
      <c r="BY676" s="12"/>
      <c r="BZ676" s="12"/>
      <c r="CA676" s="12"/>
      <c r="CB676" s="12"/>
      <c r="CC676" s="12"/>
      <c r="CD676" s="12"/>
      <c r="CE676" s="12"/>
    </row>
    <row r="677">
      <c r="A677" s="12"/>
      <c r="B677" s="12"/>
      <c r="C677" s="12"/>
      <c r="D677" s="12"/>
      <c r="E677" s="12"/>
      <c r="F677" s="12"/>
      <c r="G677" s="12"/>
      <c r="H677" s="12"/>
      <c r="I677" s="54"/>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c r="BQ677" s="12"/>
      <c r="BR677" s="12"/>
      <c r="BS677" s="12"/>
      <c r="BT677" s="12"/>
      <c r="BU677" s="12"/>
      <c r="BV677" s="12"/>
      <c r="BW677" s="12"/>
      <c r="BX677" s="12"/>
      <c r="BY677" s="12"/>
      <c r="BZ677" s="12"/>
      <c r="CA677" s="12"/>
      <c r="CB677" s="12"/>
      <c r="CC677" s="12"/>
      <c r="CD677" s="12"/>
      <c r="CE677" s="12"/>
    </row>
    <row r="678">
      <c r="A678" s="12"/>
      <c r="B678" s="12"/>
      <c r="C678" s="12"/>
      <c r="D678" s="12"/>
      <c r="E678" s="12"/>
      <c r="F678" s="12"/>
      <c r="G678" s="12"/>
      <c r="H678" s="12"/>
      <c r="I678" s="54"/>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c r="BY678" s="12"/>
      <c r="BZ678" s="12"/>
      <c r="CA678" s="12"/>
      <c r="CB678" s="12"/>
      <c r="CC678" s="12"/>
      <c r="CD678" s="12"/>
      <c r="CE678" s="12"/>
    </row>
    <row r="679">
      <c r="A679" s="12"/>
      <c r="B679" s="12"/>
      <c r="C679" s="12"/>
      <c r="D679" s="12"/>
      <c r="E679" s="12"/>
      <c r="F679" s="12"/>
      <c r="G679" s="12"/>
      <c r="H679" s="12"/>
      <c r="I679" s="54"/>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c r="BY679" s="12"/>
      <c r="BZ679" s="12"/>
      <c r="CA679" s="12"/>
      <c r="CB679" s="12"/>
      <c r="CC679" s="12"/>
      <c r="CD679" s="12"/>
      <c r="CE679" s="12"/>
    </row>
    <row r="680">
      <c r="A680" s="12"/>
      <c r="B680" s="12"/>
      <c r="C680" s="12"/>
      <c r="D680" s="12"/>
      <c r="E680" s="12"/>
      <c r="F680" s="12"/>
      <c r="G680" s="12"/>
      <c r="H680" s="12"/>
      <c r="I680" s="54"/>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row>
    <row r="681">
      <c r="A681" s="12"/>
      <c r="B681" s="12"/>
      <c r="C681" s="12"/>
      <c r="D681" s="12"/>
      <c r="E681" s="12"/>
      <c r="F681" s="12"/>
      <c r="G681" s="12"/>
      <c r="H681" s="12"/>
      <c r="I681" s="54"/>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c r="BS681" s="12"/>
      <c r="BT681" s="12"/>
      <c r="BU681" s="12"/>
      <c r="BV681" s="12"/>
      <c r="BW681" s="12"/>
      <c r="BX681" s="12"/>
      <c r="BY681" s="12"/>
      <c r="BZ681" s="12"/>
      <c r="CA681" s="12"/>
      <c r="CB681" s="12"/>
      <c r="CC681" s="12"/>
      <c r="CD681" s="12"/>
      <c r="CE681" s="12"/>
    </row>
    <row r="682">
      <c r="A682" s="12"/>
      <c r="B682" s="12"/>
      <c r="C682" s="12"/>
      <c r="D682" s="12"/>
      <c r="E682" s="12"/>
      <c r="F682" s="12"/>
      <c r="G682" s="12"/>
      <c r="H682" s="12"/>
      <c r="I682" s="54"/>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c r="BS682" s="12"/>
      <c r="BT682" s="12"/>
      <c r="BU682" s="12"/>
      <c r="BV682" s="12"/>
      <c r="BW682" s="12"/>
      <c r="BX682" s="12"/>
      <c r="BY682" s="12"/>
      <c r="BZ682" s="12"/>
      <c r="CA682" s="12"/>
      <c r="CB682" s="12"/>
      <c r="CC682" s="12"/>
      <c r="CD682" s="12"/>
      <c r="CE682" s="12"/>
    </row>
    <row r="683">
      <c r="A683" s="12"/>
      <c r="B683" s="12"/>
      <c r="C683" s="12"/>
      <c r="D683" s="12"/>
      <c r="E683" s="12"/>
      <c r="F683" s="12"/>
      <c r="G683" s="12"/>
      <c r="H683" s="12"/>
      <c r="I683" s="54"/>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c r="CD683" s="12"/>
      <c r="CE683" s="12"/>
    </row>
    <row r="684">
      <c r="A684" s="12"/>
      <c r="B684" s="12"/>
      <c r="C684" s="12"/>
      <c r="D684" s="12"/>
      <c r="E684" s="12"/>
      <c r="F684" s="12"/>
      <c r="G684" s="12"/>
      <c r="H684" s="12"/>
      <c r="I684" s="54"/>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12"/>
      <c r="BY684" s="12"/>
      <c r="BZ684" s="12"/>
      <c r="CA684" s="12"/>
      <c r="CB684" s="12"/>
      <c r="CC684" s="12"/>
      <c r="CD684" s="12"/>
      <c r="CE684" s="12"/>
    </row>
    <row r="685">
      <c r="A685" s="12"/>
      <c r="B685" s="12"/>
      <c r="C685" s="12"/>
      <c r="D685" s="12"/>
      <c r="E685" s="12"/>
      <c r="F685" s="12"/>
      <c r="G685" s="12"/>
      <c r="H685" s="12"/>
      <c r="I685" s="54"/>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12"/>
      <c r="BY685" s="12"/>
      <c r="BZ685" s="12"/>
      <c r="CA685" s="12"/>
      <c r="CB685" s="12"/>
      <c r="CC685" s="12"/>
      <c r="CD685" s="12"/>
      <c r="CE685" s="12"/>
    </row>
    <row r="686">
      <c r="A686" s="12"/>
      <c r="B686" s="12"/>
      <c r="C686" s="12"/>
      <c r="D686" s="12"/>
      <c r="E686" s="12"/>
      <c r="F686" s="12"/>
      <c r="G686" s="12"/>
      <c r="H686" s="12"/>
      <c r="I686" s="54"/>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c r="CD686" s="12"/>
      <c r="CE686" s="12"/>
    </row>
    <row r="687">
      <c r="A687" s="12"/>
      <c r="B687" s="12"/>
      <c r="C687" s="12"/>
      <c r="D687" s="12"/>
      <c r="E687" s="12"/>
      <c r="F687" s="12"/>
      <c r="G687" s="12"/>
      <c r="H687" s="12"/>
      <c r="I687" s="54"/>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c r="CD687" s="12"/>
      <c r="CE687" s="12"/>
    </row>
    <row r="688">
      <c r="A688" s="12"/>
      <c r="B688" s="12"/>
      <c r="C688" s="12"/>
      <c r="D688" s="12"/>
      <c r="E688" s="12"/>
      <c r="F688" s="12"/>
      <c r="G688" s="12"/>
      <c r="H688" s="12"/>
      <c r="I688" s="54"/>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12"/>
      <c r="BY688" s="12"/>
      <c r="BZ688" s="12"/>
      <c r="CA688" s="12"/>
      <c r="CB688" s="12"/>
      <c r="CC688" s="12"/>
      <c r="CD688" s="12"/>
      <c r="CE688" s="12"/>
    </row>
    <row r="689">
      <c r="A689" s="12"/>
      <c r="B689" s="12"/>
      <c r="C689" s="12"/>
      <c r="D689" s="12"/>
      <c r="E689" s="12"/>
      <c r="F689" s="12"/>
      <c r="G689" s="12"/>
      <c r="H689" s="12"/>
      <c r="I689" s="54"/>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row>
    <row r="690">
      <c r="A690" s="12"/>
      <c r="B690" s="12"/>
      <c r="C690" s="12"/>
      <c r="D690" s="12"/>
      <c r="E690" s="12"/>
      <c r="F690" s="12"/>
      <c r="G690" s="12"/>
      <c r="H690" s="12"/>
      <c r="I690" s="54"/>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12"/>
      <c r="BY690" s="12"/>
      <c r="BZ690" s="12"/>
      <c r="CA690" s="12"/>
      <c r="CB690" s="12"/>
      <c r="CC690" s="12"/>
      <c r="CD690" s="12"/>
      <c r="CE690" s="12"/>
    </row>
    <row r="691">
      <c r="A691" s="12"/>
      <c r="B691" s="12"/>
      <c r="C691" s="12"/>
      <c r="D691" s="12"/>
      <c r="E691" s="12"/>
      <c r="F691" s="12"/>
      <c r="G691" s="12"/>
      <c r="H691" s="12"/>
      <c r="I691" s="54"/>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row>
    <row r="692">
      <c r="A692" s="12"/>
      <c r="B692" s="12"/>
      <c r="C692" s="12"/>
      <c r="D692" s="12"/>
      <c r="E692" s="12"/>
      <c r="F692" s="12"/>
      <c r="G692" s="12"/>
      <c r="H692" s="12"/>
      <c r="I692" s="54"/>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12"/>
      <c r="BY692" s="12"/>
      <c r="BZ692" s="12"/>
      <c r="CA692" s="12"/>
      <c r="CB692" s="12"/>
      <c r="CC692" s="12"/>
      <c r="CD692" s="12"/>
      <c r="CE692" s="12"/>
    </row>
    <row r="693">
      <c r="A693" s="12"/>
      <c r="B693" s="12"/>
      <c r="C693" s="12"/>
      <c r="D693" s="12"/>
      <c r="E693" s="12"/>
      <c r="F693" s="12"/>
      <c r="G693" s="12"/>
      <c r="H693" s="12"/>
      <c r="I693" s="54"/>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c r="BY693" s="12"/>
      <c r="BZ693" s="12"/>
      <c r="CA693" s="12"/>
      <c r="CB693" s="12"/>
      <c r="CC693" s="12"/>
      <c r="CD693" s="12"/>
      <c r="CE693" s="12"/>
    </row>
    <row r="694">
      <c r="A694" s="12"/>
      <c r="B694" s="12"/>
      <c r="C694" s="12"/>
      <c r="D694" s="12"/>
      <c r="E694" s="12"/>
      <c r="F694" s="12"/>
      <c r="G694" s="12"/>
      <c r="H694" s="12"/>
      <c r="I694" s="54"/>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c r="CD694" s="12"/>
      <c r="CE694" s="12"/>
    </row>
    <row r="695">
      <c r="A695" s="12"/>
      <c r="B695" s="12"/>
      <c r="C695" s="12"/>
      <c r="D695" s="12"/>
      <c r="E695" s="12"/>
      <c r="F695" s="12"/>
      <c r="G695" s="12"/>
      <c r="H695" s="12"/>
      <c r="I695" s="54"/>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c r="BQ695" s="12"/>
      <c r="BR695" s="12"/>
      <c r="BS695" s="12"/>
      <c r="BT695" s="12"/>
      <c r="BU695" s="12"/>
      <c r="BV695" s="12"/>
      <c r="BW695" s="12"/>
      <c r="BX695" s="12"/>
      <c r="BY695" s="12"/>
      <c r="BZ695" s="12"/>
      <c r="CA695" s="12"/>
      <c r="CB695" s="12"/>
      <c r="CC695" s="12"/>
      <c r="CD695" s="12"/>
      <c r="CE695" s="12"/>
    </row>
    <row r="696">
      <c r="A696" s="12"/>
      <c r="B696" s="12"/>
      <c r="C696" s="12"/>
      <c r="D696" s="12"/>
      <c r="E696" s="12"/>
      <c r="F696" s="12"/>
      <c r="G696" s="12"/>
      <c r="H696" s="12"/>
      <c r="I696" s="54"/>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c r="BP696" s="12"/>
      <c r="BQ696" s="12"/>
      <c r="BR696" s="12"/>
      <c r="BS696" s="12"/>
      <c r="BT696" s="12"/>
      <c r="BU696" s="12"/>
      <c r="BV696" s="12"/>
      <c r="BW696" s="12"/>
      <c r="BX696" s="12"/>
      <c r="BY696" s="12"/>
      <c r="BZ696" s="12"/>
      <c r="CA696" s="12"/>
      <c r="CB696" s="12"/>
      <c r="CC696" s="12"/>
      <c r="CD696" s="12"/>
      <c r="CE696" s="12"/>
    </row>
    <row r="697">
      <c r="A697" s="12"/>
      <c r="B697" s="12"/>
      <c r="C697" s="12"/>
      <c r="D697" s="12"/>
      <c r="E697" s="12"/>
      <c r="F697" s="12"/>
      <c r="G697" s="12"/>
      <c r="H697" s="12"/>
      <c r="I697" s="54"/>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12"/>
      <c r="BY697" s="12"/>
      <c r="BZ697" s="12"/>
      <c r="CA697" s="12"/>
      <c r="CB697" s="12"/>
      <c r="CC697" s="12"/>
      <c r="CD697" s="12"/>
      <c r="CE697" s="12"/>
    </row>
    <row r="698">
      <c r="A698" s="12"/>
      <c r="B698" s="12"/>
      <c r="C698" s="12"/>
      <c r="D698" s="12"/>
      <c r="E698" s="12"/>
      <c r="F698" s="12"/>
      <c r="G698" s="12"/>
      <c r="H698" s="12"/>
      <c r="I698" s="54"/>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c r="BP698" s="12"/>
      <c r="BQ698" s="12"/>
      <c r="BR698" s="12"/>
      <c r="BS698" s="12"/>
      <c r="BT698" s="12"/>
      <c r="BU698" s="12"/>
      <c r="BV698" s="12"/>
      <c r="BW698" s="12"/>
      <c r="BX698" s="12"/>
      <c r="BY698" s="12"/>
      <c r="BZ698" s="12"/>
      <c r="CA698" s="12"/>
      <c r="CB698" s="12"/>
      <c r="CC698" s="12"/>
      <c r="CD698" s="12"/>
      <c r="CE698" s="12"/>
    </row>
    <row r="699">
      <c r="A699" s="12"/>
      <c r="B699" s="12"/>
      <c r="C699" s="12"/>
      <c r="D699" s="12"/>
      <c r="E699" s="12"/>
      <c r="F699" s="12"/>
      <c r="G699" s="12"/>
      <c r="H699" s="12"/>
      <c r="I699" s="54"/>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12"/>
      <c r="BY699" s="12"/>
      <c r="BZ699" s="12"/>
      <c r="CA699" s="12"/>
      <c r="CB699" s="12"/>
      <c r="CC699" s="12"/>
      <c r="CD699" s="12"/>
      <c r="CE699" s="12"/>
    </row>
    <row r="700">
      <c r="A700" s="12"/>
      <c r="B700" s="12"/>
      <c r="C700" s="12"/>
      <c r="D700" s="12"/>
      <c r="E700" s="12"/>
      <c r="F700" s="12"/>
      <c r="G700" s="12"/>
      <c r="H700" s="12"/>
      <c r="I700" s="54"/>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12"/>
      <c r="BY700" s="12"/>
      <c r="BZ700" s="12"/>
      <c r="CA700" s="12"/>
      <c r="CB700" s="12"/>
      <c r="CC700" s="12"/>
      <c r="CD700" s="12"/>
      <c r="CE700" s="12"/>
    </row>
    <row r="701">
      <c r="A701" s="12"/>
      <c r="B701" s="12"/>
      <c r="C701" s="12"/>
      <c r="D701" s="12"/>
      <c r="E701" s="12"/>
      <c r="F701" s="12"/>
      <c r="G701" s="12"/>
      <c r="H701" s="12"/>
      <c r="I701" s="54"/>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c r="CD701" s="12"/>
      <c r="CE701" s="12"/>
    </row>
    <row r="702">
      <c r="A702" s="12"/>
      <c r="B702" s="12"/>
      <c r="C702" s="12"/>
      <c r="D702" s="12"/>
      <c r="E702" s="12"/>
      <c r="F702" s="12"/>
      <c r="G702" s="12"/>
      <c r="H702" s="12"/>
      <c r="I702" s="54"/>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c r="BY702" s="12"/>
      <c r="BZ702" s="12"/>
      <c r="CA702" s="12"/>
      <c r="CB702" s="12"/>
      <c r="CC702" s="12"/>
      <c r="CD702" s="12"/>
      <c r="CE702" s="12"/>
    </row>
    <row r="703">
      <c r="A703" s="12"/>
      <c r="B703" s="12"/>
      <c r="C703" s="12"/>
      <c r="D703" s="12"/>
      <c r="E703" s="12"/>
      <c r="F703" s="12"/>
      <c r="G703" s="12"/>
      <c r="H703" s="12"/>
      <c r="I703" s="54"/>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12"/>
      <c r="BY703" s="12"/>
      <c r="BZ703" s="12"/>
      <c r="CA703" s="12"/>
      <c r="CB703" s="12"/>
      <c r="CC703" s="12"/>
      <c r="CD703" s="12"/>
      <c r="CE703" s="12"/>
    </row>
    <row r="704">
      <c r="A704" s="12"/>
      <c r="B704" s="12"/>
      <c r="C704" s="12"/>
      <c r="D704" s="12"/>
      <c r="E704" s="12"/>
      <c r="F704" s="12"/>
      <c r="G704" s="12"/>
      <c r="H704" s="12"/>
      <c r="I704" s="54"/>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c r="BQ704" s="12"/>
      <c r="BR704" s="12"/>
      <c r="BS704" s="12"/>
      <c r="BT704" s="12"/>
      <c r="BU704" s="12"/>
      <c r="BV704" s="12"/>
      <c r="BW704" s="12"/>
      <c r="BX704" s="12"/>
      <c r="BY704" s="12"/>
      <c r="BZ704" s="12"/>
      <c r="CA704" s="12"/>
      <c r="CB704" s="12"/>
      <c r="CC704" s="12"/>
      <c r="CD704" s="12"/>
      <c r="CE704" s="12"/>
    </row>
    <row r="705">
      <c r="A705" s="12"/>
      <c r="B705" s="12"/>
      <c r="C705" s="12"/>
      <c r="D705" s="12"/>
      <c r="E705" s="12"/>
      <c r="F705" s="12"/>
      <c r="G705" s="12"/>
      <c r="H705" s="12"/>
      <c r="I705" s="54"/>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12"/>
      <c r="BY705" s="12"/>
      <c r="BZ705" s="12"/>
      <c r="CA705" s="12"/>
      <c r="CB705" s="12"/>
      <c r="CC705" s="12"/>
      <c r="CD705" s="12"/>
      <c r="CE705" s="12"/>
    </row>
    <row r="706">
      <c r="A706" s="12"/>
      <c r="B706" s="12"/>
      <c r="C706" s="12"/>
      <c r="D706" s="12"/>
      <c r="E706" s="12"/>
      <c r="F706" s="12"/>
      <c r="G706" s="12"/>
      <c r="H706" s="12"/>
      <c r="I706" s="54"/>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12"/>
      <c r="BY706" s="12"/>
      <c r="BZ706" s="12"/>
      <c r="CA706" s="12"/>
      <c r="CB706" s="12"/>
      <c r="CC706" s="12"/>
      <c r="CD706" s="12"/>
      <c r="CE706" s="12"/>
    </row>
    <row r="707">
      <c r="A707" s="12"/>
      <c r="B707" s="12"/>
      <c r="C707" s="12"/>
      <c r="D707" s="12"/>
      <c r="E707" s="12"/>
      <c r="F707" s="12"/>
      <c r="G707" s="12"/>
      <c r="H707" s="12"/>
      <c r="I707" s="54"/>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12"/>
      <c r="BY707" s="12"/>
      <c r="BZ707" s="12"/>
      <c r="CA707" s="12"/>
      <c r="CB707" s="12"/>
      <c r="CC707" s="12"/>
      <c r="CD707" s="12"/>
      <c r="CE707" s="12"/>
    </row>
    <row r="708">
      <c r="A708" s="12"/>
      <c r="B708" s="12"/>
      <c r="C708" s="12"/>
      <c r="D708" s="12"/>
      <c r="E708" s="12"/>
      <c r="F708" s="12"/>
      <c r="G708" s="12"/>
      <c r="H708" s="12"/>
      <c r="I708" s="54"/>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12"/>
      <c r="BY708" s="12"/>
      <c r="BZ708" s="12"/>
      <c r="CA708" s="12"/>
      <c r="CB708" s="12"/>
      <c r="CC708" s="12"/>
      <c r="CD708" s="12"/>
      <c r="CE708" s="12"/>
    </row>
    <row r="709">
      <c r="A709" s="12"/>
      <c r="B709" s="12"/>
      <c r="C709" s="12"/>
      <c r="D709" s="12"/>
      <c r="E709" s="12"/>
      <c r="F709" s="12"/>
      <c r="G709" s="12"/>
      <c r="H709" s="12"/>
      <c r="I709" s="54"/>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c r="BY709" s="12"/>
      <c r="BZ709" s="12"/>
      <c r="CA709" s="12"/>
      <c r="CB709" s="12"/>
      <c r="CC709" s="12"/>
      <c r="CD709" s="12"/>
      <c r="CE709" s="12"/>
    </row>
    <row r="710">
      <c r="A710" s="12"/>
      <c r="B710" s="12"/>
      <c r="C710" s="12"/>
      <c r="D710" s="12"/>
      <c r="E710" s="12"/>
      <c r="F710" s="12"/>
      <c r="G710" s="12"/>
      <c r="H710" s="12"/>
      <c r="I710" s="54"/>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12"/>
      <c r="BY710" s="12"/>
      <c r="BZ710" s="12"/>
      <c r="CA710" s="12"/>
      <c r="CB710" s="12"/>
      <c r="CC710" s="12"/>
      <c r="CD710" s="12"/>
      <c r="CE710" s="12"/>
    </row>
    <row r="711">
      <c r="A711" s="12"/>
      <c r="B711" s="12"/>
      <c r="C711" s="12"/>
      <c r="D711" s="12"/>
      <c r="E711" s="12"/>
      <c r="F711" s="12"/>
      <c r="G711" s="12"/>
      <c r="H711" s="12"/>
      <c r="I711" s="54"/>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c r="BY711" s="12"/>
      <c r="BZ711" s="12"/>
      <c r="CA711" s="12"/>
      <c r="CB711" s="12"/>
      <c r="CC711" s="12"/>
      <c r="CD711" s="12"/>
      <c r="CE711" s="12"/>
    </row>
    <row r="712">
      <c r="A712" s="12"/>
      <c r="B712" s="12"/>
      <c r="C712" s="12"/>
      <c r="D712" s="12"/>
      <c r="E712" s="12"/>
      <c r="F712" s="12"/>
      <c r="G712" s="12"/>
      <c r="H712" s="12"/>
      <c r="I712" s="54"/>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c r="BY712" s="12"/>
      <c r="BZ712" s="12"/>
      <c r="CA712" s="12"/>
      <c r="CB712" s="12"/>
      <c r="CC712" s="12"/>
      <c r="CD712" s="12"/>
      <c r="CE712" s="12"/>
    </row>
    <row r="713">
      <c r="A713" s="12"/>
      <c r="B713" s="12"/>
      <c r="C713" s="12"/>
      <c r="D713" s="12"/>
      <c r="E713" s="12"/>
      <c r="F713" s="12"/>
      <c r="G713" s="12"/>
      <c r="H713" s="12"/>
      <c r="I713" s="54"/>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c r="CD713" s="12"/>
      <c r="CE713" s="12"/>
    </row>
    <row r="714">
      <c r="A714" s="12"/>
      <c r="B714" s="12"/>
      <c r="C714" s="12"/>
      <c r="D714" s="12"/>
      <c r="E714" s="12"/>
      <c r="F714" s="12"/>
      <c r="G714" s="12"/>
      <c r="H714" s="12"/>
      <c r="I714" s="54"/>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12"/>
      <c r="BY714" s="12"/>
      <c r="BZ714" s="12"/>
      <c r="CA714" s="12"/>
      <c r="CB714" s="12"/>
      <c r="CC714" s="12"/>
      <c r="CD714" s="12"/>
      <c r="CE714" s="12"/>
    </row>
    <row r="715">
      <c r="A715" s="12"/>
      <c r="B715" s="12"/>
      <c r="C715" s="12"/>
      <c r="D715" s="12"/>
      <c r="E715" s="12"/>
      <c r="F715" s="12"/>
      <c r="G715" s="12"/>
      <c r="H715" s="12"/>
      <c r="I715" s="54"/>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12"/>
      <c r="BY715" s="12"/>
      <c r="BZ715" s="12"/>
      <c r="CA715" s="12"/>
      <c r="CB715" s="12"/>
      <c r="CC715" s="12"/>
      <c r="CD715" s="12"/>
      <c r="CE715" s="12"/>
    </row>
    <row r="716">
      <c r="A716" s="12"/>
      <c r="B716" s="12"/>
      <c r="C716" s="12"/>
      <c r="D716" s="12"/>
      <c r="E716" s="12"/>
      <c r="F716" s="12"/>
      <c r="G716" s="12"/>
      <c r="H716" s="12"/>
      <c r="I716" s="54"/>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12"/>
      <c r="BY716" s="12"/>
      <c r="BZ716" s="12"/>
      <c r="CA716" s="12"/>
      <c r="CB716" s="12"/>
      <c r="CC716" s="12"/>
      <c r="CD716" s="12"/>
      <c r="CE716" s="12"/>
    </row>
    <row r="717">
      <c r="A717" s="12"/>
      <c r="B717" s="12"/>
      <c r="C717" s="12"/>
      <c r="D717" s="12"/>
      <c r="E717" s="12"/>
      <c r="F717" s="12"/>
      <c r="G717" s="12"/>
      <c r="H717" s="12"/>
      <c r="I717" s="54"/>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12"/>
      <c r="BY717" s="12"/>
      <c r="BZ717" s="12"/>
      <c r="CA717" s="12"/>
      <c r="CB717" s="12"/>
      <c r="CC717" s="12"/>
      <c r="CD717" s="12"/>
      <c r="CE717" s="12"/>
    </row>
    <row r="718">
      <c r="A718" s="12"/>
      <c r="B718" s="12"/>
      <c r="C718" s="12"/>
      <c r="D718" s="12"/>
      <c r="E718" s="12"/>
      <c r="F718" s="12"/>
      <c r="G718" s="12"/>
      <c r="H718" s="12"/>
      <c r="I718" s="54"/>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c r="BY718" s="12"/>
      <c r="BZ718" s="12"/>
      <c r="CA718" s="12"/>
      <c r="CB718" s="12"/>
      <c r="CC718" s="12"/>
      <c r="CD718" s="12"/>
      <c r="CE718" s="12"/>
    </row>
    <row r="719">
      <c r="A719" s="12"/>
      <c r="B719" s="12"/>
      <c r="C719" s="12"/>
      <c r="D719" s="12"/>
      <c r="E719" s="12"/>
      <c r="F719" s="12"/>
      <c r="G719" s="12"/>
      <c r="H719" s="12"/>
      <c r="I719" s="54"/>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12"/>
      <c r="BY719" s="12"/>
      <c r="BZ719" s="12"/>
      <c r="CA719" s="12"/>
      <c r="CB719" s="12"/>
      <c r="CC719" s="12"/>
      <c r="CD719" s="12"/>
      <c r="CE719" s="12"/>
    </row>
    <row r="720">
      <c r="A720" s="12"/>
      <c r="B720" s="12"/>
      <c r="C720" s="12"/>
      <c r="D720" s="12"/>
      <c r="E720" s="12"/>
      <c r="F720" s="12"/>
      <c r="G720" s="12"/>
      <c r="H720" s="12"/>
      <c r="I720" s="54"/>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c r="BP720" s="12"/>
      <c r="BQ720" s="12"/>
      <c r="BR720" s="12"/>
      <c r="BS720" s="12"/>
      <c r="BT720" s="12"/>
      <c r="BU720" s="12"/>
      <c r="BV720" s="12"/>
      <c r="BW720" s="12"/>
      <c r="BX720" s="12"/>
      <c r="BY720" s="12"/>
      <c r="BZ720" s="12"/>
      <c r="CA720" s="12"/>
      <c r="CB720" s="12"/>
      <c r="CC720" s="12"/>
      <c r="CD720" s="12"/>
      <c r="CE720" s="12"/>
    </row>
    <row r="721">
      <c r="A721" s="12"/>
      <c r="B721" s="12"/>
      <c r="C721" s="12"/>
      <c r="D721" s="12"/>
      <c r="E721" s="12"/>
      <c r="F721" s="12"/>
      <c r="G721" s="12"/>
      <c r="H721" s="12"/>
      <c r="I721" s="54"/>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12"/>
      <c r="BY721" s="12"/>
      <c r="BZ721" s="12"/>
      <c r="CA721" s="12"/>
      <c r="CB721" s="12"/>
      <c r="CC721" s="12"/>
      <c r="CD721" s="12"/>
      <c r="CE721" s="12"/>
    </row>
    <row r="722">
      <c r="A722" s="12"/>
      <c r="B722" s="12"/>
      <c r="C722" s="12"/>
      <c r="D722" s="12"/>
      <c r="E722" s="12"/>
      <c r="F722" s="12"/>
      <c r="G722" s="12"/>
      <c r="H722" s="12"/>
      <c r="I722" s="54"/>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12"/>
      <c r="BY722" s="12"/>
      <c r="BZ722" s="12"/>
      <c r="CA722" s="12"/>
      <c r="CB722" s="12"/>
      <c r="CC722" s="12"/>
      <c r="CD722" s="12"/>
      <c r="CE722" s="12"/>
    </row>
    <row r="723">
      <c r="A723" s="12"/>
      <c r="B723" s="12"/>
      <c r="C723" s="12"/>
      <c r="D723" s="12"/>
      <c r="E723" s="12"/>
      <c r="F723" s="12"/>
      <c r="G723" s="12"/>
      <c r="H723" s="12"/>
      <c r="I723" s="54"/>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12"/>
      <c r="BY723" s="12"/>
      <c r="BZ723" s="12"/>
      <c r="CA723" s="12"/>
      <c r="CB723" s="12"/>
      <c r="CC723" s="12"/>
      <c r="CD723" s="12"/>
      <c r="CE723" s="12"/>
    </row>
    <row r="724">
      <c r="A724" s="12"/>
      <c r="B724" s="12"/>
      <c r="C724" s="12"/>
      <c r="D724" s="12"/>
      <c r="E724" s="12"/>
      <c r="F724" s="12"/>
      <c r="G724" s="12"/>
      <c r="H724" s="12"/>
      <c r="I724" s="54"/>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row>
    <row r="725">
      <c r="A725" s="12"/>
      <c r="B725" s="12"/>
      <c r="C725" s="12"/>
      <c r="D725" s="12"/>
      <c r="E725" s="12"/>
      <c r="F725" s="12"/>
      <c r="G725" s="12"/>
      <c r="H725" s="12"/>
      <c r="I725" s="54"/>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12"/>
      <c r="BY725" s="12"/>
      <c r="BZ725" s="12"/>
      <c r="CA725" s="12"/>
      <c r="CB725" s="12"/>
      <c r="CC725" s="12"/>
      <c r="CD725" s="12"/>
      <c r="CE725" s="12"/>
    </row>
    <row r="726">
      <c r="A726" s="12"/>
      <c r="B726" s="12"/>
      <c r="C726" s="12"/>
      <c r="D726" s="12"/>
      <c r="E726" s="12"/>
      <c r="F726" s="12"/>
      <c r="G726" s="12"/>
      <c r="H726" s="12"/>
      <c r="I726" s="54"/>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12"/>
      <c r="BY726" s="12"/>
      <c r="BZ726" s="12"/>
      <c r="CA726" s="12"/>
      <c r="CB726" s="12"/>
      <c r="CC726" s="12"/>
      <c r="CD726" s="12"/>
      <c r="CE726" s="12"/>
    </row>
    <row r="727">
      <c r="A727" s="12"/>
      <c r="B727" s="12"/>
      <c r="C727" s="12"/>
      <c r="D727" s="12"/>
      <c r="E727" s="12"/>
      <c r="F727" s="12"/>
      <c r="G727" s="12"/>
      <c r="H727" s="12"/>
      <c r="I727" s="54"/>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c r="BY727" s="12"/>
      <c r="BZ727" s="12"/>
      <c r="CA727" s="12"/>
      <c r="CB727" s="12"/>
      <c r="CC727" s="12"/>
      <c r="CD727" s="12"/>
      <c r="CE727" s="12"/>
    </row>
    <row r="728">
      <c r="A728" s="12"/>
      <c r="B728" s="12"/>
      <c r="C728" s="12"/>
      <c r="D728" s="12"/>
      <c r="E728" s="12"/>
      <c r="F728" s="12"/>
      <c r="G728" s="12"/>
      <c r="H728" s="12"/>
      <c r="I728" s="54"/>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c r="CA728" s="12"/>
      <c r="CB728" s="12"/>
      <c r="CC728" s="12"/>
      <c r="CD728" s="12"/>
      <c r="CE728" s="12"/>
    </row>
    <row r="729">
      <c r="A729" s="12"/>
      <c r="B729" s="12"/>
      <c r="C729" s="12"/>
      <c r="D729" s="12"/>
      <c r="E729" s="12"/>
      <c r="F729" s="12"/>
      <c r="G729" s="12"/>
      <c r="H729" s="12"/>
      <c r="I729" s="54"/>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12"/>
      <c r="BY729" s="12"/>
      <c r="BZ729" s="12"/>
      <c r="CA729" s="12"/>
      <c r="CB729" s="12"/>
      <c r="CC729" s="12"/>
      <c r="CD729" s="12"/>
      <c r="CE729" s="12"/>
    </row>
    <row r="730">
      <c r="A730" s="12"/>
      <c r="B730" s="12"/>
      <c r="C730" s="12"/>
      <c r="D730" s="12"/>
      <c r="E730" s="12"/>
      <c r="F730" s="12"/>
      <c r="G730" s="12"/>
      <c r="H730" s="12"/>
      <c r="I730" s="54"/>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c r="BP730" s="12"/>
      <c r="BQ730" s="12"/>
      <c r="BR730" s="12"/>
      <c r="BS730" s="12"/>
      <c r="BT730" s="12"/>
      <c r="BU730" s="12"/>
      <c r="BV730" s="12"/>
      <c r="BW730" s="12"/>
      <c r="BX730" s="12"/>
      <c r="BY730" s="12"/>
      <c r="BZ730" s="12"/>
      <c r="CA730" s="12"/>
      <c r="CB730" s="12"/>
      <c r="CC730" s="12"/>
      <c r="CD730" s="12"/>
      <c r="CE730" s="12"/>
    </row>
    <row r="731">
      <c r="A731" s="12"/>
      <c r="B731" s="12"/>
      <c r="C731" s="12"/>
      <c r="D731" s="12"/>
      <c r="E731" s="12"/>
      <c r="F731" s="12"/>
      <c r="G731" s="12"/>
      <c r="H731" s="12"/>
      <c r="I731" s="54"/>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12"/>
      <c r="BY731" s="12"/>
      <c r="BZ731" s="12"/>
      <c r="CA731" s="12"/>
      <c r="CB731" s="12"/>
      <c r="CC731" s="12"/>
      <c r="CD731" s="12"/>
      <c r="CE731" s="12"/>
    </row>
    <row r="732">
      <c r="A732" s="12"/>
      <c r="B732" s="12"/>
      <c r="C732" s="12"/>
      <c r="D732" s="12"/>
      <c r="E732" s="12"/>
      <c r="F732" s="12"/>
      <c r="G732" s="12"/>
      <c r="H732" s="12"/>
      <c r="I732" s="54"/>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c r="BP732" s="12"/>
      <c r="BQ732" s="12"/>
      <c r="BR732" s="12"/>
      <c r="BS732" s="12"/>
      <c r="BT732" s="12"/>
      <c r="BU732" s="12"/>
      <c r="BV732" s="12"/>
      <c r="BW732" s="12"/>
      <c r="BX732" s="12"/>
      <c r="BY732" s="12"/>
      <c r="BZ732" s="12"/>
      <c r="CA732" s="12"/>
      <c r="CB732" s="12"/>
      <c r="CC732" s="12"/>
      <c r="CD732" s="12"/>
      <c r="CE732" s="12"/>
    </row>
    <row r="733">
      <c r="A733" s="12"/>
      <c r="B733" s="12"/>
      <c r="C733" s="12"/>
      <c r="D733" s="12"/>
      <c r="E733" s="12"/>
      <c r="F733" s="12"/>
      <c r="G733" s="12"/>
      <c r="H733" s="12"/>
      <c r="I733" s="54"/>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c r="CA733" s="12"/>
      <c r="CB733" s="12"/>
      <c r="CC733" s="12"/>
      <c r="CD733" s="12"/>
      <c r="CE733" s="12"/>
    </row>
    <row r="734">
      <c r="A734" s="12"/>
      <c r="B734" s="12"/>
      <c r="C734" s="12"/>
      <c r="D734" s="12"/>
      <c r="E734" s="12"/>
      <c r="F734" s="12"/>
      <c r="G734" s="12"/>
      <c r="H734" s="12"/>
      <c r="I734" s="54"/>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c r="BY734" s="12"/>
      <c r="BZ734" s="12"/>
      <c r="CA734" s="12"/>
      <c r="CB734" s="12"/>
      <c r="CC734" s="12"/>
      <c r="CD734" s="12"/>
      <c r="CE734" s="12"/>
    </row>
    <row r="735">
      <c r="A735" s="12"/>
      <c r="B735" s="12"/>
      <c r="C735" s="12"/>
      <c r="D735" s="12"/>
      <c r="E735" s="12"/>
      <c r="F735" s="12"/>
      <c r="G735" s="12"/>
      <c r="H735" s="12"/>
      <c r="I735" s="54"/>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c r="BY735" s="12"/>
      <c r="BZ735" s="12"/>
      <c r="CA735" s="12"/>
      <c r="CB735" s="12"/>
      <c r="CC735" s="12"/>
      <c r="CD735" s="12"/>
      <c r="CE735" s="12"/>
    </row>
    <row r="736">
      <c r="A736" s="12"/>
      <c r="B736" s="12"/>
      <c r="C736" s="12"/>
      <c r="D736" s="12"/>
      <c r="E736" s="12"/>
      <c r="F736" s="12"/>
      <c r="G736" s="12"/>
      <c r="H736" s="12"/>
      <c r="I736" s="54"/>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12"/>
      <c r="BY736" s="12"/>
      <c r="BZ736" s="12"/>
      <c r="CA736" s="12"/>
      <c r="CB736" s="12"/>
      <c r="CC736" s="12"/>
      <c r="CD736" s="12"/>
      <c r="CE736" s="12"/>
    </row>
    <row r="737">
      <c r="A737" s="12"/>
      <c r="B737" s="12"/>
      <c r="C737" s="12"/>
      <c r="D737" s="12"/>
      <c r="E737" s="12"/>
      <c r="F737" s="12"/>
      <c r="G737" s="12"/>
      <c r="H737" s="12"/>
      <c r="I737" s="54"/>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c r="CD737" s="12"/>
      <c r="CE737" s="12"/>
    </row>
    <row r="738">
      <c r="A738" s="12"/>
      <c r="B738" s="12"/>
      <c r="C738" s="12"/>
      <c r="D738" s="12"/>
      <c r="E738" s="12"/>
      <c r="F738" s="12"/>
      <c r="G738" s="12"/>
      <c r="H738" s="12"/>
      <c r="I738" s="54"/>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c r="BP738" s="12"/>
      <c r="BQ738" s="12"/>
      <c r="BR738" s="12"/>
      <c r="BS738" s="12"/>
      <c r="BT738" s="12"/>
      <c r="BU738" s="12"/>
      <c r="BV738" s="12"/>
      <c r="BW738" s="12"/>
      <c r="BX738" s="12"/>
      <c r="BY738" s="12"/>
      <c r="BZ738" s="12"/>
      <c r="CA738" s="12"/>
      <c r="CB738" s="12"/>
      <c r="CC738" s="12"/>
      <c r="CD738" s="12"/>
      <c r="CE738" s="12"/>
    </row>
    <row r="739">
      <c r="A739" s="12"/>
      <c r="B739" s="12"/>
      <c r="C739" s="12"/>
      <c r="D739" s="12"/>
      <c r="E739" s="12"/>
      <c r="F739" s="12"/>
      <c r="G739" s="12"/>
      <c r="H739" s="12"/>
      <c r="I739" s="54"/>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c r="BY739" s="12"/>
      <c r="BZ739" s="12"/>
      <c r="CA739" s="12"/>
      <c r="CB739" s="12"/>
      <c r="CC739" s="12"/>
      <c r="CD739" s="12"/>
      <c r="CE739" s="12"/>
    </row>
    <row r="740">
      <c r="A740" s="12"/>
      <c r="B740" s="12"/>
      <c r="C740" s="12"/>
      <c r="D740" s="12"/>
      <c r="E740" s="12"/>
      <c r="F740" s="12"/>
      <c r="G740" s="12"/>
      <c r="H740" s="12"/>
      <c r="I740" s="54"/>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12"/>
      <c r="BY740" s="12"/>
      <c r="BZ740" s="12"/>
      <c r="CA740" s="12"/>
      <c r="CB740" s="12"/>
      <c r="CC740" s="12"/>
      <c r="CD740" s="12"/>
      <c r="CE740" s="12"/>
    </row>
    <row r="741">
      <c r="A741" s="12"/>
      <c r="B741" s="12"/>
      <c r="C741" s="12"/>
      <c r="D741" s="12"/>
      <c r="E741" s="12"/>
      <c r="F741" s="12"/>
      <c r="G741" s="12"/>
      <c r="H741" s="12"/>
      <c r="I741" s="54"/>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c r="BY741" s="12"/>
      <c r="BZ741" s="12"/>
      <c r="CA741" s="12"/>
      <c r="CB741" s="12"/>
      <c r="CC741" s="12"/>
      <c r="CD741" s="12"/>
      <c r="CE741" s="12"/>
    </row>
    <row r="742">
      <c r="A742" s="12"/>
      <c r="B742" s="12"/>
      <c r="C742" s="12"/>
      <c r="D742" s="12"/>
      <c r="E742" s="12"/>
      <c r="F742" s="12"/>
      <c r="G742" s="12"/>
      <c r="H742" s="12"/>
      <c r="I742" s="54"/>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c r="CD742" s="12"/>
      <c r="CE742" s="12"/>
    </row>
    <row r="743">
      <c r="A743" s="12"/>
      <c r="B743" s="12"/>
      <c r="C743" s="12"/>
      <c r="D743" s="12"/>
      <c r="E743" s="12"/>
      <c r="F743" s="12"/>
      <c r="G743" s="12"/>
      <c r="H743" s="12"/>
      <c r="I743" s="54"/>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12"/>
      <c r="BY743" s="12"/>
      <c r="BZ743" s="12"/>
      <c r="CA743" s="12"/>
      <c r="CB743" s="12"/>
      <c r="CC743" s="12"/>
      <c r="CD743" s="12"/>
      <c r="CE743" s="12"/>
    </row>
    <row r="744">
      <c r="A744" s="12"/>
      <c r="B744" s="12"/>
      <c r="C744" s="12"/>
      <c r="D744" s="12"/>
      <c r="E744" s="12"/>
      <c r="F744" s="12"/>
      <c r="G744" s="12"/>
      <c r="H744" s="12"/>
      <c r="I744" s="54"/>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c r="BY744" s="12"/>
      <c r="BZ744" s="12"/>
      <c r="CA744" s="12"/>
      <c r="CB744" s="12"/>
      <c r="CC744" s="12"/>
      <c r="CD744" s="12"/>
      <c r="CE744" s="12"/>
    </row>
    <row r="745">
      <c r="A745" s="12"/>
      <c r="B745" s="12"/>
      <c r="C745" s="12"/>
      <c r="D745" s="12"/>
      <c r="E745" s="12"/>
      <c r="F745" s="12"/>
      <c r="G745" s="12"/>
      <c r="H745" s="12"/>
      <c r="I745" s="54"/>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c r="CA745" s="12"/>
      <c r="CB745" s="12"/>
      <c r="CC745" s="12"/>
      <c r="CD745" s="12"/>
      <c r="CE745" s="12"/>
    </row>
    <row r="746">
      <c r="A746" s="12"/>
      <c r="B746" s="12"/>
      <c r="C746" s="12"/>
      <c r="D746" s="12"/>
      <c r="E746" s="12"/>
      <c r="F746" s="12"/>
      <c r="G746" s="12"/>
      <c r="H746" s="12"/>
      <c r="I746" s="54"/>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c r="CA746" s="12"/>
      <c r="CB746" s="12"/>
      <c r="CC746" s="12"/>
      <c r="CD746" s="12"/>
      <c r="CE746" s="12"/>
    </row>
    <row r="747">
      <c r="A747" s="12"/>
      <c r="B747" s="12"/>
      <c r="C747" s="12"/>
      <c r="D747" s="12"/>
      <c r="E747" s="12"/>
      <c r="F747" s="12"/>
      <c r="G747" s="12"/>
      <c r="H747" s="12"/>
      <c r="I747" s="54"/>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c r="BY747" s="12"/>
      <c r="BZ747" s="12"/>
      <c r="CA747" s="12"/>
      <c r="CB747" s="12"/>
      <c r="CC747" s="12"/>
      <c r="CD747" s="12"/>
      <c r="CE747" s="12"/>
    </row>
    <row r="748">
      <c r="A748" s="12"/>
      <c r="B748" s="12"/>
      <c r="C748" s="12"/>
      <c r="D748" s="12"/>
      <c r="E748" s="12"/>
      <c r="F748" s="12"/>
      <c r="G748" s="12"/>
      <c r="H748" s="12"/>
      <c r="I748" s="54"/>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c r="BP748" s="12"/>
      <c r="BQ748" s="12"/>
      <c r="BR748" s="12"/>
      <c r="BS748" s="12"/>
      <c r="BT748" s="12"/>
      <c r="BU748" s="12"/>
      <c r="BV748" s="12"/>
      <c r="BW748" s="12"/>
      <c r="BX748" s="12"/>
      <c r="BY748" s="12"/>
      <c r="BZ748" s="12"/>
      <c r="CA748" s="12"/>
      <c r="CB748" s="12"/>
      <c r="CC748" s="12"/>
      <c r="CD748" s="12"/>
      <c r="CE748" s="12"/>
    </row>
    <row r="749">
      <c r="A749" s="12"/>
      <c r="B749" s="12"/>
      <c r="C749" s="12"/>
      <c r="D749" s="12"/>
      <c r="E749" s="12"/>
      <c r="F749" s="12"/>
      <c r="G749" s="12"/>
      <c r="H749" s="12"/>
      <c r="I749" s="54"/>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c r="BP749" s="12"/>
      <c r="BQ749" s="12"/>
      <c r="BR749" s="12"/>
      <c r="BS749" s="12"/>
      <c r="BT749" s="12"/>
      <c r="BU749" s="12"/>
      <c r="BV749" s="12"/>
      <c r="BW749" s="12"/>
      <c r="BX749" s="12"/>
      <c r="BY749" s="12"/>
      <c r="BZ749" s="12"/>
      <c r="CA749" s="12"/>
      <c r="CB749" s="12"/>
      <c r="CC749" s="12"/>
      <c r="CD749" s="12"/>
      <c r="CE749" s="12"/>
    </row>
    <row r="750">
      <c r="A750" s="12"/>
      <c r="B750" s="12"/>
      <c r="C750" s="12"/>
      <c r="D750" s="12"/>
      <c r="E750" s="12"/>
      <c r="F750" s="12"/>
      <c r="G750" s="12"/>
      <c r="H750" s="12"/>
      <c r="I750" s="54"/>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12"/>
      <c r="BY750" s="12"/>
      <c r="BZ750" s="12"/>
      <c r="CA750" s="12"/>
      <c r="CB750" s="12"/>
      <c r="CC750" s="12"/>
      <c r="CD750" s="12"/>
      <c r="CE750" s="12"/>
    </row>
    <row r="751">
      <c r="A751" s="12"/>
      <c r="B751" s="12"/>
      <c r="C751" s="12"/>
      <c r="D751" s="12"/>
      <c r="E751" s="12"/>
      <c r="F751" s="12"/>
      <c r="G751" s="12"/>
      <c r="H751" s="12"/>
      <c r="I751" s="54"/>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12"/>
      <c r="BY751" s="12"/>
      <c r="BZ751" s="12"/>
      <c r="CA751" s="12"/>
      <c r="CB751" s="12"/>
      <c r="CC751" s="12"/>
      <c r="CD751" s="12"/>
      <c r="CE751" s="12"/>
    </row>
    <row r="752">
      <c r="A752" s="12"/>
      <c r="B752" s="12"/>
      <c r="C752" s="12"/>
      <c r="D752" s="12"/>
      <c r="E752" s="12"/>
      <c r="F752" s="12"/>
      <c r="G752" s="12"/>
      <c r="H752" s="12"/>
      <c r="I752" s="54"/>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c r="BP752" s="12"/>
      <c r="BQ752" s="12"/>
      <c r="BR752" s="12"/>
      <c r="BS752" s="12"/>
      <c r="BT752" s="12"/>
      <c r="BU752" s="12"/>
      <c r="BV752" s="12"/>
      <c r="BW752" s="12"/>
      <c r="BX752" s="12"/>
      <c r="BY752" s="12"/>
      <c r="BZ752" s="12"/>
      <c r="CA752" s="12"/>
      <c r="CB752" s="12"/>
      <c r="CC752" s="12"/>
      <c r="CD752" s="12"/>
      <c r="CE752" s="12"/>
    </row>
    <row r="753">
      <c r="A753" s="12"/>
      <c r="B753" s="12"/>
      <c r="C753" s="12"/>
      <c r="D753" s="12"/>
      <c r="E753" s="12"/>
      <c r="F753" s="12"/>
      <c r="G753" s="12"/>
      <c r="H753" s="12"/>
      <c r="I753" s="54"/>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c r="BY753" s="12"/>
      <c r="BZ753" s="12"/>
      <c r="CA753" s="12"/>
      <c r="CB753" s="12"/>
      <c r="CC753" s="12"/>
      <c r="CD753" s="12"/>
      <c r="CE753" s="12"/>
    </row>
    <row r="754">
      <c r="A754" s="12"/>
      <c r="B754" s="12"/>
      <c r="C754" s="12"/>
      <c r="D754" s="12"/>
      <c r="E754" s="12"/>
      <c r="F754" s="12"/>
      <c r="G754" s="12"/>
      <c r="H754" s="12"/>
      <c r="I754" s="54"/>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c r="BP754" s="12"/>
      <c r="BQ754" s="12"/>
      <c r="BR754" s="12"/>
      <c r="BS754" s="12"/>
      <c r="BT754" s="12"/>
      <c r="BU754" s="12"/>
      <c r="BV754" s="12"/>
      <c r="BW754" s="12"/>
      <c r="BX754" s="12"/>
      <c r="BY754" s="12"/>
      <c r="BZ754" s="12"/>
      <c r="CA754" s="12"/>
      <c r="CB754" s="12"/>
      <c r="CC754" s="12"/>
      <c r="CD754" s="12"/>
      <c r="CE754" s="12"/>
    </row>
    <row r="755">
      <c r="A755" s="12"/>
      <c r="B755" s="12"/>
      <c r="C755" s="12"/>
      <c r="D755" s="12"/>
      <c r="E755" s="12"/>
      <c r="F755" s="12"/>
      <c r="G755" s="12"/>
      <c r="H755" s="12"/>
      <c r="I755" s="54"/>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12"/>
      <c r="BY755" s="12"/>
      <c r="BZ755" s="12"/>
      <c r="CA755" s="12"/>
      <c r="CB755" s="12"/>
      <c r="CC755" s="12"/>
      <c r="CD755" s="12"/>
      <c r="CE755" s="12"/>
    </row>
    <row r="756">
      <c r="A756" s="12"/>
      <c r="B756" s="12"/>
      <c r="C756" s="12"/>
      <c r="D756" s="12"/>
      <c r="E756" s="12"/>
      <c r="F756" s="12"/>
      <c r="G756" s="12"/>
      <c r="H756" s="12"/>
      <c r="I756" s="54"/>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12"/>
      <c r="BY756" s="12"/>
      <c r="BZ756" s="12"/>
      <c r="CA756" s="12"/>
      <c r="CB756" s="12"/>
      <c r="CC756" s="12"/>
      <c r="CD756" s="12"/>
      <c r="CE756" s="12"/>
    </row>
    <row r="757">
      <c r="A757" s="12"/>
      <c r="B757" s="12"/>
      <c r="C757" s="12"/>
      <c r="D757" s="12"/>
      <c r="E757" s="12"/>
      <c r="F757" s="12"/>
      <c r="G757" s="12"/>
      <c r="H757" s="12"/>
      <c r="I757" s="54"/>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c r="CD757" s="12"/>
      <c r="CE757" s="12"/>
    </row>
    <row r="758">
      <c r="A758" s="12"/>
      <c r="B758" s="12"/>
      <c r="C758" s="12"/>
      <c r="D758" s="12"/>
      <c r="E758" s="12"/>
      <c r="F758" s="12"/>
      <c r="G758" s="12"/>
      <c r="H758" s="12"/>
      <c r="I758" s="54"/>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12"/>
      <c r="BY758" s="12"/>
      <c r="BZ758" s="12"/>
      <c r="CA758" s="12"/>
      <c r="CB758" s="12"/>
      <c r="CC758" s="12"/>
      <c r="CD758" s="12"/>
      <c r="CE758" s="12"/>
    </row>
    <row r="759">
      <c r="A759" s="12"/>
      <c r="B759" s="12"/>
      <c r="C759" s="12"/>
      <c r="D759" s="12"/>
      <c r="E759" s="12"/>
      <c r="F759" s="12"/>
      <c r="G759" s="12"/>
      <c r="H759" s="12"/>
      <c r="I759" s="54"/>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12"/>
      <c r="BY759" s="12"/>
      <c r="BZ759" s="12"/>
      <c r="CA759" s="12"/>
      <c r="CB759" s="12"/>
      <c r="CC759" s="12"/>
      <c r="CD759" s="12"/>
      <c r="CE759" s="12"/>
    </row>
    <row r="760">
      <c r="A760" s="12"/>
      <c r="B760" s="12"/>
      <c r="C760" s="12"/>
      <c r="D760" s="12"/>
      <c r="E760" s="12"/>
      <c r="F760" s="12"/>
      <c r="G760" s="12"/>
      <c r="H760" s="12"/>
      <c r="I760" s="54"/>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c r="BP760" s="12"/>
      <c r="BQ760" s="12"/>
      <c r="BR760" s="12"/>
      <c r="BS760" s="12"/>
      <c r="BT760" s="12"/>
      <c r="BU760" s="12"/>
      <c r="BV760" s="12"/>
      <c r="BW760" s="12"/>
      <c r="BX760" s="12"/>
      <c r="BY760" s="12"/>
      <c r="BZ760" s="12"/>
      <c r="CA760" s="12"/>
      <c r="CB760" s="12"/>
      <c r="CC760" s="12"/>
      <c r="CD760" s="12"/>
      <c r="CE760" s="12"/>
    </row>
    <row r="761">
      <c r="A761" s="12"/>
      <c r="B761" s="12"/>
      <c r="C761" s="12"/>
      <c r="D761" s="12"/>
      <c r="E761" s="12"/>
      <c r="F761" s="12"/>
      <c r="G761" s="12"/>
      <c r="H761" s="12"/>
      <c r="I761" s="54"/>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12"/>
      <c r="BY761" s="12"/>
      <c r="BZ761" s="12"/>
      <c r="CA761" s="12"/>
      <c r="CB761" s="12"/>
      <c r="CC761" s="12"/>
      <c r="CD761" s="12"/>
      <c r="CE761" s="12"/>
    </row>
    <row r="762">
      <c r="A762" s="12"/>
      <c r="B762" s="12"/>
      <c r="C762" s="12"/>
      <c r="D762" s="12"/>
      <c r="E762" s="12"/>
      <c r="F762" s="12"/>
      <c r="G762" s="12"/>
      <c r="H762" s="12"/>
      <c r="I762" s="54"/>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12"/>
      <c r="BY762" s="12"/>
      <c r="BZ762" s="12"/>
      <c r="CA762" s="12"/>
      <c r="CB762" s="12"/>
      <c r="CC762" s="12"/>
      <c r="CD762" s="12"/>
      <c r="CE762" s="12"/>
    </row>
    <row r="763">
      <c r="A763" s="12"/>
      <c r="B763" s="12"/>
      <c r="C763" s="12"/>
      <c r="D763" s="12"/>
      <c r="E763" s="12"/>
      <c r="F763" s="12"/>
      <c r="G763" s="12"/>
      <c r="H763" s="12"/>
      <c r="I763" s="54"/>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c r="BY763" s="12"/>
      <c r="BZ763" s="12"/>
      <c r="CA763" s="12"/>
      <c r="CB763" s="12"/>
      <c r="CC763" s="12"/>
      <c r="CD763" s="12"/>
      <c r="CE763" s="12"/>
    </row>
    <row r="764">
      <c r="A764" s="12"/>
      <c r="B764" s="12"/>
      <c r="C764" s="12"/>
      <c r="D764" s="12"/>
      <c r="E764" s="12"/>
      <c r="F764" s="12"/>
      <c r="G764" s="12"/>
      <c r="H764" s="12"/>
      <c r="I764" s="54"/>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c r="BP764" s="12"/>
      <c r="BQ764" s="12"/>
      <c r="BR764" s="12"/>
      <c r="BS764" s="12"/>
      <c r="BT764" s="12"/>
      <c r="BU764" s="12"/>
      <c r="BV764" s="12"/>
      <c r="BW764" s="12"/>
      <c r="BX764" s="12"/>
      <c r="BY764" s="12"/>
      <c r="BZ764" s="12"/>
      <c r="CA764" s="12"/>
      <c r="CB764" s="12"/>
      <c r="CC764" s="12"/>
      <c r="CD764" s="12"/>
      <c r="CE764" s="12"/>
    </row>
    <row r="765">
      <c r="A765" s="12"/>
      <c r="B765" s="12"/>
      <c r="C765" s="12"/>
      <c r="D765" s="12"/>
      <c r="E765" s="12"/>
      <c r="F765" s="12"/>
      <c r="G765" s="12"/>
      <c r="H765" s="12"/>
      <c r="I765" s="54"/>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12"/>
      <c r="BY765" s="12"/>
      <c r="BZ765" s="12"/>
      <c r="CA765" s="12"/>
      <c r="CB765" s="12"/>
      <c r="CC765" s="12"/>
      <c r="CD765" s="12"/>
      <c r="CE765" s="12"/>
    </row>
    <row r="766">
      <c r="A766" s="12"/>
      <c r="B766" s="12"/>
      <c r="C766" s="12"/>
      <c r="D766" s="12"/>
      <c r="E766" s="12"/>
      <c r="F766" s="12"/>
      <c r="G766" s="12"/>
      <c r="H766" s="12"/>
      <c r="I766" s="54"/>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12"/>
      <c r="BY766" s="12"/>
      <c r="BZ766" s="12"/>
      <c r="CA766" s="12"/>
      <c r="CB766" s="12"/>
      <c r="CC766" s="12"/>
      <c r="CD766" s="12"/>
      <c r="CE766" s="12"/>
    </row>
    <row r="767">
      <c r="A767" s="12"/>
      <c r="B767" s="12"/>
      <c r="C767" s="12"/>
      <c r="D767" s="12"/>
      <c r="E767" s="12"/>
      <c r="F767" s="12"/>
      <c r="G767" s="12"/>
      <c r="H767" s="12"/>
      <c r="I767" s="54"/>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12"/>
      <c r="BY767" s="12"/>
      <c r="BZ767" s="12"/>
      <c r="CA767" s="12"/>
      <c r="CB767" s="12"/>
      <c r="CC767" s="12"/>
      <c r="CD767" s="12"/>
      <c r="CE767" s="12"/>
    </row>
    <row r="768">
      <c r="A768" s="12"/>
      <c r="B768" s="12"/>
      <c r="C768" s="12"/>
      <c r="D768" s="12"/>
      <c r="E768" s="12"/>
      <c r="F768" s="12"/>
      <c r="G768" s="12"/>
      <c r="H768" s="12"/>
      <c r="I768" s="54"/>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c r="BP768" s="12"/>
      <c r="BQ768" s="12"/>
      <c r="BR768" s="12"/>
      <c r="BS768" s="12"/>
      <c r="BT768" s="12"/>
      <c r="BU768" s="12"/>
      <c r="BV768" s="12"/>
      <c r="BW768" s="12"/>
      <c r="BX768" s="12"/>
      <c r="BY768" s="12"/>
      <c r="BZ768" s="12"/>
      <c r="CA768" s="12"/>
      <c r="CB768" s="12"/>
      <c r="CC768" s="12"/>
      <c r="CD768" s="12"/>
      <c r="CE768" s="12"/>
    </row>
    <row r="769">
      <c r="A769" s="12"/>
      <c r="B769" s="12"/>
      <c r="C769" s="12"/>
      <c r="D769" s="12"/>
      <c r="E769" s="12"/>
      <c r="F769" s="12"/>
      <c r="G769" s="12"/>
      <c r="H769" s="12"/>
      <c r="I769" s="54"/>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c r="BY769" s="12"/>
      <c r="BZ769" s="12"/>
      <c r="CA769" s="12"/>
      <c r="CB769" s="12"/>
      <c r="CC769" s="12"/>
      <c r="CD769" s="12"/>
      <c r="CE769" s="12"/>
    </row>
    <row r="770">
      <c r="A770" s="12"/>
      <c r="B770" s="12"/>
      <c r="C770" s="12"/>
      <c r="D770" s="12"/>
      <c r="E770" s="12"/>
      <c r="F770" s="12"/>
      <c r="G770" s="12"/>
      <c r="H770" s="12"/>
      <c r="I770" s="54"/>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c r="BP770" s="12"/>
      <c r="BQ770" s="12"/>
      <c r="BR770" s="12"/>
      <c r="BS770" s="12"/>
      <c r="BT770" s="12"/>
      <c r="BU770" s="12"/>
      <c r="BV770" s="12"/>
      <c r="BW770" s="12"/>
      <c r="BX770" s="12"/>
      <c r="BY770" s="12"/>
      <c r="BZ770" s="12"/>
      <c r="CA770" s="12"/>
      <c r="CB770" s="12"/>
      <c r="CC770" s="12"/>
      <c r="CD770" s="12"/>
      <c r="CE770" s="12"/>
    </row>
    <row r="771">
      <c r="A771" s="12"/>
      <c r="B771" s="12"/>
      <c r="C771" s="12"/>
      <c r="D771" s="12"/>
      <c r="E771" s="12"/>
      <c r="F771" s="12"/>
      <c r="G771" s="12"/>
      <c r="H771" s="12"/>
      <c r="I771" s="54"/>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12"/>
      <c r="BY771" s="12"/>
      <c r="BZ771" s="12"/>
      <c r="CA771" s="12"/>
      <c r="CB771" s="12"/>
      <c r="CC771" s="12"/>
      <c r="CD771" s="12"/>
      <c r="CE771" s="12"/>
    </row>
    <row r="772">
      <c r="A772" s="12"/>
      <c r="B772" s="12"/>
      <c r="C772" s="12"/>
      <c r="D772" s="12"/>
      <c r="E772" s="12"/>
      <c r="F772" s="12"/>
      <c r="G772" s="12"/>
      <c r="H772" s="12"/>
      <c r="I772" s="54"/>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c r="BP772" s="12"/>
      <c r="BQ772" s="12"/>
      <c r="BR772" s="12"/>
      <c r="BS772" s="12"/>
      <c r="BT772" s="12"/>
      <c r="BU772" s="12"/>
      <c r="BV772" s="12"/>
      <c r="BW772" s="12"/>
      <c r="BX772" s="12"/>
      <c r="BY772" s="12"/>
      <c r="BZ772" s="12"/>
      <c r="CA772" s="12"/>
      <c r="CB772" s="12"/>
      <c r="CC772" s="12"/>
      <c r="CD772" s="12"/>
      <c r="CE772" s="12"/>
    </row>
    <row r="773">
      <c r="A773" s="12"/>
      <c r="B773" s="12"/>
      <c r="C773" s="12"/>
      <c r="D773" s="12"/>
      <c r="E773" s="12"/>
      <c r="F773" s="12"/>
      <c r="G773" s="12"/>
      <c r="H773" s="12"/>
      <c r="I773" s="54"/>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12"/>
      <c r="BY773" s="12"/>
      <c r="BZ773" s="12"/>
      <c r="CA773" s="12"/>
      <c r="CB773" s="12"/>
      <c r="CC773" s="12"/>
      <c r="CD773" s="12"/>
      <c r="CE773" s="12"/>
    </row>
    <row r="774">
      <c r="A774" s="12"/>
      <c r="B774" s="12"/>
      <c r="C774" s="12"/>
      <c r="D774" s="12"/>
      <c r="E774" s="12"/>
      <c r="F774" s="12"/>
      <c r="G774" s="12"/>
      <c r="H774" s="12"/>
      <c r="I774" s="54"/>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12"/>
      <c r="BY774" s="12"/>
      <c r="BZ774" s="12"/>
      <c r="CA774" s="12"/>
      <c r="CB774" s="12"/>
      <c r="CC774" s="12"/>
      <c r="CD774" s="12"/>
      <c r="CE774" s="12"/>
    </row>
    <row r="775">
      <c r="A775" s="12"/>
      <c r="B775" s="12"/>
      <c r="C775" s="12"/>
      <c r="D775" s="12"/>
      <c r="E775" s="12"/>
      <c r="F775" s="12"/>
      <c r="G775" s="12"/>
      <c r="H775" s="12"/>
      <c r="I775" s="54"/>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12"/>
      <c r="BY775" s="12"/>
      <c r="BZ775" s="12"/>
      <c r="CA775" s="12"/>
      <c r="CB775" s="12"/>
      <c r="CC775" s="12"/>
      <c r="CD775" s="12"/>
      <c r="CE775" s="12"/>
    </row>
    <row r="776">
      <c r="A776" s="12"/>
      <c r="B776" s="12"/>
      <c r="C776" s="12"/>
      <c r="D776" s="12"/>
      <c r="E776" s="12"/>
      <c r="F776" s="12"/>
      <c r="G776" s="12"/>
      <c r="H776" s="12"/>
      <c r="I776" s="54"/>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c r="BP776" s="12"/>
      <c r="BQ776" s="12"/>
      <c r="BR776" s="12"/>
      <c r="BS776" s="12"/>
      <c r="BT776" s="12"/>
      <c r="BU776" s="12"/>
      <c r="BV776" s="12"/>
      <c r="BW776" s="12"/>
      <c r="BX776" s="12"/>
      <c r="BY776" s="12"/>
      <c r="BZ776" s="12"/>
      <c r="CA776" s="12"/>
      <c r="CB776" s="12"/>
      <c r="CC776" s="12"/>
      <c r="CD776" s="12"/>
      <c r="CE776" s="12"/>
    </row>
    <row r="777">
      <c r="A777" s="12"/>
      <c r="B777" s="12"/>
      <c r="C777" s="12"/>
      <c r="D777" s="12"/>
      <c r="E777" s="12"/>
      <c r="F777" s="12"/>
      <c r="G777" s="12"/>
      <c r="H777" s="12"/>
      <c r="I777" s="54"/>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c r="BP777" s="12"/>
      <c r="BQ777" s="12"/>
      <c r="BR777" s="12"/>
      <c r="BS777" s="12"/>
      <c r="BT777" s="12"/>
      <c r="BU777" s="12"/>
      <c r="BV777" s="12"/>
      <c r="BW777" s="12"/>
      <c r="BX777" s="12"/>
      <c r="BY777" s="12"/>
      <c r="BZ777" s="12"/>
      <c r="CA777" s="12"/>
      <c r="CB777" s="12"/>
      <c r="CC777" s="12"/>
      <c r="CD777" s="12"/>
      <c r="CE777" s="12"/>
    </row>
    <row r="778">
      <c r="A778" s="12"/>
      <c r="B778" s="12"/>
      <c r="C778" s="12"/>
      <c r="D778" s="12"/>
      <c r="E778" s="12"/>
      <c r="F778" s="12"/>
      <c r="G778" s="12"/>
      <c r="H778" s="12"/>
      <c r="I778" s="54"/>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c r="BP778" s="12"/>
      <c r="BQ778" s="12"/>
      <c r="BR778" s="12"/>
      <c r="BS778" s="12"/>
      <c r="BT778" s="12"/>
      <c r="BU778" s="12"/>
      <c r="BV778" s="12"/>
      <c r="BW778" s="12"/>
      <c r="BX778" s="12"/>
      <c r="BY778" s="12"/>
      <c r="BZ778" s="12"/>
      <c r="CA778" s="12"/>
      <c r="CB778" s="12"/>
      <c r="CC778" s="12"/>
      <c r="CD778" s="12"/>
      <c r="CE778" s="12"/>
    </row>
    <row r="779">
      <c r="A779" s="12"/>
      <c r="B779" s="12"/>
      <c r="C779" s="12"/>
      <c r="D779" s="12"/>
      <c r="E779" s="12"/>
      <c r="F779" s="12"/>
      <c r="G779" s="12"/>
      <c r="H779" s="12"/>
      <c r="I779" s="54"/>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12"/>
      <c r="BY779" s="12"/>
      <c r="BZ779" s="12"/>
      <c r="CA779" s="12"/>
      <c r="CB779" s="12"/>
      <c r="CC779" s="12"/>
      <c r="CD779" s="12"/>
      <c r="CE779" s="12"/>
    </row>
    <row r="780">
      <c r="A780" s="12"/>
      <c r="B780" s="12"/>
      <c r="C780" s="12"/>
      <c r="D780" s="12"/>
      <c r="E780" s="12"/>
      <c r="F780" s="12"/>
      <c r="G780" s="12"/>
      <c r="H780" s="12"/>
      <c r="I780" s="54"/>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c r="BP780" s="12"/>
      <c r="BQ780" s="12"/>
      <c r="BR780" s="12"/>
      <c r="BS780" s="12"/>
      <c r="BT780" s="12"/>
      <c r="BU780" s="12"/>
      <c r="BV780" s="12"/>
      <c r="BW780" s="12"/>
      <c r="BX780" s="12"/>
      <c r="BY780" s="12"/>
      <c r="BZ780" s="12"/>
      <c r="CA780" s="12"/>
      <c r="CB780" s="12"/>
      <c r="CC780" s="12"/>
      <c r="CD780" s="12"/>
      <c r="CE780" s="12"/>
    </row>
    <row r="781">
      <c r="A781" s="12"/>
      <c r="B781" s="12"/>
      <c r="C781" s="12"/>
      <c r="D781" s="12"/>
      <c r="E781" s="12"/>
      <c r="F781" s="12"/>
      <c r="G781" s="12"/>
      <c r="H781" s="12"/>
      <c r="I781" s="54"/>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c r="BY781" s="12"/>
      <c r="BZ781" s="12"/>
      <c r="CA781" s="12"/>
      <c r="CB781" s="12"/>
      <c r="CC781" s="12"/>
      <c r="CD781" s="12"/>
      <c r="CE781" s="12"/>
    </row>
    <row r="782">
      <c r="A782" s="12"/>
      <c r="B782" s="12"/>
      <c r="C782" s="12"/>
      <c r="D782" s="12"/>
      <c r="E782" s="12"/>
      <c r="F782" s="12"/>
      <c r="G782" s="12"/>
      <c r="H782" s="12"/>
      <c r="I782" s="54"/>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12"/>
      <c r="BY782" s="12"/>
      <c r="BZ782" s="12"/>
      <c r="CA782" s="12"/>
      <c r="CB782" s="12"/>
      <c r="CC782" s="12"/>
      <c r="CD782" s="12"/>
      <c r="CE782" s="12"/>
    </row>
    <row r="783">
      <c r="A783" s="12"/>
      <c r="B783" s="12"/>
      <c r="C783" s="12"/>
      <c r="D783" s="12"/>
      <c r="E783" s="12"/>
      <c r="F783" s="12"/>
      <c r="G783" s="12"/>
      <c r="H783" s="12"/>
      <c r="I783" s="54"/>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12"/>
      <c r="BY783" s="12"/>
      <c r="BZ783" s="12"/>
      <c r="CA783" s="12"/>
      <c r="CB783" s="12"/>
      <c r="CC783" s="12"/>
      <c r="CD783" s="12"/>
      <c r="CE783" s="12"/>
    </row>
    <row r="784">
      <c r="A784" s="12"/>
      <c r="B784" s="12"/>
      <c r="C784" s="12"/>
      <c r="D784" s="12"/>
      <c r="E784" s="12"/>
      <c r="F784" s="12"/>
      <c r="G784" s="12"/>
      <c r="H784" s="12"/>
      <c r="I784" s="54"/>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c r="BP784" s="12"/>
      <c r="BQ784" s="12"/>
      <c r="BR784" s="12"/>
      <c r="BS784" s="12"/>
      <c r="BT784" s="12"/>
      <c r="BU784" s="12"/>
      <c r="BV784" s="12"/>
      <c r="BW784" s="12"/>
      <c r="BX784" s="12"/>
      <c r="BY784" s="12"/>
      <c r="BZ784" s="12"/>
      <c r="CA784" s="12"/>
      <c r="CB784" s="12"/>
      <c r="CC784" s="12"/>
      <c r="CD784" s="12"/>
      <c r="CE784" s="12"/>
    </row>
    <row r="785">
      <c r="A785" s="12"/>
      <c r="B785" s="12"/>
      <c r="C785" s="12"/>
      <c r="D785" s="12"/>
      <c r="E785" s="12"/>
      <c r="F785" s="12"/>
      <c r="G785" s="12"/>
      <c r="H785" s="12"/>
      <c r="I785" s="54"/>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12"/>
      <c r="BY785" s="12"/>
      <c r="BZ785" s="12"/>
      <c r="CA785" s="12"/>
      <c r="CB785" s="12"/>
      <c r="CC785" s="12"/>
      <c r="CD785" s="12"/>
      <c r="CE785" s="12"/>
    </row>
    <row r="786">
      <c r="A786" s="12"/>
      <c r="B786" s="12"/>
      <c r="C786" s="12"/>
      <c r="D786" s="12"/>
      <c r="E786" s="12"/>
      <c r="F786" s="12"/>
      <c r="G786" s="12"/>
      <c r="H786" s="12"/>
      <c r="I786" s="54"/>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c r="BP786" s="12"/>
      <c r="BQ786" s="12"/>
      <c r="BR786" s="12"/>
      <c r="BS786" s="12"/>
      <c r="BT786" s="12"/>
      <c r="BU786" s="12"/>
      <c r="BV786" s="12"/>
      <c r="BW786" s="12"/>
      <c r="BX786" s="12"/>
      <c r="BY786" s="12"/>
      <c r="BZ786" s="12"/>
      <c r="CA786" s="12"/>
      <c r="CB786" s="12"/>
      <c r="CC786" s="12"/>
      <c r="CD786" s="12"/>
      <c r="CE786" s="12"/>
    </row>
    <row r="787">
      <c r="A787" s="12"/>
      <c r="B787" s="12"/>
      <c r="C787" s="12"/>
      <c r="D787" s="12"/>
      <c r="E787" s="12"/>
      <c r="F787" s="12"/>
      <c r="G787" s="12"/>
      <c r="H787" s="12"/>
      <c r="I787" s="54"/>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12"/>
      <c r="BY787" s="12"/>
      <c r="BZ787" s="12"/>
      <c r="CA787" s="12"/>
      <c r="CB787" s="12"/>
      <c r="CC787" s="12"/>
      <c r="CD787" s="12"/>
      <c r="CE787" s="12"/>
    </row>
    <row r="788">
      <c r="A788" s="12"/>
      <c r="B788" s="12"/>
      <c r="C788" s="12"/>
      <c r="D788" s="12"/>
      <c r="E788" s="12"/>
      <c r="F788" s="12"/>
      <c r="G788" s="12"/>
      <c r="H788" s="12"/>
      <c r="I788" s="54"/>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c r="BP788" s="12"/>
      <c r="BQ788" s="12"/>
      <c r="BR788" s="12"/>
      <c r="BS788" s="12"/>
      <c r="BT788" s="12"/>
      <c r="BU788" s="12"/>
      <c r="BV788" s="12"/>
      <c r="BW788" s="12"/>
      <c r="BX788" s="12"/>
      <c r="BY788" s="12"/>
      <c r="BZ788" s="12"/>
      <c r="CA788" s="12"/>
      <c r="CB788" s="12"/>
      <c r="CC788" s="12"/>
      <c r="CD788" s="12"/>
      <c r="CE788" s="12"/>
    </row>
    <row r="789">
      <c r="A789" s="12"/>
      <c r="B789" s="12"/>
      <c r="C789" s="12"/>
      <c r="D789" s="12"/>
      <c r="E789" s="12"/>
      <c r="F789" s="12"/>
      <c r="G789" s="12"/>
      <c r="H789" s="12"/>
      <c r="I789" s="54"/>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c r="BP789" s="12"/>
      <c r="BQ789" s="12"/>
      <c r="BR789" s="12"/>
      <c r="BS789" s="12"/>
      <c r="BT789" s="12"/>
      <c r="BU789" s="12"/>
      <c r="BV789" s="12"/>
      <c r="BW789" s="12"/>
      <c r="BX789" s="12"/>
      <c r="BY789" s="12"/>
      <c r="BZ789" s="12"/>
      <c r="CA789" s="12"/>
      <c r="CB789" s="12"/>
      <c r="CC789" s="12"/>
      <c r="CD789" s="12"/>
      <c r="CE789" s="12"/>
    </row>
    <row r="790">
      <c r="A790" s="12"/>
      <c r="B790" s="12"/>
      <c r="C790" s="12"/>
      <c r="D790" s="12"/>
      <c r="E790" s="12"/>
      <c r="F790" s="12"/>
      <c r="G790" s="12"/>
      <c r="H790" s="12"/>
      <c r="I790" s="54"/>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12"/>
      <c r="BY790" s="12"/>
      <c r="BZ790" s="12"/>
      <c r="CA790" s="12"/>
      <c r="CB790" s="12"/>
      <c r="CC790" s="12"/>
      <c r="CD790" s="12"/>
      <c r="CE790" s="12"/>
    </row>
    <row r="791">
      <c r="A791" s="12"/>
      <c r="B791" s="12"/>
      <c r="C791" s="12"/>
      <c r="D791" s="12"/>
      <c r="E791" s="12"/>
      <c r="F791" s="12"/>
      <c r="G791" s="12"/>
      <c r="H791" s="12"/>
      <c r="I791" s="54"/>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12"/>
      <c r="BY791" s="12"/>
      <c r="BZ791" s="12"/>
      <c r="CA791" s="12"/>
      <c r="CB791" s="12"/>
      <c r="CC791" s="12"/>
      <c r="CD791" s="12"/>
      <c r="CE791" s="12"/>
    </row>
    <row r="792">
      <c r="A792" s="12"/>
      <c r="B792" s="12"/>
      <c r="C792" s="12"/>
      <c r="D792" s="12"/>
      <c r="E792" s="12"/>
      <c r="F792" s="12"/>
      <c r="G792" s="12"/>
      <c r="H792" s="12"/>
      <c r="I792" s="54"/>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c r="BQ792" s="12"/>
      <c r="BR792" s="12"/>
      <c r="BS792" s="12"/>
      <c r="BT792" s="12"/>
      <c r="BU792" s="12"/>
      <c r="BV792" s="12"/>
      <c r="BW792" s="12"/>
      <c r="BX792" s="12"/>
      <c r="BY792" s="12"/>
      <c r="BZ792" s="12"/>
      <c r="CA792" s="12"/>
      <c r="CB792" s="12"/>
      <c r="CC792" s="12"/>
      <c r="CD792" s="12"/>
      <c r="CE792" s="12"/>
    </row>
    <row r="793">
      <c r="A793" s="12"/>
      <c r="B793" s="12"/>
      <c r="C793" s="12"/>
      <c r="D793" s="12"/>
      <c r="E793" s="12"/>
      <c r="F793" s="12"/>
      <c r="G793" s="12"/>
      <c r="H793" s="12"/>
      <c r="I793" s="54"/>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12"/>
      <c r="BY793" s="12"/>
      <c r="BZ793" s="12"/>
      <c r="CA793" s="12"/>
      <c r="CB793" s="12"/>
      <c r="CC793" s="12"/>
      <c r="CD793" s="12"/>
      <c r="CE793" s="12"/>
    </row>
    <row r="794">
      <c r="A794" s="12"/>
      <c r="B794" s="12"/>
      <c r="C794" s="12"/>
      <c r="D794" s="12"/>
      <c r="E794" s="12"/>
      <c r="F794" s="12"/>
      <c r="G794" s="12"/>
      <c r="H794" s="12"/>
      <c r="I794" s="54"/>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12"/>
      <c r="BY794" s="12"/>
      <c r="BZ794" s="12"/>
      <c r="CA794" s="12"/>
      <c r="CB794" s="12"/>
      <c r="CC794" s="12"/>
      <c r="CD794" s="12"/>
      <c r="CE794" s="12"/>
    </row>
    <row r="795">
      <c r="A795" s="12"/>
      <c r="B795" s="12"/>
      <c r="C795" s="12"/>
      <c r="D795" s="12"/>
      <c r="E795" s="12"/>
      <c r="F795" s="12"/>
      <c r="G795" s="12"/>
      <c r="H795" s="12"/>
      <c r="I795" s="54"/>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c r="BP795" s="12"/>
      <c r="BQ795" s="12"/>
      <c r="BR795" s="12"/>
      <c r="BS795" s="12"/>
      <c r="BT795" s="12"/>
      <c r="BU795" s="12"/>
      <c r="BV795" s="12"/>
      <c r="BW795" s="12"/>
      <c r="BX795" s="12"/>
      <c r="BY795" s="12"/>
      <c r="BZ795" s="12"/>
      <c r="CA795" s="12"/>
      <c r="CB795" s="12"/>
      <c r="CC795" s="12"/>
      <c r="CD795" s="12"/>
      <c r="CE795" s="12"/>
    </row>
    <row r="796">
      <c r="A796" s="12"/>
      <c r="B796" s="12"/>
      <c r="C796" s="12"/>
      <c r="D796" s="12"/>
      <c r="E796" s="12"/>
      <c r="F796" s="12"/>
      <c r="G796" s="12"/>
      <c r="H796" s="12"/>
      <c r="I796" s="54"/>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c r="BP796" s="12"/>
      <c r="BQ796" s="12"/>
      <c r="BR796" s="12"/>
      <c r="BS796" s="12"/>
      <c r="BT796" s="12"/>
      <c r="BU796" s="12"/>
      <c r="BV796" s="12"/>
      <c r="BW796" s="12"/>
      <c r="BX796" s="12"/>
      <c r="BY796" s="12"/>
      <c r="BZ796" s="12"/>
      <c r="CA796" s="12"/>
      <c r="CB796" s="12"/>
      <c r="CC796" s="12"/>
      <c r="CD796" s="12"/>
      <c r="CE796" s="12"/>
    </row>
    <row r="797">
      <c r="A797" s="12"/>
      <c r="B797" s="12"/>
      <c r="C797" s="12"/>
      <c r="D797" s="12"/>
      <c r="E797" s="12"/>
      <c r="F797" s="12"/>
      <c r="G797" s="12"/>
      <c r="H797" s="12"/>
      <c r="I797" s="54"/>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c r="BP797" s="12"/>
      <c r="BQ797" s="12"/>
      <c r="BR797" s="12"/>
      <c r="BS797" s="12"/>
      <c r="BT797" s="12"/>
      <c r="BU797" s="12"/>
      <c r="BV797" s="12"/>
      <c r="BW797" s="12"/>
      <c r="BX797" s="12"/>
      <c r="BY797" s="12"/>
      <c r="BZ797" s="12"/>
      <c r="CA797" s="12"/>
      <c r="CB797" s="12"/>
      <c r="CC797" s="12"/>
      <c r="CD797" s="12"/>
      <c r="CE797" s="12"/>
    </row>
    <row r="798">
      <c r="A798" s="12"/>
      <c r="B798" s="12"/>
      <c r="C798" s="12"/>
      <c r="D798" s="12"/>
      <c r="E798" s="12"/>
      <c r="F798" s="12"/>
      <c r="G798" s="12"/>
      <c r="H798" s="12"/>
      <c r="I798" s="54"/>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c r="CA798" s="12"/>
      <c r="CB798" s="12"/>
      <c r="CC798" s="12"/>
      <c r="CD798" s="12"/>
      <c r="CE798" s="12"/>
    </row>
    <row r="799">
      <c r="A799" s="12"/>
      <c r="B799" s="12"/>
      <c r="C799" s="12"/>
      <c r="D799" s="12"/>
      <c r="E799" s="12"/>
      <c r="F799" s="12"/>
      <c r="G799" s="12"/>
      <c r="H799" s="12"/>
      <c r="I799" s="54"/>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c r="BP799" s="12"/>
      <c r="BQ799" s="12"/>
      <c r="BR799" s="12"/>
      <c r="BS799" s="12"/>
      <c r="BT799" s="12"/>
      <c r="BU799" s="12"/>
      <c r="BV799" s="12"/>
      <c r="BW799" s="12"/>
      <c r="BX799" s="12"/>
      <c r="BY799" s="12"/>
      <c r="BZ799" s="12"/>
      <c r="CA799" s="12"/>
      <c r="CB799" s="12"/>
      <c r="CC799" s="12"/>
      <c r="CD799" s="12"/>
      <c r="CE799" s="12"/>
    </row>
    <row r="800">
      <c r="A800" s="12"/>
      <c r="B800" s="12"/>
      <c r="C800" s="12"/>
      <c r="D800" s="12"/>
      <c r="E800" s="12"/>
      <c r="F800" s="12"/>
      <c r="G800" s="12"/>
      <c r="H800" s="12"/>
      <c r="I800" s="54"/>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12"/>
      <c r="BY800" s="12"/>
      <c r="BZ800" s="12"/>
      <c r="CA800" s="12"/>
      <c r="CB800" s="12"/>
      <c r="CC800" s="12"/>
      <c r="CD800" s="12"/>
      <c r="CE800" s="12"/>
    </row>
    <row r="801">
      <c r="A801" s="12"/>
      <c r="B801" s="12"/>
      <c r="C801" s="12"/>
      <c r="D801" s="12"/>
      <c r="E801" s="12"/>
      <c r="F801" s="12"/>
      <c r="G801" s="12"/>
      <c r="H801" s="12"/>
      <c r="I801" s="54"/>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c r="BP801" s="12"/>
      <c r="BQ801" s="12"/>
      <c r="BR801" s="12"/>
      <c r="BS801" s="12"/>
      <c r="BT801" s="12"/>
      <c r="BU801" s="12"/>
      <c r="BV801" s="12"/>
      <c r="BW801" s="12"/>
      <c r="BX801" s="12"/>
      <c r="BY801" s="12"/>
      <c r="BZ801" s="12"/>
      <c r="CA801" s="12"/>
      <c r="CB801" s="12"/>
      <c r="CC801" s="12"/>
      <c r="CD801" s="12"/>
      <c r="CE801" s="12"/>
    </row>
    <row r="802">
      <c r="A802" s="12"/>
      <c r="B802" s="12"/>
      <c r="C802" s="12"/>
      <c r="D802" s="12"/>
      <c r="E802" s="12"/>
      <c r="F802" s="12"/>
      <c r="G802" s="12"/>
      <c r="H802" s="12"/>
      <c r="I802" s="54"/>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c r="BY802" s="12"/>
      <c r="BZ802" s="12"/>
      <c r="CA802" s="12"/>
      <c r="CB802" s="12"/>
      <c r="CC802" s="12"/>
      <c r="CD802" s="12"/>
      <c r="CE802" s="12"/>
    </row>
    <row r="803">
      <c r="A803" s="12"/>
      <c r="B803" s="12"/>
      <c r="C803" s="12"/>
      <c r="D803" s="12"/>
      <c r="E803" s="12"/>
      <c r="F803" s="12"/>
      <c r="G803" s="12"/>
      <c r="H803" s="12"/>
      <c r="I803" s="54"/>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c r="BP803" s="12"/>
      <c r="BQ803" s="12"/>
      <c r="BR803" s="12"/>
      <c r="BS803" s="12"/>
      <c r="BT803" s="12"/>
      <c r="BU803" s="12"/>
      <c r="BV803" s="12"/>
      <c r="BW803" s="12"/>
      <c r="BX803" s="12"/>
      <c r="BY803" s="12"/>
      <c r="BZ803" s="12"/>
      <c r="CA803" s="12"/>
      <c r="CB803" s="12"/>
      <c r="CC803" s="12"/>
      <c r="CD803" s="12"/>
      <c r="CE803" s="12"/>
    </row>
    <row r="804">
      <c r="A804" s="12"/>
      <c r="B804" s="12"/>
      <c r="C804" s="12"/>
      <c r="D804" s="12"/>
      <c r="E804" s="12"/>
      <c r="F804" s="12"/>
      <c r="G804" s="12"/>
      <c r="H804" s="12"/>
      <c r="I804" s="54"/>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12"/>
      <c r="BY804" s="12"/>
      <c r="BZ804" s="12"/>
      <c r="CA804" s="12"/>
      <c r="CB804" s="12"/>
      <c r="CC804" s="12"/>
      <c r="CD804" s="12"/>
      <c r="CE804" s="12"/>
    </row>
    <row r="805">
      <c r="A805" s="12"/>
      <c r="B805" s="12"/>
      <c r="C805" s="12"/>
      <c r="D805" s="12"/>
      <c r="E805" s="12"/>
      <c r="F805" s="12"/>
      <c r="G805" s="12"/>
      <c r="H805" s="12"/>
      <c r="I805" s="54"/>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12"/>
      <c r="BY805" s="12"/>
      <c r="BZ805" s="12"/>
      <c r="CA805" s="12"/>
      <c r="CB805" s="12"/>
      <c r="CC805" s="12"/>
      <c r="CD805" s="12"/>
      <c r="CE805" s="12"/>
    </row>
    <row r="806">
      <c r="A806" s="12"/>
      <c r="B806" s="12"/>
      <c r="C806" s="12"/>
      <c r="D806" s="12"/>
      <c r="E806" s="12"/>
      <c r="F806" s="12"/>
      <c r="G806" s="12"/>
      <c r="H806" s="12"/>
      <c r="I806" s="54"/>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12"/>
      <c r="BY806" s="12"/>
      <c r="BZ806" s="12"/>
      <c r="CA806" s="12"/>
      <c r="CB806" s="12"/>
      <c r="CC806" s="12"/>
      <c r="CD806" s="12"/>
      <c r="CE806" s="12"/>
    </row>
    <row r="807">
      <c r="A807" s="12"/>
      <c r="B807" s="12"/>
      <c r="C807" s="12"/>
      <c r="D807" s="12"/>
      <c r="E807" s="12"/>
      <c r="F807" s="12"/>
      <c r="G807" s="12"/>
      <c r="H807" s="12"/>
      <c r="I807" s="54"/>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12"/>
      <c r="BY807" s="12"/>
      <c r="BZ807" s="12"/>
      <c r="CA807" s="12"/>
      <c r="CB807" s="12"/>
      <c r="CC807" s="12"/>
      <c r="CD807" s="12"/>
      <c r="CE807" s="12"/>
    </row>
    <row r="808">
      <c r="A808" s="12"/>
      <c r="B808" s="12"/>
      <c r="C808" s="12"/>
      <c r="D808" s="12"/>
      <c r="E808" s="12"/>
      <c r="F808" s="12"/>
      <c r="G808" s="12"/>
      <c r="H808" s="12"/>
      <c r="I808" s="54"/>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12"/>
      <c r="BY808" s="12"/>
      <c r="BZ808" s="12"/>
      <c r="CA808" s="12"/>
      <c r="CB808" s="12"/>
      <c r="CC808" s="12"/>
      <c r="CD808" s="12"/>
      <c r="CE808" s="12"/>
    </row>
    <row r="809">
      <c r="A809" s="12"/>
      <c r="B809" s="12"/>
      <c r="C809" s="12"/>
      <c r="D809" s="12"/>
      <c r="E809" s="12"/>
      <c r="F809" s="12"/>
      <c r="G809" s="12"/>
      <c r="H809" s="12"/>
      <c r="I809" s="54"/>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c r="BP809" s="12"/>
      <c r="BQ809" s="12"/>
      <c r="BR809" s="12"/>
      <c r="BS809" s="12"/>
      <c r="BT809" s="12"/>
      <c r="BU809" s="12"/>
      <c r="BV809" s="12"/>
      <c r="BW809" s="12"/>
      <c r="BX809" s="12"/>
      <c r="BY809" s="12"/>
      <c r="BZ809" s="12"/>
      <c r="CA809" s="12"/>
      <c r="CB809" s="12"/>
      <c r="CC809" s="12"/>
      <c r="CD809" s="12"/>
      <c r="CE809" s="12"/>
    </row>
    <row r="810">
      <c r="A810" s="12"/>
      <c r="B810" s="12"/>
      <c r="C810" s="12"/>
      <c r="D810" s="12"/>
      <c r="E810" s="12"/>
      <c r="F810" s="12"/>
      <c r="G810" s="12"/>
      <c r="H810" s="12"/>
      <c r="I810" s="54"/>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12"/>
      <c r="BY810" s="12"/>
      <c r="BZ810" s="12"/>
      <c r="CA810" s="12"/>
      <c r="CB810" s="12"/>
      <c r="CC810" s="12"/>
      <c r="CD810" s="12"/>
      <c r="CE810" s="12"/>
    </row>
    <row r="811">
      <c r="A811" s="12"/>
      <c r="B811" s="12"/>
      <c r="C811" s="12"/>
      <c r="D811" s="12"/>
      <c r="E811" s="12"/>
      <c r="F811" s="12"/>
      <c r="G811" s="12"/>
      <c r="H811" s="12"/>
      <c r="I811" s="54"/>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c r="BP811" s="12"/>
      <c r="BQ811" s="12"/>
      <c r="BR811" s="12"/>
      <c r="BS811" s="12"/>
      <c r="BT811" s="12"/>
      <c r="BU811" s="12"/>
      <c r="BV811" s="12"/>
      <c r="BW811" s="12"/>
      <c r="BX811" s="12"/>
      <c r="BY811" s="12"/>
      <c r="BZ811" s="12"/>
      <c r="CA811" s="12"/>
      <c r="CB811" s="12"/>
      <c r="CC811" s="12"/>
      <c r="CD811" s="12"/>
      <c r="CE811" s="12"/>
    </row>
    <row r="812">
      <c r="A812" s="12"/>
      <c r="B812" s="12"/>
      <c r="C812" s="12"/>
      <c r="D812" s="12"/>
      <c r="E812" s="12"/>
      <c r="F812" s="12"/>
      <c r="G812" s="12"/>
      <c r="H812" s="12"/>
      <c r="I812" s="54"/>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12"/>
      <c r="BY812" s="12"/>
      <c r="BZ812" s="12"/>
      <c r="CA812" s="12"/>
      <c r="CB812" s="12"/>
      <c r="CC812" s="12"/>
      <c r="CD812" s="12"/>
      <c r="CE812" s="12"/>
    </row>
    <row r="813">
      <c r="A813" s="12"/>
      <c r="B813" s="12"/>
      <c r="C813" s="12"/>
      <c r="D813" s="12"/>
      <c r="E813" s="12"/>
      <c r="F813" s="12"/>
      <c r="G813" s="12"/>
      <c r="H813" s="12"/>
      <c r="I813" s="54"/>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c r="BP813" s="12"/>
      <c r="BQ813" s="12"/>
      <c r="BR813" s="12"/>
      <c r="BS813" s="12"/>
      <c r="BT813" s="12"/>
      <c r="BU813" s="12"/>
      <c r="BV813" s="12"/>
      <c r="BW813" s="12"/>
      <c r="BX813" s="12"/>
      <c r="BY813" s="12"/>
      <c r="BZ813" s="12"/>
      <c r="CA813" s="12"/>
      <c r="CB813" s="12"/>
      <c r="CC813" s="12"/>
      <c r="CD813" s="12"/>
      <c r="CE813" s="12"/>
    </row>
    <row r="814">
      <c r="A814" s="12"/>
      <c r="B814" s="12"/>
      <c r="C814" s="12"/>
      <c r="D814" s="12"/>
      <c r="E814" s="12"/>
      <c r="F814" s="12"/>
      <c r="G814" s="12"/>
      <c r="H814" s="12"/>
      <c r="I814" s="54"/>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row>
    <row r="815">
      <c r="A815" s="12"/>
      <c r="B815" s="12"/>
      <c r="C815" s="12"/>
      <c r="D815" s="12"/>
      <c r="E815" s="12"/>
      <c r="F815" s="12"/>
      <c r="G815" s="12"/>
      <c r="H815" s="12"/>
      <c r="I815" s="54"/>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c r="BP815" s="12"/>
      <c r="BQ815" s="12"/>
      <c r="BR815" s="12"/>
      <c r="BS815" s="12"/>
      <c r="BT815" s="12"/>
      <c r="BU815" s="12"/>
      <c r="BV815" s="12"/>
      <c r="BW815" s="12"/>
      <c r="BX815" s="12"/>
      <c r="BY815" s="12"/>
      <c r="BZ815" s="12"/>
      <c r="CA815" s="12"/>
      <c r="CB815" s="12"/>
      <c r="CC815" s="12"/>
      <c r="CD815" s="12"/>
      <c r="CE815" s="12"/>
    </row>
    <row r="816">
      <c r="A816" s="12"/>
      <c r="B816" s="12"/>
      <c r="C816" s="12"/>
      <c r="D816" s="12"/>
      <c r="E816" s="12"/>
      <c r="F816" s="12"/>
      <c r="G816" s="12"/>
      <c r="H816" s="12"/>
      <c r="I816" s="54"/>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c r="CD816" s="12"/>
      <c r="CE816" s="12"/>
    </row>
    <row r="817">
      <c r="A817" s="12"/>
      <c r="B817" s="12"/>
      <c r="C817" s="12"/>
      <c r="D817" s="12"/>
      <c r="E817" s="12"/>
      <c r="F817" s="12"/>
      <c r="G817" s="12"/>
      <c r="H817" s="12"/>
      <c r="I817" s="54"/>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c r="BP817" s="12"/>
      <c r="BQ817" s="12"/>
      <c r="BR817" s="12"/>
      <c r="BS817" s="12"/>
      <c r="BT817" s="12"/>
      <c r="BU817" s="12"/>
      <c r="BV817" s="12"/>
      <c r="BW817" s="12"/>
      <c r="BX817" s="12"/>
      <c r="BY817" s="12"/>
      <c r="BZ817" s="12"/>
      <c r="CA817" s="12"/>
      <c r="CB817" s="12"/>
      <c r="CC817" s="12"/>
      <c r="CD817" s="12"/>
      <c r="CE817" s="12"/>
    </row>
    <row r="818">
      <c r="A818" s="12"/>
      <c r="B818" s="12"/>
      <c r="C818" s="12"/>
      <c r="D818" s="12"/>
      <c r="E818" s="12"/>
      <c r="F818" s="12"/>
      <c r="G818" s="12"/>
      <c r="H818" s="12"/>
      <c r="I818" s="54"/>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c r="BQ818" s="12"/>
      <c r="BR818" s="12"/>
      <c r="BS818" s="12"/>
      <c r="BT818" s="12"/>
      <c r="BU818" s="12"/>
      <c r="BV818" s="12"/>
      <c r="BW818" s="12"/>
      <c r="BX818" s="12"/>
      <c r="BY818" s="12"/>
      <c r="BZ818" s="12"/>
      <c r="CA818" s="12"/>
      <c r="CB818" s="12"/>
      <c r="CC818" s="12"/>
      <c r="CD818" s="12"/>
      <c r="CE818" s="12"/>
    </row>
    <row r="819">
      <c r="A819" s="12"/>
      <c r="B819" s="12"/>
      <c r="C819" s="12"/>
      <c r="D819" s="12"/>
      <c r="E819" s="12"/>
      <c r="F819" s="12"/>
      <c r="G819" s="12"/>
      <c r="H819" s="12"/>
      <c r="I819" s="54"/>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c r="BP819" s="12"/>
      <c r="BQ819" s="12"/>
      <c r="BR819" s="12"/>
      <c r="BS819" s="12"/>
      <c r="BT819" s="12"/>
      <c r="BU819" s="12"/>
      <c r="BV819" s="12"/>
      <c r="BW819" s="12"/>
      <c r="BX819" s="12"/>
      <c r="BY819" s="12"/>
      <c r="BZ819" s="12"/>
      <c r="CA819" s="12"/>
      <c r="CB819" s="12"/>
      <c r="CC819" s="12"/>
      <c r="CD819" s="12"/>
      <c r="CE819" s="12"/>
    </row>
    <row r="820">
      <c r="A820" s="12"/>
      <c r="B820" s="12"/>
      <c r="C820" s="12"/>
      <c r="D820" s="12"/>
      <c r="E820" s="12"/>
      <c r="F820" s="12"/>
      <c r="G820" s="12"/>
      <c r="H820" s="12"/>
      <c r="I820" s="54"/>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c r="BP820" s="12"/>
      <c r="BQ820" s="12"/>
      <c r="BR820" s="12"/>
      <c r="BS820" s="12"/>
      <c r="BT820" s="12"/>
      <c r="BU820" s="12"/>
      <c r="BV820" s="12"/>
      <c r="BW820" s="12"/>
      <c r="BX820" s="12"/>
      <c r="BY820" s="12"/>
      <c r="BZ820" s="12"/>
      <c r="CA820" s="12"/>
      <c r="CB820" s="12"/>
      <c r="CC820" s="12"/>
      <c r="CD820" s="12"/>
      <c r="CE820" s="12"/>
    </row>
    <row r="821">
      <c r="A821" s="12"/>
      <c r="B821" s="12"/>
      <c r="C821" s="12"/>
      <c r="D821" s="12"/>
      <c r="E821" s="12"/>
      <c r="F821" s="12"/>
      <c r="G821" s="12"/>
      <c r="H821" s="12"/>
      <c r="I821" s="54"/>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c r="BP821" s="12"/>
      <c r="BQ821" s="12"/>
      <c r="BR821" s="12"/>
      <c r="BS821" s="12"/>
      <c r="BT821" s="12"/>
      <c r="BU821" s="12"/>
      <c r="BV821" s="12"/>
      <c r="BW821" s="12"/>
      <c r="BX821" s="12"/>
      <c r="BY821" s="12"/>
      <c r="BZ821" s="12"/>
      <c r="CA821" s="12"/>
      <c r="CB821" s="12"/>
      <c r="CC821" s="12"/>
      <c r="CD821" s="12"/>
      <c r="CE821" s="12"/>
    </row>
    <row r="822">
      <c r="A822" s="12"/>
      <c r="B822" s="12"/>
      <c r="C822" s="12"/>
      <c r="D822" s="12"/>
      <c r="E822" s="12"/>
      <c r="F822" s="12"/>
      <c r="G822" s="12"/>
      <c r="H822" s="12"/>
      <c r="I822" s="54"/>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c r="BQ822" s="12"/>
      <c r="BR822" s="12"/>
      <c r="BS822" s="12"/>
      <c r="BT822" s="12"/>
      <c r="BU822" s="12"/>
      <c r="BV822" s="12"/>
      <c r="BW822" s="12"/>
      <c r="BX822" s="12"/>
      <c r="BY822" s="12"/>
      <c r="BZ822" s="12"/>
      <c r="CA822" s="12"/>
      <c r="CB822" s="12"/>
      <c r="CC822" s="12"/>
      <c r="CD822" s="12"/>
      <c r="CE822" s="12"/>
    </row>
    <row r="823">
      <c r="A823" s="12"/>
      <c r="B823" s="12"/>
      <c r="C823" s="12"/>
      <c r="D823" s="12"/>
      <c r="E823" s="12"/>
      <c r="F823" s="12"/>
      <c r="G823" s="12"/>
      <c r="H823" s="12"/>
      <c r="I823" s="54"/>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c r="BP823" s="12"/>
      <c r="BQ823" s="12"/>
      <c r="BR823" s="12"/>
      <c r="BS823" s="12"/>
      <c r="BT823" s="12"/>
      <c r="BU823" s="12"/>
      <c r="BV823" s="12"/>
      <c r="BW823" s="12"/>
      <c r="BX823" s="12"/>
      <c r="BY823" s="12"/>
      <c r="BZ823" s="12"/>
      <c r="CA823" s="12"/>
      <c r="CB823" s="12"/>
      <c r="CC823" s="12"/>
      <c r="CD823" s="12"/>
      <c r="CE823" s="12"/>
    </row>
    <row r="824">
      <c r="A824" s="12"/>
      <c r="B824" s="12"/>
      <c r="C824" s="12"/>
      <c r="D824" s="12"/>
      <c r="E824" s="12"/>
      <c r="F824" s="12"/>
      <c r="G824" s="12"/>
      <c r="H824" s="12"/>
      <c r="I824" s="54"/>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c r="BQ824" s="12"/>
      <c r="BR824" s="12"/>
      <c r="BS824" s="12"/>
      <c r="BT824" s="12"/>
      <c r="BU824" s="12"/>
      <c r="BV824" s="12"/>
      <c r="BW824" s="12"/>
      <c r="BX824" s="12"/>
      <c r="BY824" s="12"/>
      <c r="BZ824" s="12"/>
      <c r="CA824" s="12"/>
      <c r="CB824" s="12"/>
      <c r="CC824" s="12"/>
      <c r="CD824" s="12"/>
      <c r="CE824" s="12"/>
    </row>
    <row r="825">
      <c r="A825" s="12"/>
      <c r="B825" s="12"/>
      <c r="C825" s="12"/>
      <c r="D825" s="12"/>
      <c r="E825" s="12"/>
      <c r="F825" s="12"/>
      <c r="G825" s="12"/>
      <c r="H825" s="12"/>
      <c r="I825" s="54"/>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c r="BP825" s="12"/>
      <c r="BQ825" s="12"/>
      <c r="BR825" s="12"/>
      <c r="BS825" s="12"/>
      <c r="BT825" s="12"/>
      <c r="BU825" s="12"/>
      <c r="BV825" s="12"/>
      <c r="BW825" s="12"/>
      <c r="BX825" s="12"/>
      <c r="BY825" s="12"/>
      <c r="BZ825" s="12"/>
      <c r="CA825" s="12"/>
      <c r="CB825" s="12"/>
      <c r="CC825" s="12"/>
      <c r="CD825" s="12"/>
      <c r="CE825" s="12"/>
    </row>
    <row r="826">
      <c r="A826" s="12"/>
      <c r="B826" s="12"/>
      <c r="C826" s="12"/>
      <c r="D826" s="12"/>
      <c r="E826" s="12"/>
      <c r="F826" s="12"/>
      <c r="G826" s="12"/>
      <c r="H826" s="12"/>
      <c r="I826" s="54"/>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c r="BP826" s="12"/>
      <c r="BQ826" s="12"/>
      <c r="BR826" s="12"/>
      <c r="BS826" s="12"/>
      <c r="BT826" s="12"/>
      <c r="BU826" s="12"/>
      <c r="BV826" s="12"/>
      <c r="BW826" s="12"/>
      <c r="BX826" s="12"/>
      <c r="BY826" s="12"/>
      <c r="BZ826" s="12"/>
      <c r="CA826" s="12"/>
      <c r="CB826" s="12"/>
      <c r="CC826" s="12"/>
      <c r="CD826" s="12"/>
      <c r="CE826" s="12"/>
    </row>
    <row r="827">
      <c r="A827" s="12"/>
      <c r="B827" s="12"/>
      <c r="C827" s="12"/>
      <c r="D827" s="12"/>
      <c r="E827" s="12"/>
      <c r="F827" s="12"/>
      <c r="G827" s="12"/>
      <c r="H827" s="12"/>
      <c r="I827" s="54"/>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c r="BP827" s="12"/>
      <c r="BQ827" s="12"/>
      <c r="BR827" s="12"/>
      <c r="BS827" s="12"/>
      <c r="BT827" s="12"/>
      <c r="BU827" s="12"/>
      <c r="BV827" s="12"/>
      <c r="BW827" s="12"/>
      <c r="BX827" s="12"/>
      <c r="BY827" s="12"/>
      <c r="BZ827" s="12"/>
      <c r="CA827" s="12"/>
      <c r="CB827" s="12"/>
      <c r="CC827" s="12"/>
      <c r="CD827" s="12"/>
      <c r="CE827" s="12"/>
    </row>
    <row r="828">
      <c r="A828" s="12"/>
      <c r="B828" s="12"/>
      <c r="C828" s="12"/>
      <c r="D828" s="12"/>
      <c r="E828" s="12"/>
      <c r="F828" s="12"/>
      <c r="G828" s="12"/>
      <c r="H828" s="12"/>
      <c r="I828" s="54"/>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c r="BP828" s="12"/>
      <c r="BQ828" s="12"/>
      <c r="BR828" s="12"/>
      <c r="BS828" s="12"/>
      <c r="BT828" s="12"/>
      <c r="BU828" s="12"/>
      <c r="BV828" s="12"/>
      <c r="BW828" s="12"/>
      <c r="BX828" s="12"/>
      <c r="BY828" s="12"/>
      <c r="BZ828" s="12"/>
      <c r="CA828" s="12"/>
      <c r="CB828" s="12"/>
      <c r="CC828" s="12"/>
      <c r="CD828" s="12"/>
      <c r="CE828" s="12"/>
    </row>
    <row r="829">
      <c r="A829" s="12"/>
      <c r="B829" s="12"/>
      <c r="C829" s="12"/>
      <c r="D829" s="12"/>
      <c r="E829" s="12"/>
      <c r="F829" s="12"/>
      <c r="G829" s="12"/>
      <c r="H829" s="12"/>
      <c r="I829" s="54"/>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c r="BP829" s="12"/>
      <c r="BQ829" s="12"/>
      <c r="BR829" s="12"/>
      <c r="BS829" s="12"/>
      <c r="BT829" s="12"/>
      <c r="BU829" s="12"/>
      <c r="BV829" s="12"/>
      <c r="BW829" s="12"/>
      <c r="BX829" s="12"/>
      <c r="BY829" s="12"/>
      <c r="BZ829" s="12"/>
      <c r="CA829" s="12"/>
      <c r="CB829" s="12"/>
      <c r="CC829" s="12"/>
      <c r="CD829" s="12"/>
      <c r="CE829" s="12"/>
    </row>
    <row r="830">
      <c r="A830" s="12"/>
      <c r="B830" s="12"/>
      <c r="C830" s="12"/>
      <c r="D830" s="12"/>
      <c r="E830" s="12"/>
      <c r="F830" s="12"/>
      <c r="G830" s="12"/>
      <c r="H830" s="12"/>
      <c r="I830" s="54"/>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c r="BP830" s="12"/>
      <c r="BQ830" s="12"/>
      <c r="BR830" s="12"/>
      <c r="BS830" s="12"/>
      <c r="BT830" s="12"/>
      <c r="BU830" s="12"/>
      <c r="BV830" s="12"/>
      <c r="BW830" s="12"/>
      <c r="BX830" s="12"/>
      <c r="BY830" s="12"/>
      <c r="BZ830" s="12"/>
      <c r="CA830" s="12"/>
      <c r="CB830" s="12"/>
      <c r="CC830" s="12"/>
      <c r="CD830" s="12"/>
      <c r="CE830" s="12"/>
    </row>
    <row r="831">
      <c r="A831" s="12"/>
      <c r="B831" s="12"/>
      <c r="C831" s="12"/>
      <c r="D831" s="12"/>
      <c r="E831" s="12"/>
      <c r="F831" s="12"/>
      <c r="G831" s="12"/>
      <c r="H831" s="12"/>
      <c r="I831" s="54"/>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c r="BP831" s="12"/>
      <c r="BQ831" s="12"/>
      <c r="BR831" s="12"/>
      <c r="BS831" s="12"/>
      <c r="BT831" s="12"/>
      <c r="BU831" s="12"/>
      <c r="BV831" s="12"/>
      <c r="BW831" s="12"/>
      <c r="BX831" s="12"/>
      <c r="BY831" s="12"/>
      <c r="BZ831" s="12"/>
      <c r="CA831" s="12"/>
      <c r="CB831" s="12"/>
      <c r="CC831" s="12"/>
      <c r="CD831" s="12"/>
      <c r="CE831" s="12"/>
    </row>
    <row r="832">
      <c r="A832" s="12"/>
      <c r="B832" s="12"/>
      <c r="C832" s="12"/>
      <c r="D832" s="12"/>
      <c r="E832" s="12"/>
      <c r="F832" s="12"/>
      <c r="G832" s="12"/>
      <c r="H832" s="12"/>
      <c r="I832" s="54"/>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c r="BP832" s="12"/>
      <c r="BQ832" s="12"/>
      <c r="BR832" s="12"/>
      <c r="BS832" s="12"/>
      <c r="BT832" s="12"/>
      <c r="BU832" s="12"/>
      <c r="BV832" s="12"/>
      <c r="BW832" s="12"/>
      <c r="BX832" s="12"/>
      <c r="BY832" s="12"/>
      <c r="BZ832" s="12"/>
      <c r="CA832" s="12"/>
      <c r="CB832" s="12"/>
      <c r="CC832" s="12"/>
      <c r="CD832" s="12"/>
      <c r="CE832" s="12"/>
    </row>
    <row r="833">
      <c r="A833" s="12"/>
      <c r="B833" s="12"/>
      <c r="C833" s="12"/>
      <c r="D833" s="12"/>
      <c r="E833" s="12"/>
      <c r="F833" s="12"/>
      <c r="G833" s="12"/>
      <c r="H833" s="12"/>
      <c r="I833" s="54"/>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c r="BP833" s="12"/>
      <c r="BQ833" s="12"/>
      <c r="BR833" s="12"/>
      <c r="BS833" s="12"/>
      <c r="BT833" s="12"/>
      <c r="BU833" s="12"/>
      <c r="BV833" s="12"/>
      <c r="BW833" s="12"/>
      <c r="BX833" s="12"/>
      <c r="BY833" s="12"/>
      <c r="BZ833" s="12"/>
      <c r="CA833" s="12"/>
      <c r="CB833" s="12"/>
      <c r="CC833" s="12"/>
      <c r="CD833" s="12"/>
      <c r="CE833" s="12"/>
    </row>
    <row r="834">
      <c r="A834" s="12"/>
      <c r="B834" s="12"/>
      <c r="C834" s="12"/>
      <c r="D834" s="12"/>
      <c r="E834" s="12"/>
      <c r="F834" s="12"/>
      <c r="G834" s="12"/>
      <c r="H834" s="12"/>
      <c r="I834" s="54"/>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c r="BQ834" s="12"/>
      <c r="BR834" s="12"/>
      <c r="BS834" s="12"/>
      <c r="BT834" s="12"/>
      <c r="BU834" s="12"/>
      <c r="BV834" s="12"/>
      <c r="BW834" s="12"/>
      <c r="BX834" s="12"/>
      <c r="BY834" s="12"/>
      <c r="BZ834" s="12"/>
      <c r="CA834" s="12"/>
      <c r="CB834" s="12"/>
      <c r="CC834" s="12"/>
      <c r="CD834" s="12"/>
      <c r="CE834" s="12"/>
    </row>
    <row r="835">
      <c r="A835" s="12"/>
      <c r="B835" s="12"/>
      <c r="C835" s="12"/>
      <c r="D835" s="12"/>
      <c r="E835" s="12"/>
      <c r="F835" s="12"/>
      <c r="G835" s="12"/>
      <c r="H835" s="12"/>
      <c r="I835" s="54"/>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c r="BP835" s="12"/>
      <c r="BQ835" s="12"/>
      <c r="BR835" s="12"/>
      <c r="BS835" s="12"/>
      <c r="BT835" s="12"/>
      <c r="BU835" s="12"/>
      <c r="BV835" s="12"/>
      <c r="BW835" s="12"/>
      <c r="BX835" s="12"/>
      <c r="BY835" s="12"/>
      <c r="BZ835" s="12"/>
      <c r="CA835" s="12"/>
      <c r="CB835" s="12"/>
      <c r="CC835" s="12"/>
      <c r="CD835" s="12"/>
      <c r="CE835" s="12"/>
    </row>
    <row r="836">
      <c r="A836" s="12"/>
      <c r="B836" s="12"/>
      <c r="C836" s="12"/>
      <c r="D836" s="12"/>
      <c r="E836" s="12"/>
      <c r="F836" s="12"/>
      <c r="G836" s="12"/>
      <c r="H836" s="12"/>
      <c r="I836" s="54"/>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c r="BP836" s="12"/>
      <c r="BQ836" s="12"/>
      <c r="BR836" s="12"/>
      <c r="BS836" s="12"/>
      <c r="BT836" s="12"/>
      <c r="BU836" s="12"/>
      <c r="BV836" s="12"/>
      <c r="BW836" s="12"/>
      <c r="BX836" s="12"/>
      <c r="BY836" s="12"/>
      <c r="BZ836" s="12"/>
      <c r="CA836" s="12"/>
      <c r="CB836" s="12"/>
      <c r="CC836" s="12"/>
      <c r="CD836" s="12"/>
      <c r="CE836" s="12"/>
    </row>
    <row r="837">
      <c r="A837" s="12"/>
      <c r="B837" s="12"/>
      <c r="C837" s="12"/>
      <c r="D837" s="12"/>
      <c r="E837" s="12"/>
      <c r="F837" s="12"/>
      <c r="G837" s="12"/>
      <c r="H837" s="12"/>
      <c r="I837" s="54"/>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c r="BP837" s="12"/>
      <c r="BQ837" s="12"/>
      <c r="BR837" s="12"/>
      <c r="BS837" s="12"/>
      <c r="BT837" s="12"/>
      <c r="BU837" s="12"/>
      <c r="BV837" s="12"/>
      <c r="BW837" s="12"/>
      <c r="BX837" s="12"/>
      <c r="BY837" s="12"/>
      <c r="BZ837" s="12"/>
      <c r="CA837" s="12"/>
      <c r="CB837" s="12"/>
      <c r="CC837" s="12"/>
      <c r="CD837" s="12"/>
      <c r="CE837" s="12"/>
    </row>
    <row r="838">
      <c r="A838" s="12"/>
      <c r="B838" s="12"/>
      <c r="C838" s="12"/>
      <c r="D838" s="12"/>
      <c r="E838" s="12"/>
      <c r="F838" s="12"/>
      <c r="G838" s="12"/>
      <c r="H838" s="12"/>
      <c r="I838" s="54"/>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c r="BQ838" s="12"/>
      <c r="BR838" s="12"/>
      <c r="BS838" s="12"/>
      <c r="BT838" s="12"/>
      <c r="BU838" s="12"/>
      <c r="BV838" s="12"/>
      <c r="BW838" s="12"/>
      <c r="BX838" s="12"/>
      <c r="BY838" s="12"/>
      <c r="BZ838" s="12"/>
      <c r="CA838" s="12"/>
      <c r="CB838" s="12"/>
      <c r="CC838" s="12"/>
      <c r="CD838" s="12"/>
      <c r="CE838" s="12"/>
    </row>
    <row r="839">
      <c r="A839" s="12"/>
      <c r="B839" s="12"/>
      <c r="C839" s="12"/>
      <c r="D839" s="12"/>
      <c r="E839" s="12"/>
      <c r="F839" s="12"/>
      <c r="G839" s="12"/>
      <c r="H839" s="12"/>
      <c r="I839" s="54"/>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c r="BP839" s="12"/>
      <c r="BQ839" s="12"/>
      <c r="BR839" s="12"/>
      <c r="BS839" s="12"/>
      <c r="BT839" s="12"/>
      <c r="BU839" s="12"/>
      <c r="BV839" s="12"/>
      <c r="BW839" s="12"/>
      <c r="BX839" s="12"/>
      <c r="BY839" s="12"/>
      <c r="BZ839" s="12"/>
      <c r="CA839" s="12"/>
      <c r="CB839" s="12"/>
      <c r="CC839" s="12"/>
      <c r="CD839" s="12"/>
      <c r="CE839" s="12"/>
    </row>
    <row r="840">
      <c r="A840" s="12"/>
      <c r="B840" s="12"/>
      <c r="C840" s="12"/>
      <c r="D840" s="12"/>
      <c r="E840" s="12"/>
      <c r="F840" s="12"/>
      <c r="G840" s="12"/>
      <c r="H840" s="12"/>
      <c r="I840" s="54"/>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c r="BP840" s="12"/>
      <c r="BQ840" s="12"/>
      <c r="BR840" s="12"/>
      <c r="BS840" s="12"/>
      <c r="BT840" s="12"/>
      <c r="BU840" s="12"/>
      <c r="BV840" s="12"/>
      <c r="BW840" s="12"/>
      <c r="BX840" s="12"/>
      <c r="BY840" s="12"/>
      <c r="BZ840" s="12"/>
      <c r="CA840" s="12"/>
      <c r="CB840" s="12"/>
      <c r="CC840" s="12"/>
      <c r="CD840" s="12"/>
      <c r="CE840" s="12"/>
    </row>
    <row r="841">
      <c r="A841" s="12"/>
      <c r="B841" s="12"/>
      <c r="C841" s="12"/>
      <c r="D841" s="12"/>
      <c r="E841" s="12"/>
      <c r="F841" s="12"/>
      <c r="G841" s="12"/>
      <c r="H841" s="12"/>
      <c r="I841" s="54"/>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c r="BP841" s="12"/>
      <c r="BQ841" s="12"/>
      <c r="BR841" s="12"/>
      <c r="BS841" s="12"/>
      <c r="BT841" s="12"/>
      <c r="BU841" s="12"/>
      <c r="BV841" s="12"/>
      <c r="BW841" s="12"/>
      <c r="BX841" s="12"/>
      <c r="BY841" s="12"/>
      <c r="BZ841" s="12"/>
      <c r="CA841" s="12"/>
      <c r="CB841" s="12"/>
      <c r="CC841" s="12"/>
      <c r="CD841" s="12"/>
      <c r="CE841" s="12"/>
    </row>
    <row r="842">
      <c r="A842" s="12"/>
      <c r="B842" s="12"/>
      <c r="C842" s="12"/>
      <c r="D842" s="12"/>
      <c r="E842" s="12"/>
      <c r="F842" s="12"/>
      <c r="G842" s="12"/>
      <c r="H842" s="12"/>
      <c r="I842" s="54"/>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c r="BP842" s="12"/>
      <c r="BQ842" s="12"/>
      <c r="BR842" s="12"/>
      <c r="BS842" s="12"/>
      <c r="BT842" s="12"/>
      <c r="BU842" s="12"/>
      <c r="BV842" s="12"/>
      <c r="BW842" s="12"/>
      <c r="BX842" s="12"/>
      <c r="BY842" s="12"/>
      <c r="BZ842" s="12"/>
      <c r="CA842" s="12"/>
      <c r="CB842" s="12"/>
      <c r="CC842" s="12"/>
      <c r="CD842" s="12"/>
      <c r="CE842" s="12"/>
    </row>
    <row r="843">
      <c r="A843" s="12"/>
      <c r="B843" s="12"/>
      <c r="C843" s="12"/>
      <c r="D843" s="12"/>
      <c r="E843" s="12"/>
      <c r="F843" s="12"/>
      <c r="G843" s="12"/>
      <c r="H843" s="12"/>
      <c r="I843" s="54"/>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c r="BP843" s="12"/>
      <c r="BQ843" s="12"/>
      <c r="BR843" s="12"/>
      <c r="BS843" s="12"/>
      <c r="BT843" s="12"/>
      <c r="BU843" s="12"/>
      <c r="BV843" s="12"/>
      <c r="BW843" s="12"/>
      <c r="BX843" s="12"/>
      <c r="BY843" s="12"/>
      <c r="BZ843" s="12"/>
      <c r="CA843" s="12"/>
      <c r="CB843" s="12"/>
      <c r="CC843" s="12"/>
      <c r="CD843" s="12"/>
      <c r="CE843" s="12"/>
    </row>
    <row r="844">
      <c r="A844" s="12"/>
      <c r="B844" s="12"/>
      <c r="C844" s="12"/>
      <c r="D844" s="12"/>
      <c r="E844" s="12"/>
      <c r="F844" s="12"/>
      <c r="G844" s="12"/>
      <c r="H844" s="12"/>
      <c r="I844" s="54"/>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c r="BP844" s="12"/>
      <c r="BQ844" s="12"/>
      <c r="BR844" s="12"/>
      <c r="BS844" s="12"/>
      <c r="BT844" s="12"/>
      <c r="BU844" s="12"/>
      <c r="BV844" s="12"/>
      <c r="BW844" s="12"/>
      <c r="BX844" s="12"/>
      <c r="BY844" s="12"/>
      <c r="BZ844" s="12"/>
      <c r="CA844" s="12"/>
      <c r="CB844" s="12"/>
      <c r="CC844" s="12"/>
      <c r="CD844" s="12"/>
      <c r="CE844" s="12"/>
    </row>
    <row r="845">
      <c r="A845" s="12"/>
      <c r="B845" s="12"/>
      <c r="C845" s="12"/>
      <c r="D845" s="12"/>
      <c r="E845" s="12"/>
      <c r="F845" s="12"/>
      <c r="G845" s="12"/>
      <c r="H845" s="12"/>
      <c r="I845" s="54"/>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c r="BP845" s="12"/>
      <c r="BQ845" s="12"/>
      <c r="BR845" s="12"/>
      <c r="BS845" s="12"/>
      <c r="BT845" s="12"/>
      <c r="BU845" s="12"/>
      <c r="BV845" s="12"/>
      <c r="BW845" s="12"/>
      <c r="BX845" s="12"/>
      <c r="BY845" s="12"/>
      <c r="BZ845" s="12"/>
      <c r="CA845" s="12"/>
      <c r="CB845" s="12"/>
      <c r="CC845" s="12"/>
      <c r="CD845" s="12"/>
      <c r="CE845" s="12"/>
    </row>
    <row r="846">
      <c r="A846" s="12"/>
      <c r="B846" s="12"/>
      <c r="C846" s="12"/>
      <c r="D846" s="12"/>
      <c r="E846" s="12"/>
      <c r="F846" s="12"/>
      <c r="G846" s="12"/>
      <c r="H846" s="12"/>
      <c r="I846" s="54"/>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c r="BQ846" s="12"/>
      <c r="BR846" s="12"/>
      <c r="BS846" s="12"/>
      <c r="BT846" s="12"/>
      <c r="BU846" s="12"/>
      <c r="BV846" s="12"/>
      <c r="BW846" s="12"/>
      <c r="BX846" s="12"/>
      <c r="BY846" s="12"/>
      <c r="BZ846" s="12"/>
      <c r="CA846" s="12"/>
      <c r="CB846" s="12"/>
      <c r="CC846" s="12"/>
      <c r="CD846" s="12"/>
      <c r="CE846" s="12"/>
    </row>
    <row r="847">
      <c r="A847" s="12"/>
      <c r="B847" s="12"/>
      <c r="C847" s="12"/>
      <c r="D847" s="12"/>
      <c r="E847" s="12"/>
      <c r="F847" s="12"/>
      <c r="G847" s="12"/>
      <c r="H847" s="12"/>
      <c r="I847" s="54"/>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c r="BP847" s="12"/>
      <c r="BQ847" s="12"/>
      <c r="BR847" s="12"/>
      <c r="BS847" s="12"/>
      <c r="BT847" s="12"/>
      <c r="BU847" s="12"/>
      <c r="BV847" s="12"/>
      <c r="BW847" s="12"/>
      <c r="BX847" s="12"/>
      <c r="BY847" s="12"/>
      <c r="BZ847" s="12"/>
      <c r="CA847" s="12"/>
      <c r="CB847" s="12"/>
      <c r="CC847" s="12"/>
      <c r="CD847" s="12"/>
      <c r="CE847" s="12"/>
    </row>
    <row r="848">
      <c r="A848" s="12"/>
      <c r="B848" s="12"/>
      <c r="C848" s="12"/>
      <c r="D848" s="12"/>
      <c r="E848" s="12"/>
      <c r="F848" s="12"/>
      <c r="G848" s="12"/>
      <c r="H848" s="12"/>
      <c r="I848" s="54"/>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c r="BP848" s="12"/>
      <c r="BQ848" s="12"/>
      <c r="BR848" s="12"/>
      <c r="BS848" s="12"/>
      <c r="BT848" s="12"/>
      <c r="BU848" s="12"/>
      <c r="BV848" s="12"/>
      <c r="BW848" s="12"/>
      <c r="BX848" s="12"/>
      <c r="BY848" s="12"/>
      <c r="BZ848" s="12"/>
      <c r="CA848" s="12"/>
      <c r="CB848" s="12"/>
      <c r="CC848" s="12"/>
      <c r="CD848" s="12"/>
      <c r="CE848" s="12"/>
    </row>
    <row r="849">
      <c r="A849" s="12"/>
      <c r="B849" s="12"/>
      <c r="C849" s="12"/>
      <c r="D849" s="12"/>
      <c r="E849" s="12"/>
      <c r="F849" s="12"/>
      <c r="G849" s="12"/>
      <c r="H849" s="12"/>
      <c r="I849" s="54"/>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c r="BP849" s="12"/>
      <c r="BQ849" s="12"/>
      <c r="BR849" s="12"/>
      <c r="BS849" s="12"/>
      <c r="BT849" s="12"/>
      <c r="BU849" s="12"/>
      <c r="BV849" s="12"/>
      <c r="BW849" s="12"/>
      <c r="BX849" s="12"/>
      <c r="BY849" s="12"/>
      <c r="BZ849" s="12"/>
      <c r="CA849" s="12"/>
      <c r="CB849" s="12"/>
      <c r="CC849" s="12"/>
      <c r="CD849" s="12"/>
      <c r="CE849" s="12"/>
    </row>
    <row r="850">
      <c r="A850" s="12"/>
      <c r="B850" s="12"/>
      <c r="C850" s="12"/>
      <c r="D850" s="12"/>
      <c r="E850" s="12"/>
      <c r="F850" s="12"/>
      <c r="G850" s="12"/>
      <c r="H850" s="12"/>
      <c r="I850" s="54"/>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c r="BP850" s="12"/>
      <c r="BQ850" s="12"/>
      <c r="BR850" s="12"/>
      <c r="BS850" s="12"/>
      <c r="BT850" s="12"/>
      <c r="BU850" s="12"/>
      <c r="BV850" s="12"/>
      <c r="BW850" s="12"/>
      <c r="BX850" s="12"/>
      <c r="BY850" s="12"/>
      <c r="BZ850" s="12"/>
      <c r="CA850" s="12"/>
      <c r="CB850" s="12"/>
      <c r="CC850" s="12"/>
      <c r="CD850" s="12"/>
      <c r="CE850" s="12"/>
    </row>
    <row r="851">
      <c r="A851" s="12"/>
      <c r="B851" s="12"/>
      <c r="C851" s="12"/>
      <c r="D851" s="12"/>
      <c r="E851" s="12"/>
      <c r="F851" s="12"/>
      <c r="G851" s="12"/>
      <c r="H851" s="12"/>
      <c r="I851" s="54"/>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c r="BP851" s="12"/>
      <c r="BQ851" s="12"/>
      <c r="BR851" s="12"/>
      <c r="BS851" s="12"/>
      <c r="BT851" s="12"/>
      <c r="BU851" s="12"/>
      <c r="BV851" s="12"/>
      <c r="BW851" s="12"/>
      <c r="BX851" s="12"/>
      <c r="BY851" s="12"/>
      <c r="BZ851" s="12"/>
      <c r="CA851" s="12"/>
      <c r="CB851" s="12"/>
      <c r="CC851" s="12"/>
      <c r="CD851" s="12"/>
      <c r="CE851" s="12"/>
    </row>
    <row r="852">
      <c r="A852" s="12"/>
      <c r="B852" s="12"/>
      <c r="C852" s="12"/>
      <c r="D852" s="12"/>
      <c r="E852" s="12"/>
      <c r="F852" s="12"/>
      <c r="G852" s="12"/>
      <c r="H852" s="12"/>
      <c r="I852" s="54"/>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c r="BP852" s="12"/>
      <c r="BQ852" s="12"/>
      <c r="BR852" s="12"/>
      <c r="BS852" s="12"/>
      <c r="BT852" s="12"/>
      <c r="BU852" s="12"/>
      <c r="BV852" s="12"/>
      <c r="BW852" s="12"/>
      <c r="BX852" s="12"/>
      <c r="BY852" s="12"/>
      <c r="BZ852" s="12"/>
      <c r="CA852" s="12"/>
      <c r="CB852" s="12"/>
      <c r="CC852" s="12"/>
      <c r="CD852" s="12"/>
      <c r="CE852" s="12"/>
    </row>
    <row r="853">
      <c r="A853" s="12"/>
      <c r="B853" s="12"/>
      <c r="C853" s="12"/>
      <c r="D853" s="12"/>
      <c r="E853" s="12"/>
      <c r="F853" s="12"/>
      <c r="G853" s="12"/>
      <c r="H853" s="12"/>
      <c r="I853" s="54"/>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c r="BP853" s="12"/>
      <c r="BQ853" s="12"/>
      <c r="BR853" s="12"/>
      <c r="BS853" s="12"/>
      <c r="BT853" s="12"/>
      <c r="BU853" s="12"/>
      <c r="BV853" s="12"/>
      <c r="BW853" s="12"/>
      <c r="BX853" s="12"/>
      <c r="BY853" s="12"/>
      <c r="BZ853" s="12"/>
      <c r="CA853" s="12"/>
      <c r="CB853" s="12"/>
      <c r="CC853" s="12"/>
      <c r="CD853" s="12"/>
      <c r="CE853" s="12"/>
    </row>
    <row r="854">
      <c r="A854" s="12"/>
      <c r="B854" s="12"/>
      <c r="C854" s="12"/>
      <c r="D854" s="12"/>
      <c r="E854" s="12"/>
      <c r="F854" s="12"/>
      <c r="G854" s="12"/>
      <c r="H854" s="12"/>
      <c r="I854" s="54"/>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12"/>
      <c r="BY854" s="12"/>
      <c r="BZ854" s="12"/>
      <c r="CA854" s="12"/>
      <c r="CB854" s="12"/>
      <c r="CC854" s="12"/>
      <c r="CD854" s="12"/>
      <c r="CE854" s="12"/>
    </row>
    <row r="855">
      <c r="A855" s="12"/>
      <c r="B855" s="12"/>
      <c r="C855" s="12"/>
      <c r="D855" s="12"/>
      <c r="E855" s="12"/>
      <c r="F855" s="12"/>
      <c r="G855" s="12"/>
      <c r="H855" s="12"/>
      <c r="I855" s="54"/>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c r="BP855" s="12"/>
      <c r="BQ855" s="12"/>
      <c r="BR855" s="12"/>
      <c r="BS855" s="12"/>
      <c r="BT855" s="12"/>
      <c r="BU855" s="12"/>
      <c r="BV855" s="12"/>
      <c r="BW855" s="12"/>
      <c r="BX855" s="12"/>
      <c r="BY855" s="12"/>
      <c r="BZ855" s="12"/>
      <c r="CA855" s="12"/>
      <c r="CB855" s="12"/>
      <c r="CC855" s="12"/>
      <c r="CD855" s="12"/>
      <c r="CE855" s="12"/>
    </row>
    <row r="856">
      <c r="A856" s="12"/>
      <c r="B856" s="12"/>
      <c r="C856" s="12"/>
      <c r="D856" s="12"/>
      <c r="E856" s="12"/>
      <c r="F856" s="12"/>
      <c r="G856" s="12"/>
      <c r="H856" s="12"/>
      <c r="I856" s="54"/>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c r="BP856" s="12"/>
      <c r="BQ856" s="12"/>
      <c r="BR856" s="12"/>
      <c r="BS856" s="12"/>
      <c r="BT856" s="12"/>
      <c r="BU856" s="12"/>
      <c r="BV856" s="12"/>
      <c r="BW856" s="12"/>
      <c r="BX856" s="12"/>
      <c r="BY856" s="12"/>
      <c r="BZ856" s="12"/>
      <c r="CA856" s="12"/>
      <c r="CB856" s="12"/>
      <c r="CC856" s="12"/>
      <c r="CD856" s="12"/>
      <c r="CE856" s="12"/>
    </row>
    <row r="857">
      <c r="A857" s="12"/>
      <c r="B857" s="12"/>
      <c r="C857" s="12"/>
      <c r="D857" s="12"/>
      <c r="E857" s="12"/>
      <c r="F857" s="12"/>
      <c r="G857" s="12"/>
      <c r="H857" s="12"/>
      <c r="I857" s="54"/>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c r="BP857" s="12"/>
      <c r="BQ857" s="12"/>
      <c r="BR857" s="12"/>
      <c r="BS857" s="12"/>
      <c r="BT857" s="12"/>
      <c r="BU857" s="12"/>
      <c r="BV857" s="12"/>
      <c r="BW857" s="12"/>
      <c r="BX857" s="12"/>
      <c r="BY857" s="12"/>
      <c r="BZ857" s="12"/>
      <c r="CA857" s="12"/>
      <c r="CB857" s="12"/>
      <c r="CC857" s="12"/>
      <c r="CD857" s="12"/>
      <c r="CE857" s="12"/>
    </row>
    <row r="858">
      <c r="A858" s="12"/>
      <c r="B858" s="12"/>
      <c r="C858" s="12"/>
      <c r="D858" s="12"/>
      <c r="E858" s="12"/>
      <c r="F858" s="12"/>
      <c r="G858" s="12"/>
      <c r="H858" s="12"/>
      <c r="I858" s="54"/>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c r="BP858" s="12"/>
      <c r="BQ858" s="12"/>
      <c r="BR858" s="12"/>
      <c r="BS858" s="12"/>
      <c r="BT858" s="12"/>
      <c r="BU858" s="12"/>
      <c r="BV858" s="12"/>
      <c r="BW858" s="12"/>
      <c r="BX858" s="12"/>
      <c r="BY858" s="12"/>
      <c r="BZ858" s="12"/>
      <c r="CA858" s="12"/>
      <c r="CB858" s="12"/>
      <c r="CC858" s="12"/>
      <c r="CD858" s="12"/>
      <c r="CE858" s="12"/>
    </row>
    <row r="859">
      <c r="A859" s="12"/>
      <c r="B859" s="12"/>
      <c r="C859" s="12"/>
      <c r="D859" s="12"/>
      <c r="E859" s="12"/>
      <c r="F859" s="12"/>
      <c r="G859" s="12"/>
      <c r="H859" s="12"/>
      <c r="I859" s="54"/>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c r="BP859" s="12"/>
      <c r="BQ859" s="12"/>
      <c r="BR859" s="12"/>
      <c r="BS859" s="12"/>
      <c r="BT859" s="12"/>
      <c r="BU859" s="12"/>
      <c r="BV859" s="12"/>
      <c r="BW859" s="12"/>
      <c r="BX859" s="12"/>
      <c r="BY859" s="12"/>
      <c r="BZ859" s="12"/>
      <c r="CA859" s="12"/>
      <c r="CB859" s="12"/>
      <c r="CC859" s="12"/>
      <c r="CD859" s="12"/>
      <c r="CE859" s="12"/>
    </row>
    <row r="860">
      <c r="A860" s="12"/>
      <c r="B860" s="12"/>
      <c r="C860" s="12"/>
      <c r="D860" s="12"/>
      <c r="E860" s="12"/>
      <c r="F860" s="12"/>
      <c r="G860" s="12"/>
      <c r="H860" s="12"/>
      <c r="I860" s="54"/>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c r="BU860" s="12"/>
      <c r="BV860" s="12"/>
      <c r="BW860" s="12"/>
      <c r="BX860" s="12"/>
      <c r="BY860" s="12"/>
      <c r="BZ860" s="12"/>
      <c r="CA860" s="12"/>
      <c r="CB860" s="12"/>
      <c r="CC860" s="12"/>
      <c r="CD860" s="12"/>
      <c r="CE860" s="12"/>
    </row>
    <row r="861">
      <c r="A861" s="12"/>
      <c r="B861" s="12"/>
      <c r="C861" s="12"/>
      <c r="D861" s="12"/>
      <c r="E861" s="12"/>
      <c r="F861" s="12"/>
      <c r="G861" s="12"/>
      <c r="H861" s="12"/>
      <c r="I861" s="54"/>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c r="BU861" s="12"/>
      <c r="BV861" s="12"/>
      <c r="BW861" s="12"/>
      <c r="BX861" s="12"/>
      <c r="BY861" s="12"/>
      <c r="BZ861" s="12"/>
      <c r="CA861" s="12"/>
      <c r="CB861" s="12"/>
      <c r="CC861" s="12"/>
      <c r="CD861" s="12"/>
      <c r="CE861" s="12"/>
    </row>
    <row r="862">
      <c r="A862" s="12"/>
      <c r="B862" s="12"/>
      <c r="C862" s="12"/>
      <c r="D862" s="12"/>
      <c r="E862" s="12"/>
      <c r="F862" s="12"/>
      <c r="G862" s="12"/>
      <c r="H862" s="12"/>
      <c r="I862" s="54"/>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c r="BY862" s="12"/>
      <c r="BZ862" s="12"/>
      <c r="CA862" s="12"/>
      <c r="CB862" s="12"/>
      <c r="CC862" s="12"/>
      <c r="CD862" s="12"/>
      <c r="CE862" s="12"/>
    </row>
    <row r="863">
      <c r="A863" s="12"/>
      <c r="B863" s="12"/>
      <c r="C863" s="12"/>
      <c r="D863" s="12"/>
      <c r="E863" s="12"/>
      <c r="F863" s="12"/>
      <c r="G863" s="12"/>
      <c r="H863" s="12"/>
      <c r="I863" s="54"/>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c r="BQ863" s="12"/>
      <c r="BR863" s="12"/>
      <c r="BS863" s="12"/>
      <c r="BT863" s="12"/>
      <c r="BU863" s="12"/>
      <c r="BV863" s="12"/>
      <c r="BW863" s="12"/>
      <c r="BX863" s="12"/>
      <c r="BY863" s="12"/>
      <c r="BZ863" s="12"/>
      <c r="CA863" s="12"/>
      <c r="CB863" s="12"/>
      <c r="CC863" s="12"/>
      <c r="CD863" s="12"/>
      <c r="CE863" s="12"/>
    </row>
    <row r="864">
      <c r="A864" s="12"/>
      <c r="B864" s="12"/>
      <c r="C864" s="12"/>
      <c r="D864" s="12"/>
      <c r="E864" s="12"/>
      <c r="F864" s="12"/>
      <c r="G864" s="12"/>
      <c r="H864" s="12"/>
      <c r="I864" s="54"/>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c r="BQ864" s="12"/>
      <c r="BR864" s="12"/>
      <c r="BS864" s="12"/>
      <c r="BT864" s="12"/>
      <c r="BU864" s="12"/>
      <c r="BV864" s="12"/>
      <c r="BW864" s="12"/>
      <c r="BX864" s="12"/>
      <c r="BY864" s="12"/>
      <c r="BZ864" s="12"/>
      <c r="CA864" s="12"/>
      <c r="CB864" s="12"/>
      <c r="CC864" s="12"/>
      <c r="CD864" s="12"/>
      <c r="CE864" s="12"/>
    </row>
    <row r="865">
      <c r="A865" s="12"/>
      <c r="B865" s="12"/>
      <c r="C865" s="12"/>
      <c r="D865" s="12"/>
      <c r="E865" s="12"/>
      <c r="F865" s="12"/>
      <c r="G865" s="12"/>
      <c r="H865" s="12"/>
      <c r="I865" s="54"/>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12"/>
      <c r="BY865" s="12"/>
      <c r="BZ865" s="12"/>
      <c r="CA865" s="12"/>
      <c r="CB865" s="12"/>
      <c r="CC865" s="12"/>
      <c r="CD865" s="12"/>
      <c r="CE865" s="12"/>
    </row>
    <row r="866">
      <c r="A866" s="12"/>
      <c r="B866" s="12"/>
      <c r="C866" s="12"/>
      <c r="D866" s="12"/>
      <c r="E866" s="12"/>
      <c r="F866" s="12"/>
      <c r="G866" s="12"/>
      <c r="H866" s="12"/>
      <c r="I866" s="54"/>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c r="BP866" s="12"/>
      <c r="BQ866" s="12"/>
      <c r="BR866" s="12"/>
      <c r="BS866" s="12"/>
      <c r="BT866" s="12"/>
      <c r="BU866" s="12"/>
      <c r="BV866" s="12"/>
      <c r="BW866" s="12"/>
      <c r="BX866" s="12"/>
      <c r="BY866" s="12"/>
      <c r="BZ866" s="12"/>
      <c r="CA866" s="12"/>
      <c r="CB866" s="12"/>
      <c r="CC866" s="12"/>
      <c r="CD866" s="12"/>
      <c r="CE866" s="12"/>
    </row>
    <row r="867">
      <c r="A867" s="12"/>
      <c r="B867" s="12"/>
      <c r="C867" s="12"/>
      <c r="D867" s="12"/>
      <c r="E867" s="12"/>
      <c r="F867" s="12"/>
      <c r="G867" s="12"/>
      <c r="H867" s="12"/>
      <c r="I867" s="54"/>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c r="BP867" s="12"/>
      <c r="BQ867" s="12"/>
      <c r="BR867" s="12"/>
      <c r="BS867" s="12"/>
      <c r="BT867" s="12"/>
      <c r="BU867" s="12"/>
      <c r="BV867" s="12"/>
      <c r="BW867" s="12"/>
      <c r="BX867" s="12"/>
      <c r="BY867" s="12"/>
      <c r="BZ867" s="12"/>
      <c r="CA867" s="12"/>
      <c r="CB867" s="12"/>
      <c r="CC867" s="12"/>
      <c r="CD867" s="12"/>
      <c r="CE867" s="12"/>
    </row>
    <row r="868">
      <c r="A868" s="12"/>
      <c r="B868" s="12"/>
      <c r="C868" s="12"/>
      <c r="D868" s="12"/>
      <c r="E868" s="12"/>
      <c r="F868" s="12"/>
      <c r="G868" s="12"/>
      <c r="H868" s="12"/>
      <c r="I868" s="54"/>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c r="BP868" s="12"/>
      <c r="BQ868" s="12"/>
      <c r="BR868" s="12"/>
      <c r="BS868" s="12"/>
      <c r="BT868" s="12"/>
      <c r="BU868" s="12"/>
      <c r="BV868" s="12"/>
      <c r="BW868" s="12"/>
      <c r="BX868" s="12"/>
      <c r="BY868" s="12"/>
      <c r="BZ868" s="12"/>
      <c r="CA868" s="12"/>
      <c r="CB868" s="12"/>
      <c r="CC868" s="12"/>
      <c r="CD868" s="12"/>
      <c r="CE868" s="12"/>
    </row>
    <row r="869">
      <c r="A869" s="12"/>
      <c r="B869" s="12"/>
      <c r="C869" s="12"/>
      <c r="D869" s="12"/>
      <c r="E869" s="12"/>
      <c r="F869" s="12"/>
      <c r="G869" s="12"/>
      <c r="H869" s="12"/>
      <c r="I869" s="54"/>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c r="BP869" s="12"/>
      <c r="BQ869" s="12"/>
      <c r="BR869" s="12"/>
      <c r="BS869" s="12"/>
      <c r="BT869" s="12"/>
      <c r="BU869" s="12"/>
      <c r="BV869" s="12"/>
      <c r="BW869" s="12"/>
      <c r="BX869" s="12"/>
      <c r="BY869" s="12"/>
      <c r="BZ869" s="12"/>
      <c r="CA869" s="12"/>
      <c r="CB869" s="12"/>
      <c r="CC869" s="12"/>
      <c r="CD869" s="12"/>
      <c r="CE869" s="12"/>
    </row>
    <row r="870">
      <c r="A870" s="12"/>
      <c r="B870" s="12"/>
      <c r="C870" s="12"/>
      <c r="D870" s="12"/>
      <c r="E870" s="12"/>
      <c r="F870" s="12"/>
      <c r="G870" s="12"/>
      <c r="H870" s="12"/>
      <c r="I870" s="54"/>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c r="BP870" s="12"/>
      <c r="BQ870" s="12"/>
      <c r="BR870" s="12"/>
      <c r="BS870" s="12"/>
      <c r="BT870" s="12"/>
      <c r="BU870" s="12"/>
      <c r="BV870" s="12"/>
      <c r="BW870" s="12"/>
      <c r="BX870" s="12"/>
      <c r="BY870" s="12"/>
      <c r="BZ870" s="12"/>
      <c r="CA870" s="12"/>
      <c r="CB870" s="12"/>
      <c r="CC870" s="12"/>
      <c r="CD870" s="12"/>
      <c r="CE870" s="12"/>
    </row>
    <row r="871">
      <c r="A871" s="12"/>
      <c r="B871" s="12"/>
      <c r="C871" s="12"/>
      <c r="D871" s="12"/>
      <c r="E871" s="12"/>
      <c r="F871" s="12"/>
      <c r="G871" s="12"/>
      <c r="H871" s="12"/>
      <c r="I871" s="54"/>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c r="BP871" s="12"/>
      <c r="BQ871" s="12"/>
      <c r="BR871" s="12"/>
      <c r="BS871" s="12"/>
      <c r="BT871" s="12"/>
      <c r="BU871" s="12"/>
      <c r="BV871" s="12"/>
      <c r="BW871" s="12"/>
      <c r="BX871" s="12"/>
      <c r="BY871" s="12"/>
      <c r="BZ871" s="12"/>
      <c r="CA871" s="12"/>
      <c r="CB871" s="12"/>
      <c r="CC871" s="12"/>
      <c r="CD871" s="12"/>
      <c r="CE871" s="12"/>
    </row>
    <row r="872">
      <c r="A872" s="12"/>
      <c r="B872" s="12"/>
      <c r="C872" s="12"/>
      <c r="D872" s="12"/>
      <c r="E872" s="12"/>
      <c r="F872" s="12"/>
      <c r="G872" s="12"/>
      <c r="H872" s="12"/>
      <c r="I872" s="54"/>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c r="BP872" s="12"/>
      <c r="BQ872" s="12"/>
      <c r="BR872" s="12"/>
      <c r="BS872" s="12"/>
      <c r="BT872" s="12"/>
      <c r="BU872" s="12"/>
      <c r="BV872" s="12"/>
      <c r="BW872" s="12"/>
      <c r="BX872" s="12"/>
      <c r="BY872" s="12"/>
      <c r="BZ872" s="12"/>
      <c r="CA872" s="12"/>
      <c r="CB872" s="12"/>
      <c r="CC872" s="12"/>
      <c r="CD872" s="12"/>
      <c r="CE872" s="12"/>
    </row>
    <row r="873">
      <c r="A873" s="12"/>
      <c r="B873" s="12"/>
      <c r="C873" s="12"/>
      <c r="D873" s="12"/>
      <c r="E873" s="12"/>
      <c r="F873" s="12"/>
      <c r="G873" s="12"/>
      <c r="H873" s="12"/>
      <c r="I873" s="54"/>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c r="BP873" s="12"/>
      <c r="BQ873" s="12"/>
      <c r="BR873" s="12"/>
      <c r="BS873" s="12"/>
      <c r="BT873" s="12"/>
      <c r="BU873" s="12"/>
      <c r="BV873" s="12"/>
      <c r="BW873" s="12"/>
      <c r="BX873" s="12"/>
      <c r="BY873" s="12"/>
      <c r="BZ873" s="12"/>
      <c r="CA873" s="12"/>
      <c r="CB873" s="12"/>
      <c r="CC873" s="12"/>
      <c r="CD873" s="12"/>
      <c r="CE873" s="12"/>
    </row>
    <row r="874">
      <c r="A874" s="12"/>
      <c r="B874" s="12"/>
      <c r="C874" s="12"/>
      <c r="D874" s="12"/>
      <c r="E874" s="12"/>
      <c r="F874" s="12"/>
      <c r="G874" s="12"/>
      <c r="H874" s="12"/>
      <c r="I874" s="54"/>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c r="BP874" s="12"/>
      <c r="BQ874" s="12"/>
      <c r="BR874" s="12"/>
      <c r="BS874" s="12"/>
      <c r="BT874" s="12"/>
      <c r="BU874" s="12"/>
      <c r="BV874" s="12"/>
      <c r="BW874" s="12"/>
      <c r="BX874" s="12"/>
      <c r="BY874" s="12"/>
      <c r="BZ874" s="12"/>
      <c r="CA874" s="12"/>
      <c r="CB874" s="12"/>
      <c r="CC874" s="12"/>
      <c r="CD874" s="12"/>
      <c r="CE874" s="12"/>
    </row>
    <row r="875">
      <c r="A875" s="12"/>
      <c r="B875" s="12"/>
      <c r="C875" s="12"/>
      <c r="D875" s="12"/>
      <c r="E875" s="12"/>
      <c r="F875" s="12"/>
      <c r="G875" s="12"/>
      <c r="H875" s="12"/>
      <c r="I875" s="54"/>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c r="BP875" s="12"/>
      <c r="BQ875" s="12"/>
      <c r="BR875" s="12"/>
      <c r="BS875" s="12"/>
      <c r="BT875" s="12"/>
      <c r="BU875" s="12"/>
      <c r="BV875" s="12"/>
      <c r="BW875" s="12"/>
      <c r="BX875" s="12"/>
      <c r="BY875" s="12"/>
      <c r="BZ875" s="12"/>
      <c r="CA875" s="12"/>
      <c r="CB875" s="12"/>
      <c r="CC875" s="12"/>
      <c r="CD875" s="12"/>
      <c r="CE875" s="12"/>
    </row>
    <row r="876">
      <c r="A876" s="12"/>
      <c r="B876" s="12"/>
      <c r="C876" s="12"/>
      <c r="D876" s="12"/>
      <c r="E876" s="12"/>
      <c r="F876" s="12"/>
      <c r="G876" s="12"/>
      <c r="H876" s="12"/>
      <c r="I876" s="54"/>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c r="BP876" s="12"/>
      <c r="BQ876" s="12"/>
      <c r="BR876" s="12"/>
      <c r="BS876" s="12"/>
      <c r="BT876" s="12"/>
      <c r="BU876" s="12"/>
      <c r="BV876" s="12"/>
      <c r="BW876" s="12"/>
      <c r="BX876" s="12"/>
      <c r="BY876" s="12"/>
      <c r="BZ876" s="12"/>
      <c r="CA876" s="12"/>
      <c r="CB876" s="12"/>
      <c r="CC876" s="12"/>
      <c r="CD876" s="12"/>
      <c r="CE876" s="12"/>
    </row>
    <row r="877">
      <c r="A877" s="12"/>
      <c r="B877" s="12"/>
      <c r="C877" s="12"/>
      <c r="D877" s="12"/>
      <c r="E877" s="12"/>
      <c r="F877" s="12"/>
      <c r="G877" s="12"/>
      <c r="H877" s="12"/>
      <c r="I877" s="54"/>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c r="BP877" s="12"/>
      <c r="BQ877" s="12"/>
      <c r="BR877" s="12"/>
      <c r="BS877" s="12"/>
      <c r="BT877" s="12"/>
      <c r="BU877" s="12"/>
      <c r="BV877" s="12"/>
      <c r="BW877" s="12"/>
      <c r="BX877" s="12"/>
      <c r="BY877" s="12"/>
      <c r="BZ877" s="12"/>
      <c r="CA877" s="12"/>
      <c r="CB877" s="12"/>
      <c r="CC877" s="12"/>
      <c r="CD877" s="12"/>
      <c r="CE877" s="12"/>
    </row>
    <row r="878">
      <c r="A878" s="12"/>
      <c r="B878" s="12"/>
      <c r="C878" s="12"/>
      <c r="D878" s="12"/>
      <c r="E878" s="12"/>
      <c r="F878" s="12"/>
      <c r="G878" s="12"/>
      <c r="H878" s="12"/>
      <c r="I878" s="54"/>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c r="BP878" s="12"/>
      <c r="BQ878" s="12"/>
      <c r="BR878" s="12"/>
      <c r="BS878" s="12"/>
      <c r="BT878" s="12"/>
      <c r="BU878" s="12"/>
      <c r="BV878" s="12"/>
      <c r="BW878" s="12"/>
      <c r="BX878" s="12"/>
      <c r="BY878" s="12"/>
      <c r="BZ878" s="12"/>
      <c r="CA878" s="12"/>
      <c r="CB878" s="12"/>
      <c r="CC878" s="12"/>
      <c r="CD878" s="12"/>
      <c r="CE878" s="12"/>
    </row>
    <row r="879">
      <c r="A879" s="12"/>
      <c r="B879" s="12"/>
      <c r="C879" s="12"/>
      <c r="D879" s="12"/>
      <c r="E879" s="12"/>
      <c r="F879" s="12"/>
      <c r="G879" s="12"/>
      <c r="H879" s="12"/>
      <c r="I879" s="54"/>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c r="BP879" s="12"/>
      <c r="BQ879" s="12"/>
      <c r="BR879" s="12"/>
      <c r="BS879" s="12"/>
      <c r="BT879" s="12"/>
      <c r="BU879" s="12"/>
      <c r="BV879" s="12"/>
      <c r="BW879" s="12"/>
      <c r="BX879" s="12"/>
      <c r="BY879" s="12"/>
      <c r="BZ879" s="12"/>
      <c r="CA879" s="12"/>
      <c r="CB879" s="12"/>
      <c r="CC879" s="12"/>
      <c r="CD879" s="12"/>
      <c r="CE879" s="12"/>
    </row>
    <row r="880">
      <c r="A880" s="12"/>
      <c r="B880" s="12"/>
      <c r="C880" s="12"/>
      <c r="D880" s="12"/>
      <c r="E880" s="12"/>
      <c r="F880" s="12"/>
      <c r="G880" s="12"/>
      <c r="H880" s="12"/>
      <c r="I880" s="54"/>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c r="BP880" s="12"/>
      <c r="BQ880" s="12"/>
      <c r="BR880" s="12"/>
      <c r="BS880" s="12"/>
      <c r="BT880" s="12"/>
      <c r="BU880" s="12"/>
      <c r="BV880" s="12"/>
      <c r="BW880" s="12"/>
      <c r="BX880" s="12"/>
      <c r="BY880" s="12"/>
      <c r="BZ880" s="12"/>
      <c r="CA880" s="12"/>
      <c r="CB880" s="12"/>
      <c r="CC880" s="12"/>
      <c r="CD880" s="12"/>
      <c r="CE880" s="12"/>
    </row>
    <row r="881">
      <c r="A881" s="12"/>
      <c r="B881" s="12"/>
      <c r="C881" s="12"/>
      <c r="D881" s="12"/>
      <c r="E881" s="12"/>
      <c r="F881" s="12"/>
      <c r="G881" s="12"/>
      <c r="H881" s="12"/>
      <c r="I881" s="54"/>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c r="BP881" s="12"/>
      <c r="BQ881" s="12"/>
      <c r="BR881" s="12"/>
      <c r="BS881" s="12"/>
      <c r="BT881" s="12"/>
      <c r="BU881" s="12"/>
      <c r="BV881" s="12"/>
      <c r="BW881" s="12"/>
      <c r="BX881" s="12"/>
      <c r="BY881" s="12"/>
      <c r="BZ881" s="12"/>
      <c r="CA881" s="12"/>
      <c r="CB881" s="12"/>
      <c r="CC881" s="12"/>
      <c r="CD881" s="12"/>
      <c r="CE881" s="12"/>
    </row>
    <row r="882">
      <c r="A882" s="12"/>
      <c r="B882" s="12"/>
      <c r="C882" s="12"/>
      <c r="D882" s="12"/>
      <c r="E882" s="12"/>
      <c r="F882" s="12"/>
      <c r="G882" s="12"/>
      <c r="H882" s="12"/>
      <c r="I882" s="54"/>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c r="BP882" s="12"/>
      <c r="BQ882" s="12"/>
      <c r="BR882" s="12"/>
      <c r="BS882" s="12"/>
      <c r="BT882" s="12"/>
      <c r="BU882" s="12"/>
      <c r="BV882" s="12"/>
      <c r="BW882" s="12"/>
      <c r="BX882" s="12"/>
      <c r="BY882" s="12"/>
      <c r="BZ882" s="12"/>
      <c r="CA882" s="12"/>
      <c r="CB882" s="12"/>
      <c r="CC882" s="12"/>
      <c r="CD882" s="12"/>
      <c r="CE882" s="12"/>
    </row>
    <row r="883">
      <c r="A883" s="12"/>
      <c r="B883" s="12"/>
      <c r="C883" s="12"/>
      <c r="D883" s="12"/>
      <c r="E883" s="12"/>
      <c r="F883" s="12"/>
      <c r="G883" s="12"/>
      <c r="H883" s="12"/>
      <c r="I883" s="54"/>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c r="BP883" s="12"/>
      <c r="BQ883" s="12"/>
      <c r="BR883" s="12"/>
      <c r="BS883" s="12"/>
      <c r="BT883" s="12"/>
      <c r="BU883" s="12"/>
      <c r="BV883" s="12"/>
      <c r="BW883" s="12"/>
      <c r="BX883" s="12"/>
      <c r="BY883" s="12"/>
      <c r="BZ883" s="12"/>
      <c r="CA883" s="12"/>
      <c r="CB883" s="12"/>
      <c r="CC883" s="12"/>
      <c r="CD883" s="12"/>
      <c r="CE883" s="12"/>
    </row>
    <row r="884">
      <c r="A884" s="12"/>
      <c r="B884" s="12"/>
      <c r="C884" s="12"/>
      <c r="D884" s="12"/>
      <c r="E884" s="12"/>
      <c r="F884" s="12"/>
      <c r="G884" s="12"/>
      <c r="H884" s="12"/>
      <c r="I884" s="54"/>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c r="BP884" s="12"/>
      <c r="BQ884" s="12"/>
      <c r="BR884" s="12"/>
      <c r="BS884" s="12"/>
      <c r="BT884" s="12"/>
      <c r="BU884" s="12"/>
      <c r="BV884" s="12"/>
      <c r="BW884" s="12"/>
      <c r="BX884" s="12"/>
      <c r="BY884" s="12"/>
      <c r="BZ884" s="12"/>
      <c r="CA884" s="12"/>
      <c r="CB884" s="12"/>
      <c r="CC884" s="12"/>
      <c r="CD884" s="12"/>
      <c r="CE884" s="12"/>
    </row>
    <row r="885">
      <c r="A885" s="12"/>
      <c r="B885" s="12"/>
      <c r="C885" s="12"/>
      <c r="D885" s="12"/>
      <c r="E885" s="12"/>
      <c r="F885" s="12"/>
      <c r="G885" s="12"/>
      <c r="H885" s="12"/>
      <c r="I885" s="54"/>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c r="BP885" s="12"/>
      <c r="BQ885" s="12"/>
      <c r="BR885" s="12"/>
      <c r="BS885" s="12"/>
      <c r="BT885" s="12"/>
      <c r="BU885" s="12"/>
      <c r="BV885" s="12"/>
      <c r="BW885" s="12"/>
      <c r="BX885" s="12"/>
      <c r="BY885" s="12"/>
      <c r="BZ885" s="12"/>
      <c r="CA885" s="12"/>
      <c r="CB885" s="12"/>
      <c r="CC885" s="12"/>
      <c r="CD885" s="12"/>
      <c r="CE885" s="12"/>
    </row>
    <row r="886">
      <c r="A886" s="12"/>
      <c r="B886" s="12"/>
      <c r="C886" s="12"/>
      <c r="D886" s="12"/>
      <c r="E886" s="12"/>
      <c r="F886" s="12"/>
      <c r="G886" s="12"/>
      <c r="H886" s="12"/>
      <c r="I886" s="54"/>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c r="BP886" s="12"/>
      <c r="BQ886" s="12"/>
      <c r="BR886" s="12"/>
      <c r="BS886" s="12"/>
      <c r="BT886" s="12"/>
      <c r="BU886" s="12"/>
      <c r="BV886" s="12"/>
      <c r="BW886" s="12"/>
      <c r="BX886" s="12"/>
      <c r="BY886" s="12"/>
      <c r="BZ886" s="12"/>
      <c r="CA886" s="12"/>
      <c r="CB886" s="12"/>
      <c r="CC886" s="12"/>
      <c r="CD886" s="12"/>
      <c r="CE886" s="12"/>
    </row>
    <row r="887">
      <c r="A887" s="12"/>
      <c r="B887" s="12"/>
      <c r="C887" s="12"/>
      <c r="D887" s="12"/>
      <c r="E887" s="12"/>
      <c r="F887" s="12"/>
      <c r="G887" s="12"/>
      <c r="H887" s="12"/>
      <c r="I887" s="54"/>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c r="BN887" s="12"/>
      <c r="BO887" s="12"/>
      <c r="BP887" s="12"/>
      <c r="BQ887" s="12"/>
      <c r="BR887" s="12"/>
      <c r="BS887" s="12"/>
      <c r="BT887" s="12"/>
      <c r="BU887" s="12"/>
      <c r="BV887" s="12"/>
      <c r="BW887" s="12"/>
      <c r="BX887" s="12"/>
      <c r="BY887" s="12"/>
      <c r="BZ887" s="12"/>
      <c r="CA887" s="12"/>
      <c r="CB887" s="12"/>
      <c r="CC887" s="12"/>
      <c r="CD887" s="12"/>
      <c r="CE887" s="12"/>
    </row>
    <row r="888">
      <c r="A888" s="12"/>
      <c r="B888" s="12"/>
      <c r="C888" s="12"/>
      <c r="D888" s="12"/>
      <c r="E888" s="12"/>
      <c r="F888" s="12"/>
      <c r="G888" s="12"/>
      <c r="H888" s="12"/>
      <c r="I888" s="54"/>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c r="BP888" s="12"/>
      <c r="BQ888" s="12"/>
      <c r="BR888" s="12"/>
      <c r="BS888" s="12"/>
      <c r="BT888" s="12"/>
      <c r="BU888" s="12"/>
      <c r="BV888" s="12"/>
      <c r="BW888" s="12"/>
      <c r="BX888" s="12"/>
      <c r="BY888" s="12"/>
      <c r="BZ888" s="12"/>
      <c r="CA888" s="12"/>
      <c r="CB888" s="12"/>
      <c r="CC888" s="12"/>
      <c r="CD888" s="12"/>
      <c r="CE888" s="12"/>
    </row>
    <row r="889">
      <c r="A889" s="12"/>
      <c r="B889" s="12"/>
      <c r="C889" s="12"/>
      <c r="D889" s="12"/>
      <c r="E889" s="12"/>
      <c r="F889" s="12"/>
      <c r="G889" s="12"/>
      <c r="H889" s="12"/>
      <c r="I889" s="54"/>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c r="BP889" s="12"/>
      <c r="BQ889" s="12"/>
      <c r="BR889" s="12"/>
      <c r="BS889" s="12"/>
      <c r="BT889" s="12"/>
      <c r="BU889" s="12"/>
      <c r="BV889" s="12"/>
      <c r="BW889" s="12"/>
      <c r="BX889" s="12"/>
      <c r="BY889" s="12"/>
      <c r="BZ889" s="12"/>
      <c r="CA889" s="12"/>
      <c r="CB889" s="12"/>
      <c r="CC889" s="12"/>
      <c r="CD889" s="12"/>
      <c r="CE889" s="12"/>
    </row>
    <row r="890">
      <c r="A890" s="12"/>
      <c r="B890" s="12"/>
      <c r="C890" s="12"/>
      <c r="D890" s="12"/>
      <c r="E890" s="12"/>
      <c r="F890" s="12"/>
      <c r="G890" s="12"/>
      <c r="H890" s="12"/>
      <c r="I890" s="54"/>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c r="BP890" s="12"/>
      <c r="BQ890" s="12"/>
      <c r="BR890" s="12"/>
      <c r="BS890" s="12"/>
      <c r="BT890" s="12"/>
      <c r="BU890" s="12"/>
      <c r="BV890" s="12"/>
      <c r="BW890" s="12"/>
      <c r="BX890" s="12"/>
      <c r="BY890" s="12"/>
      <c r="BZ890" s="12"/>
      <c r="CA890" s="12"/>
      <c r="CB890" s="12"/>
      <c r="CC890" s="12"/>
      <c r="CD890" s="12"/>
      <c r="CE890" s="12"/>
    </row>
    <row r="891">
      <c r="A891" s="12"/>
      <c r="B891" s="12"/>
      <c r="C891" s="12"/>
      <c r="D891" s="12"/>
      <c r="E891" s="12"/>
      <c r="F891" s="12"/>
      <c r="G891" s="12"/>
      <c r="H891" s="12"/>
      <c r="I891" s="54"/>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c r="BP891" s="12"/>
      <c r="BQ891" s="12"/>
      <c r="BR891" s="12"/>
      <c r="BS891" s="12"/>
      <c r="BT891" s="12"/>
      <c r="BU891" s="12"/>
      <c r="BV891" s="12"/>
      <c r="BW891" s="12"/>
      <c r="BX891" s="12"/>
      <c r="BY891" s="12"/>
      <c r="BZ891" s="12"/>
      <c r="CA891" s="12"/>
      <c r="CB891" s="12"/>
      <c r="CC891" s="12"/>
      <c r="CD891" s="12"/>
      <c r="CE891" s="12"/>
    </row>
    <row r="892">
      <c r="A892" s="12"/>
      <c r="B892" s="12"/>
      <c r="C892" s="12"/>
      <c r="D892" s="12"/>
      <c r="E892" s="12"/>
      <c r="F892" s="12"/>
      <c r="G892" s="12"/>
      <c r="H892" s="12"/>
      <c r="I892" s="54"/>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c r="BP892" s="12"/>
      <c r="BQ892" s="12"/>
      <c r="BR892" s="12"/>
      <c r="BS892" s="12"/>
      <c r="BT892" s="12"/>
      <c r="BU892" s="12"/>
      <c r="BV892" s="12"/>
      <c r="BW892" s="12"/>
      <c r="BX892" s="12"/>
      <c r="BY892" s="12"/>
      <c r="BZ892" s="12"/>
      <c r="CA892" s="12"/>
      <c r="CB892" s="12"/>
      <c r="CC892" s="12"/>
      <c r="CD892" s="12"/>
      <c r="CE892" s="12"/>
    </row>
    <row r="893">
      <c r="A893" s="12"/>
      <c r="B893" s="12"/>
      <c r="C893" s="12"/>
      <c r="D893" s="12"/>
      <c r="E893" s="12"/>
      <c r="F893" s="12"/>
      <c r="G893" s="12"/>
      <c r="H893" s="12"/>
      <c r="I893" s="54"/>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c r="BP893" s="12"/>
      <c r="BQ893" s="12"/>
      <c r="BR893" s="12"/>
      <c r="BS893" s="12"/>
      <c r="BT893" s="12"/>
      <c r="BU893" s="12"/>
      <c r="BV893" s="12"/>
      <c r="BW893" s="12"/>
      <c r="BX893" s="12"/>
      <c r="BY893" s="12"/>
      <c r="BZ893" s="12"/>
      <c r="CA893" s="12"/>
      <c r="CB893" s="12"/>
      <c r="CC893" s="12"/>
      <c r="CD893" s="12"/>
      <c r="CE893" s="12"/>
    </row>
    <row r="894">
      <c r="A894" s="12"/>
      <c r="B894" s="12"/>
      <c r="C894" s="12"/>
      <c r="D894" s="12"/>
      <c r="E894" s="12"/>
      <c r="F894" s="12"/>
      <c r="G894" s="12"/>
      <c r="H894" s="12"/>
      <c r="I894" s="54"/>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c r="BP894" s="12"/>
      <c r="BQ894" s="12"/>
      <c r="BR894" s="12"/>
      <c r="BS894" s="12"/>
      <c r="BT894" s="12"/>
      <c r="BU894" s="12"/>
      <c r="BV894" s="12"/>
      <c r="BW894" s="12"/>
      <c r="BX894" s="12"/>
      <c r="BY894" s="12"/>
      <c r="BZ894" s="12"/>
      <c r="CA894" s="12"/>
      <c r="CB894" s="12"/>
      <c r="CC894" s="12"/>
      <c r="CD894" s="12"/>
      <c r="CE894" s="12"/>
    </row>
    <row r="895">
      <c r="A895" s="12"/>
      <c r="B895" s="12"/>
      <c r="C895" s="12"/>
      <c r="D895" s="12"/>
      <c r="E895" s="12"/>
      <c r="F895" s="12"/>
      <c r="G895" s="12"/>
      <c r="H895" s="12"/>
      <c r="I895" s="54"/>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c r="BP895" s="12"/>
      <c r="BQ895" s="12"/>
      <c r="BR895" s="12"/>
      <c r="BS895" s="12"/>
      <c r="BT895" s="12"/>
      <c r="BU895" s="12"/>
      <c r="BV895" s="12"/>
      <c r="BW895" s="12"/>
      <c r="BX895" s="12"/>
      <c r="BY895" s="12"/>
      <c r="BZ895" s="12"/>
      <c r="CA895" s="12"/>
      <c r="CB895" s="12"/>
      <c r="CC895" s="12"/>
      <c r="CD895" s="12"/>
      <c r="CE895" s="12"/>
    </row>
    <row r="896">
      <c r="A896" s="12"/>
      <c r="B896" s="12"/>
      <c r="C896" s="12"/>
      <c r="D896" s="12"/>
      <c r="E896" s="12"/>
      <c r="F896" s="12"/>
      <c r="G896" s="12"/>
      <c r="H896" s="12"/>
      <c r="I896" s="54"/>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c r="BP896" s="12"/>
      <c r="BQ896" s="12"/>
      <c r="BR896" s="12"/>
      <c r="BS896" s="12"/>
      <c r="BT896" s="12"/>
      <c r="BU896" s="12"/>
      <c r="BV896" s="12"/>
      <c r="BW896" s="12"/>
      <c r="BX896" s="12"/>
      <c r="BY896" s="12"/>
      <c r="BZ896" s="12"/>
      <c r="CA896" s="12"/>
      <c r="CB896" s="12"/>
      <c r="CC896" s="12"/>
      <c r="CD896" s="12"/>
      <c r="CE896" s="12"/>
    </row>
    <row r="897">
      <c r="A897" s="12"/>
      <c r="B897" s="12"/>
      <c r="C897" s="12"/>
      <c r="D897" s="12"/>
      <c r="E897" s="12"/>
      <c r="F897" s="12"/>
      <c r="G897" s="12"/>
      <c r="H897" s="12"/>
      <c r="I897" s="54"/>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c r="BN897" s="12"/>
      <c r="BO897" s="12"/>
      <c r="BP897" s="12"/>
      <c r="BQ897" s="12"/>
      <c r="BR897" s="12"/>
      <c r="BS897" s="12"/>
      <c r="BT897" s="12"/>
      <c r="BU897" s="12"/>
      <c r="BV897" s="12"/>
      <c r="BW897" s="12"/>
      <c r="BX897" s="12"/>
      <c r="BY897" s="12"/>
      <c r="BZ897" s="12"/>
      <c r="CA897" s="12"/>
      <c r="CB897" s="12"/>
      <c r="CC897" s="12"/>
      <c r="CD897" s="12"/>
      <c r="CE897" s="12"/>
    </row>
    <row r="898">
      <c r="A898" s="12"/>
      <c r="B898" s="12"/>
      <c r="C898" s="12"/>
      <c r="D898" s="12"/>
      <c r="E898" s="12"/>
      <c r="F898" s="12"/>
      <c r="G898" s="12"/>
      <c r="H898" s="12"/>
      <c r="I898" s="54"/>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c r="BP898" s="12"/>
      <c r="BQ898" s="12"/>
      <c r="BR898" s="12"/>
      <c r="BS898" s="12"/>
      <c r="BT898" s="12"/>
      <c r="BU898" s="12"/>
      <c r="BV898" s="12"/>
      <c r="BW898" s="12"/>
      <c r="BX898" s="12"/>
      <c r="BY898" s="12"/>
      <c r="BZ898" s="12"/>
      <c r="CA898" s="12"/>
      <c r="CB898" s="12"/>
      <c r="CC898" s="12"/>
      <c r="CD898" s="12"/>
      <c r="CE898" s="12"/>
    </row>
    <row r="899">
      <c r="A899" s="12"/>
      <c r="B899" s="12"/>
      <c r="C899" s="12"/>
      <c r="D899" s="12"/>
      <c r="E899" s="12"/>
      <c r="F899" s="12"/>
      <c r="G899" s="12"/>
      <c r="H899" s="12"/>
      <c r="I899" s="54"/>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c r="BP899" s="12"/>
      <c r="BQ899" s="12"/>
      <c r="BR899" s="12"/>
      <c r="BS899" s="12"/>
      <c r="BT899" s="12"/>
      <c r="BU899" s="12"/>
      <c r="BV899" s="12"/>
      <c r="BW899" s="12"/>
      <c r="BX899" s="12"/>
      <c r="BY899" s="12"/>
      <c r="BZ899" s="12"/>
      <c r="CA899" s="12"/>
      <c r="CB899" s="12"/>
      <c r="CC899" s="12"/>
      <c r="CD899" s="12"/>
      <c r="CE899" s="12"/>
    </row>
    <row r="900">
      <c r="A900" s="12"/>
      <c r="B900" s="12"/>
      <c r="C900" s="12"/>
      <c r="D900" s="12"/>
      <c r="E900" s="12"/>
      <c r="F900" s="12"/>
      <c r="G900" s="12"/>
      <c r="H900" s="12"/>
      <c r="I900" s="54"/>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c r="BP900" s="12"/>
      <c r="BQ900" s="12"/>
      <c r="BR900" s="12"/>
      <c r="BS900" s="12"/>
      <c r="BT900" s="12"/>
      <c r="BU900" s="12"/>
      <c r="BV900" s="12"/>
      <c r="BW900" s="12"/>
      <c r="BX900" s="12"/>
      <c r="BY900" s="12"/>
      <c r="BZ900" s="12"/>
      <c r="CA900" s="12"/>
      <c r="CB900" s="12"/>
      <c r="CC900" s="12"/>
      <c r="CD900" s="12"/>
      <c r="CE900" s="12"/>
    </row>
    <row r="901">
      <c r="A901" s="12"/>
      <c r="B901" s="12"/>
      <c r="C901" s="12"/>
      <c r="D901" s="12"/>
      <c r="E901" s="12"/>
      <c r="F901" s="12"/>
      <c r="G901" s="12"/>
      <c r="H901" s="12"/>
      <c r="I901" s="54"/>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c r="BP901" s="12"/>
      <c r="BQ901" s="12"/>
      <c r="BR901" s="12"/>
      <c r="BS901" s="12"/>
      <c r="BT901" s="12"/>
      <c r="BU901" s="12"/>
      <c r="BV901" s="12"/>
      <c r="BW901" s="12"/>
      <c r="BX901" s="12"/>
      <c r="BY901" s="12"/>
      <c r="BZ901" s="12"/>
      <c r="CA901" s="12"/>
      <c r="CB901" s="12"/>
      <c r="CC901" s="12"/>
      <c r="CD901" s="12"/>
      <c r="CE901" s="12"/>
    </row>
    <row r="902">
      <c r="A902" s="12"/>
      <c r="B902" s="12"/>
      <c r="C902" s="12"/>
      <c r="D902" s="12"/>
      <c r="E902" s="12"/>
      <c r="F902" s="12"/>
      <c r="G902" s="12"/>
      <c r="H902" s="12"/>
      <c r="I902" s="54"/>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c r="BP902" s="12"/>
      <c r="BQ902" s="12"/>
      <c r="BR902" s="12"/>
      <c r="BS902" s="12"/>
      <c r="BT902" s="12"/>
      <c r="BU902" s="12"/>
      <c r="BV902" s="12"/>
      <c r="BW902" s="12"/>
      <c r="BX902" s="12"/>
      <c r="BY902" s="12"/>
      <c r="BZ902" s="12"/>
      <c r="CA902" s="12"/>
      <c r="CB902" s="12"/>
      <c r="CC902" s="12"/>
      <c r="CD902" s="12"/>
      <c r="CE902" s="12"/>
    </row>
    <row r="903">
      <c r="A903" s="12"/>
      <c r="B903" s="12"/>
      <c r="C903" s="12"/>
      <c r="D903" s="12"/>
      <c r="E903" s="12"/>
      <c r="F903" s="12"/>
      <c r="G903" s="12"/>
      <c r="H903" s="12"/>
      <c r="I903" s="54"/>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c r="BP903" s="12"/>
      <c r="BQ903" s="12"/>
      <c r="BR903" s="12"/>
      <c r="BS903" s="12"/>
      <c r="BT903" s="12"/>
      <c r="BU903" s="12"/>
      <c r="BV903" s="12"/>
      <c r="BW903" s="12"/>
      <c r="BX903" s="12"/>
      <c r="BY903" s="12"/>
      <c r="BZ903" s="12"/>
      <c r="CA903" s="12"/>
      <c r="CB903" s="12"/>
      <c r="CC903" s="12"/>
      <c r="CD903" s="12"/>
      <c r="CE903" s="12"/>
    </row>
    <row r="904">
      <c r="A904" s="12"/>
      <c r="B904" s="12"/>
      <c r="C904" s="12"/>
      <c r="D904" s="12"/>
      <c r="E904" s="12"/>
      <c r="F904" s="12"/>
      <c r="G904" s="12"/>
      <c r="H904" s="12"/>
      <c r="I904" s="54"/>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c r="BP904" s="12"/>
      <c r="BQ904" s="12"/>
      <c r="BR904" s="12"/>
      <c r="BS904" s="12"/>
      <c r="BT904" s="12"/>
      <c r="BU904" s="12"/>
      <c r="BV904" s="12"/>
      <c r="BW904" s="12"/>
      <c r="BX904" s="12"/>
      <c r="BY904" s="12"/>
      <c r="BZ904" s="12"/>
      <c r="CA904" s="12"/>
      <c r="CB904" s="12"/>
      <c r="CC904" s="12"/>
      <c r="CD904" s="12"/>
      <c r="CE904" s="12"/>
    </row>
    <row r="905">
      <c r="A905" s="12"/>
      <c r="B905" s="12"/>
      <c r="C905" s="12"/>
      <c r="D905" s="12"/>
      <c r="E905" s="12"/>
      <c r="F905" s="12"/>
      <c r="G905" s="12"/>
      <c r="H905" s="12"/>
      <c r="I905" s="54"/>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c r="BP905" s="12"/>
      <c r="BQ905" s="12"/>
      <c r="BR905" s="12"/>
      <c r="BS905" s="12"/>
      <c r="BT905" s="12"/>
      <c r="BU905" s="12"/>
      <c r="BV905" s="12"/>
      <c r="BW905" s="12"/>
      <c r="BX905" s="12"/>
      <c r="BY905" s="12"/>
      <c r="BZ905" s="12"/>
      <c r="CA905" s="12"/>
      <c r="CB905" s="12"/>
      <c r="CC905" s="12"/>
      <c r="CD905" s="12"/>
      <c r="CE905" s="12"/>
    </row>
    <row r="906">
      <c r="A906" s="12"/>
      <c r="B906" s="12"/>
      <c r="C906" s="12"/>
      <c r="D906" s="12"/>
      <c r="E906" s="12"/>
      <c r="F906" s="12"/>
      <c r="G906" s="12"/>
      <c r="H906" s="12"/>
      <c r="I906" s="54"/>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c r="BP906" s="12"/>
      <c r="BQ906" s="12"/>
      <c r="BR906" s="12"/>
      <c r="BS906" s="12"/>
      <c r="BT906" s="12"/>
      <c r="BU906" s="12"/>
      <c r="BV906" s="12"/>
      <c r="BW906" s="12"/>
      <c r="BX906" s="12"/>
      <c r="BY906" s="12"/>
      <c r="BZ906" s="12"/>
      <c r="CA906" s="12"/>
      <c r="CB906" s="12"/>
      <c r="CC906" s="12"/>
      <c r="CD906" s="12"/>
      <c r="CE906" s="12"/>
    </row>
    <row r="907">
      <c r="A907" s="12"/>
      <c r="B907" s="12"/>
      <c r="C907" s="12"/>
      <c r="D907" s="12"/>
      <c r="E907" s="12"/>
      <c r="F907" s="12"/>
      <c r="G907" s="12"/>
      <c r="H907" s="12"/>
      <c r="I907" s="54"/>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c r="BP907" s="12"/>
      <c r="BQ907" s="12"/>
      <c r="BR907" s="12"/>
      <c r="BS907" s="12"/>
      <c r="BT907" s="12"/>
      <c r="BU907" s="12"/>
      <c r="BV907" s="12"/>
      <c r="BW907" s="12"/>
      <c r="BX907" s="12"/>
      <c r="BY907" s="12"/>
      <c r="BZ907" s="12"/>
      <c r="CA907" s="12"/>
      <c r="CB907" s="12"/>
      <c r="CC907" s="12"/>
      <c r="CD907" s="12"/>
      <c r="CE907" s="12"/>
    </row>
    <row r="908">
      <c r="A908" s="12"/>
      <c r="B908" s="12"/>
      <c r="C908" s="12"/>
      <c r="D908" s="12"/>
      <c r="E908" s="12"/>
      <c r="F908" s="12"/>
      <c r="G908" s="12"/>
      <c r="H908" s="12"/>
      <c r="I908" s="54"/>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c r="BP908" s="12"/>
      <c r="BQ908" s="12"/>
      <c r="BR908" s="12"/>
      <c r="BS908" s="12"/>
      <c r="BT908" s="12"/>
      <c r="BU908" s="12"/>
      <c r="BV908" s="12"/>
      <c r="BW908" s="12"/>
      <c r="BX908" s="12"/>
      <c r="BY908" s="12"/>
      <c r="BZ908" s="12"/>
      <c r="CA908" s="12"/>
      <c r="CB908" s="12"/>
      <c r="CC908" s="12"/>
      <c r="CD908" s="12"/>
      <c r="CE908" s="12"/>
    </row>
    <row r="909">
      <c r="A909" s="12"/>
      <c r="B909" s="12"/>
      <c r="C909" s="12"/>
      <c r="D909" s="12"/>
      <c r="E909" s="12"/>
      <c r="F909" s="12"/>
      <c r="G909" s="12"/>
      <c r="H909" s="12"/>
      <c r="I909" s="54"/>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c r="BP909" s="12"/>
      <c r="BQ909" s="12"/>
      <c r="BR909" s="12"/>
      <c r="BS909" s="12"/>
      <c r="BT909" s="12"/>
      <c r="BU909" s="12"/>
      <c r="BV909" s="12"/>
      <c r="BW909" s="12"/>
      <c r="BX909" s="12"/>
      <c r="BY909" s="12"/>
      <c r="BZ909" s="12"/>
      <c r="CA909" s="12"/>
      <c r="CB909" s="12"/>
      <c r="CC909" s="12"/>
      <c r="CD909" s="12"/>
      <c r="CE909" s="12"/>
    </row>
    <row r="910">
      <c r="A910" s="12"/>
      <c r="B910" s="12"/>
      <c r="C910" s="12"/>
      <c r="D910" s="12"/>
      <c r="E910" s="12"/>
      <c r="F910" s="12"/>
      <c r="G910" s="12"/>
      <c r="H910" s="12"/>
      <c r="I910" s="54"/>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c r="BP910" s="12"/>
      <c r="BQ910" s="12"/>
      <c r="BR910" s="12"/>
      <c r="BS910" s="12"/>
      <c r="BT910" s="12"/>
      <c r="BU910" s="12"/>
      <c r="BV910" s="12"/>
      <c r="BW910" s="12"/>
      <c r="BX910" s="12"/>
      <c r="BY910" s="12"/>
      <c r="BZ910" s="12"/>
      <c r="CA910" s="12"/>
      <c r="CB910" s="12"/>
      <c r="CC910" s="12"/>
      <c r="CD910" s="12"/>
      <c r="CE910" s="12"/>
    </row>
    <row r="911">
      <c r="A911" s="12"/>
      <c r="B911" s="12"/>
      <c r="C911" s="12"/>
      <c r="D911" s="12"/>
      <c r="E911" s="12"/>
      <c r="F911" s="12"/>
      <c r="G911" s="12"/>
      <c r="H911" s="12"/>
      <c r="I911" s="54"/>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c r="BN911" s="12"/>
      <c r="BO911" s="12"/>
      <c r="BP911" s="12"/>
      <c r="BQ911" s="12"/>
      <c r="BR911" s="12"/>
      <c r="BS911" s="12"/>
      <c r="BT911" s="12"/>
      <c r="BU911" s="12"/>
      <c r="BV911" s="12"/>
      <c r="BW911" s="12"/>
      <c r="BX911" s="12"/>
      <c r="BY911" s="12"/>
      <c r="BZ911" s="12"/>
      <c r="CA911" s="12"/>
      <c r="CB911" s="12"/>
      <c r="CC911" s="12"/>
      <c r="CD911" s="12"/>
      <c r="CE911" s="12"/>
    </row>
    <row r="912">
      <c r="A912" s="12"/>
      <c r="B912" s="12"/>
      <c r="C912" s="12"/>
      <c r="D912" s="12"/>
      <c r="E912" s="12"/>
      <c r="F912" s="12"/>
      <c r="G912" s="12"/>
      <c r="H912" s="12"/>
      <c r="I912" s="54"/>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c r="BP912" s="12"/>
      <c r="BQ912" s="12"/>
      <c r="BR912" s="12"/>
      <c r="BS912" s="12"/>
      <c r="BT912" s="12"/>
      <c r="BU912" s="12"/>
      <c r="BV912" s="12"/>
      <c r="BW912" s="12"/>
      <c r="BX912" s="12"/>
      <c r="BY912" s="12"/>
      <c r="BZ912" s="12"/>
      <c r="CA912" s="12"/>
      <c r="CB912" s="12"/>
      <c r="CC912" s="12"/>
      <c r="CD912" s="12"/>
      <c r="CE912" s="12"/>
    </row>
    <row r="913">
      <c r="A913" s="12"/>
      <c r="B913" s="12"/>
      <c r="C913" s="12"/>
      <c r="D913" s="12"/>
      <c r="E913" s="12"/>
      <c r="F913" s="12"/>
      <c r="G913" s="12"/>
      <c r="H913" s="12"/>
      <c r="I913" s="54"/>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c r="BP913" s="12"/>
      <c r="BQ913" s="12"/>
      <c r="BR913" s="12"/>
      <c r="BS913" s="12"/>
      <c r="BT913" s="12"/>
      <c r="BU913" s="12"/>
      <c r="BV913" s="12"/>
      <c r="BW913" s="12"/>
      <c r="BX913" s="12"/>
      <c r="BY913" s="12"/>
      <c r="BZ913" s="12"/>
      <c r="CA913" s="12"/>
      <c r="CB913" s="12"/>
      <c r="CC913" s="12"/>
      <c r="CD913" s="12"/>
      <c r="CE913" s="12"/>
    </row>
    <row r="914">
      <c r="A914" s="12"/>
      <c r="B914" s="12"/>
      <c r="C914" s="12"/>
      <c r="D914" s="12"/>
      <c r="E914" s="12"/>
      <c r="F914" s="12"/>
      <c r="G914" s="12"/>
      <c r="H914" s="12"/>
      <c r="I914" s="54"/>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c r="BP914" s="12"/>
      <c r="BQ914" s="12"/>
      <c r="BR914" s="12"/>
      <c r="BS914" s="12"/>
      <c r="BT914" s="12"/>
      <c r="BU914" s="12"/>
      <c r="BV914" s="12"/>
      <c r="BW914" s="12"/>
      <c r="BX914" s="12"/>
      <c r="BY914" s="12"/>
      <c r="BZ914" s="12"/>
      <c r="CA914" s="12"/>
      <c r="CB914" s="12"/>
      <c r="CC914" s="12"/>
      <c r="CD914" s="12"/>
      <c r="CE914" s="12"/>
    </row>
    <row r="915">
      <c r="A915" s="12"/>
      <c r="B915" s="12"/>
      <c r="C915" s="12"/>
      <c r="D915" s="12"/>
      <c r="E915" s="12"/>
      <c r="F915" s="12"/>
      <c r="G915" s="12"/>
      <c r="H915" s="12"/>
      <c r="I915" s="54"/>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c r="BP915" s="12"/>
      <c r="BQ915" s="12"/>
      <c r="BR915" s="12"/>
      <c r="BS915" s="12"/>
      <c r="BT915" s="12"/>
      <c r="BU915" s="12"/>
      <c r="BV915" s="12"/>
      <c r="BW915" s="12"/>
      <c r="BX915" s="12"/>
      <c r="BY915" s="12"/>
      <c r="BZ915" s="12"/>
      <c r="CA915" s="12"/>
      <c r="CB915" s="12"/>
      <c r="CC915" s="12"/>
      <c r="CD915" s="12"/>
      <c r="CE915" s="12"/>
    </row>
    <row r="916">
      <c r="A916" s="12"/>
      <c r="B916" s="12"/>
      <c r="C916" s="12"/>
      <c r="D916" s="12"/>
      <c r="E916" s="12"/>
      <c r="F916" s="12"/>
      <c r="G916" s="12"/>
      <c r="H916" s="12"/>
      <c r="I916" s="54"/>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c r="BP916" s="12"/>
      <c r="BQ916" s="12"/>
      <c r="BR916" s="12"/>
      <c r="BS916" s="12"/>
      <c r="BT916" s="12"/>
      <c r="BU916" s="12"/>
      <c r="BV916" s="12"/>
      <c r="BW916" s="12"/>
      <c r="BX916" s="12"/>
      <c r="BY916" s="12"/>
      <c r="BZ916" s="12"/>
      <c r="CA916" s="12"/>
      <c r="CB916" s="12"/>
      <c r="CC916" s="12"/>
      <c r="CD916" s="12"/>
      <c r="CE916" s="12"/>
    </row>
    <row r="917">
      <c r="A917" s="12"/>
      <c r="B917" s="12"/>
      <c r="C917" s="12"/>
      <c r="D917" s="12"/>
      <c r="E917" s="12"/>
      <c r="F917" s="12"/>
      <c r="G917" s="12"/>
      <c r="H917" s="12"/>
      <c r="I917" s="54"/>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c r="BP917" s="12"/>
      <c r="BQ917" s="12"/>
      <c r="BR917" s="12"/>
      <c r="BS917" s="12"/>
      <c r="BT917" s="12"/>
      <c r="BU917" s="12"/>
      <c r="BV917" s="12"/>
      <c r="BW917" s="12"/>
      <c r="BX917" s="12"/>
      <c r="BY917" s="12"/>
      <c r="BZ917" s="12"/>
      <c r="CA917" s="12"/>
      <c r="CB917" s="12"/>
      <c r="CC917" s="12"/>
      <c r="CD917" s="12"/>
      <c r="CE917" s="12"/>
    </row>
    <row r="918">
      <c r="A918" s="12"/>
      <c r="B918" s="12"/>
      <c r="C918" s="12"/>
      <c r="D918" s="12"/>
      <c r="E918" s="12"/>
      <c r="F918" s="12"/>
      <c r="G918" s="12"/>
      <c r="H918" s="12"/>
      <c r="I918" s="54"/>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c r="BP918" s="12"/>
      <c r="BQ918" s="12"/>
      <c r="BR918" s="12"/>
      <c r="BS918" s="12"/>
      <c r="BT918" s="12"/>
      <c r="BU918" s="12"/>
      <c r="BV918" s="12"/>
      <c r="BW918" s="12"/>
      <c r="BX918" s="12"/>
      <c r="BY918" s="12"/>
      <c r="BZ918" s="12"/>
      <c r="CA918" s="12"/>
      <c r="CB918" s="12"/>
      <c r="CC918" s="12"/>
      <c r="CD918" s="12"/>
      <c r="CE918" s="12"/>
    </row>
    <row r="919">
      <c r="A919" s="12"/>
      <c r="B919" s="12"/>
      <c r="C919" s="12"/>
      <c r="D919" s="12"/>
      <c r="E919" s="12"/>
      <c r="F919" s="12"/>
      <c r="G919" s="12"/>
      <c r="H919" s="12"/>
      <c r="I919" s="54"/>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c r="BP919" s="12"/>
      <c r="BQ919" s="12"/>
      <c r="BR919" s="12"/>
      <c r="BS919" s="12"/>
      <c r="BT919" s="12"/>
      <c r="BU919" s="12"/>
      <c r="BV919" s="12"/>
      <c r="BW919" s="12"/>
      <c r="BX919" s="12"/>
      <c r="BY919" s="12"/>
      <c r="BZ919" s="12"/>
      <c r="CA919" s="12"/>
      <c r="CB919" s="12"/>
      <c r="CC919" s="12"/>
      <c r="CD919" s="12"/>
      <c r="CE919" s="12"/>
    </row>
    <row r="920">
      <c r="A920" s="12"/>
      <c r="B920" s="12"/>
      <c r="C920" s="12"/>
      <c r="D920" s="12"/>
      <c r="E920" s="12"/>
      <c r="F920" s="12"/>
      <c r="G920" s="12"/>
      <c r="H920" s="12"/>
      <c r="I920" s="54"/>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c r="BP920" s="12"/>
      <c r="BQ920" s="12"/>
      <c r="BR920" s="12"/>
      <c r="BS920" s="12"/>
      <c r="BT920" s="12"/>
      <c r="BU920" s="12"/>
      <c r="BV920" s="12"/>
      <c r="BW920" s="12"/>
      <c r="BX920" s="12"/>
      <c r="BY920" s="12"/>
      <c r="BZ920" s="12"/>
      <c r="CA920" s="12"/>
      <c r="CB920" s="12"/>
      <c r="CC920" s="12"/>
      <c r="CD920" s="12"/>
      <c r="CE920" s="12"/>
    </row>
    <row r="921">
      <c r="A921" s="12"/>
      <c r="B921" s="12"/>
      <c r="C921" s="12"/>
      <c r="D921" s="12"/>
      <c r="E921" s="12"/>
      <c r="F921" s="12"/>
      <c r="G921" s="12"/>
      <c r="H921" s="12"/>
      <c r="I921" s="54"/>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c r="BP921" s="12"/>
      <c r="BQ921" s="12"/>
      <c r="BR921" s="12"/>
      <c r="BS921" s="12"/>
      <c r="BT921" s="12"/>
      <c r="BU921" s="12"/>
      <c r="BV921" s="12"/>
      <c r="BW921" s="12"/>
      <c r="BX921" s="12"/>
      <c r="BY921" s="12"/>
      <c r="BZ921" s="12"/>
      <c r="CA921" s="12"/>
      <c r="CB921" s="12"/>
      <c r="CC921" s="12"/>
      <c r="CD921" s="12"/>
      <c r="CE921" s="12"/>
    </row>
    <row r="922">
      <c r="A922" s="12"/>
      <c r="B922" s="12"/>
      <c r="C922" s="12"/>
      <c r="D922" s="12"/>
      <c r="E922" s="12"/>
      <c r="F922" s="12"/>
      <c r="G922" s="12"/>
      <c r="H922" s="12"/>
      <c r="I922" s="54"/>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c r="BP922" s="12"/>
      <c r="BQ922" s="12"/>
      <c r="BR922" s="12"/>
      <c r="BS922" s="12"/>
      <c r="BT922" s="12"/>
      <c r="BU922" s="12"/>
      <c r="BV922" s="12"/>
      <c r="BW922" s="12"/>
      <c r="BX922" s="12"/>
      <c r="BY922" s="12"/>
      <c r="BZ922" s="12"/>
      <c r="CA922" s="12"/>
      <c r="CB922" s="12"/>
      <c r="CC922" s="12"/>
      <c r="CD922" s="12"/>
      <c r="CE922" s="12"/>
    </row>
    <row r="923">
      <c r="A923" s="12"/>
      <c r="B923" s="12"/>
      <c r="C923" s="12"/>
      <c r="D923" s="12"/>
      <c r="E923" s="12"/>
      <c r="F923" s="12"/>
      <c r="G923" s="12"/>
      <c r="H923" s="12"/>
      <c r="I923" s="54"/>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c r="BP923" s="12"/>
      <c r="BQ923" s="12"/>
      <c r="BR923" s="12"/>
      <c r="BS923" s="12"/>
      <c r="BT923" s="12"/>
      <c r="BU923" s="12"/>
      <c r="BV923" s="12"/>
      <c r="BW923" s="12"/>
      <c r="BX923" s="12"/>
      <c r="BY923" s="12"/>
      <c r="BZ923" s="12"/>
      <c r="CA923" s="12"/>
      <c r="CB923" s="12"/>
      <c r="CC923" s="12"/>
      <c r="CD923" s="12"/>
      <c r="CE923" s="12"/>
    </row>
    <row r="924">
      <c r="A924" s="12"/>
      <c r="B924" s="12"/>
      <c r="C924" s="12"/>
      <c r="D924" s="12"/>
      <c r="E924" s="12"/>
      <c r="F924" s="12"/>
      <c r="G924" s="12"/>
      <c r="H924" s="12"/>
      <c r="I924" s="54"/>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c r="BP924" s="12"/>
      <c r="BQ924" s="12"/>
      <c r="BR924" s="12"/>
      <c r="BS924" s="12"/>
      <c r="BT924" s="12"/>
      <c r="BU924" s="12"/>
      <c r="BV924" s="12"/>
      <c r="BW924" s="12"/>
      <c r="BX924" s="12"/>
      <c r="BY924" s="12"/>
      <c r="BZ924" s="12"/>
      <c r="CA924" s="12"/>
      <c r="CB924" s="12"/>
      <c r="CC924" s="12"/>
      <c r="CD924" s="12"/>
      <c r="CE924" s="12"/>
    </row>
    <row r="925">
      <c r="A925" s="12"/>
      <c r="B925" s="12"/>
      <c r="C925" s="12"/>
      <c r="D925" s="12"/>
      <c r="E925" s="12"/>
      <c r="F925" s="12"/>
      <c r="G925" s="12"/>
      <c r="H925" s="12"/>
      <c r="I925" s="54"/>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c r="BP925" s="12"/>
      <c r="BQ925" s="12"/>
      <c r="BR925" s="12"/>
      <c r="BS925" s="12"/>
      <c r="BT925" s="12"/>
      <c r="BU925" s="12"/>
      <c r="BV925" s="12"/>
      <c r="BW925" s="12"/>
      <c r="BX925" s="12"/>
      <c r="BY925" s="12"/>
      <c r="BZ925" s="12"/>
      <c r="CA925" s="12"/>
      <c r="CB925" s="12"/>
      <c r="CC925" s="12"/>
      <c r="CD925" s="12"/>
      <c r="CE925" s="12"/>
    </row>
    <row r="926">
      <c r="A926" s="12"/>
      <c r="B926" s="12"/>
      <c r="C926" s="12"/>
      <c r="D926" s="12"/>
      <c r="E926" s="12"/>
      <c r="F926" s="12"/>
      <c r="G926" s="12"/>
      <c r="H926" s="12"/>
      <c r="I926" s="54"/>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c r="BP926" s="12"/>
      <c r="BQ926" s="12"/>
      <c r="BR926" s="12"/>
      <c r="BS926" s="12"/>
      <c r="BT926" s="12"/>
      <c r="BU926" s="12"/>
      <c r="BV926" s="12"/>
      <c r="BW926" s="12"/>
      <c r="BX926" s="12"/>
      <c r="BY926" s="12"/>
      <c r="BZ926" s="12"/>
      <c r="CA926" s="12"/>
      <c r="CB926" s="12"/>
      <c r="CC926" s="12"/>
      <c r="CD926" s="12"/>
      <c r="CE926" s="12"/>
    </row>
    <row r="927">
      <c r="A927" s="12"/>
      <c r="B927" s="12"/>
      <c r="C927" s="12"/>
      <c r="D927" s="12"/>
      <c r="E927" s="12"/>
      <c r="F927" s="12"/>
      <c r="G927" s="12"/>
      <c r="H927" s="12"/>
      <c r="I927" s="54"/>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c r="BP927" s="12"/>
      <c r="BQ927" s="12"/>
      <c r="BR927" s="12"/>
      <c r="BS927" s="12"/>
      <c r="BT927" s="12"/>
      <c r="BU927" s="12"/>
      <c r="BV927" s="12"/>
      <c r="BW927" s="12"/>
      <c r="BX927" s="12"/>
      <c r="BY927" s="12"/>
      <c r="BZ927" s="12"/>
      <c r="CA927" s="12"/>
      <c r="CB927" s="12"/>
      <c r="CC927" s="12"/>
      <c r="CD927" s="12"/>
      <c r="CE927" s="12"/>
    </row>
    <row r="928">
      <c r="A928" s="12"/>
      <c r="B928" s="12"/>
      <c r="C928" s="12"/>
      <c r="D928" s="12"/>
      <c r="E928" s="12"/>
      <c r="F928" s="12"/>
      <c r="G928" s="12"/>
      <c r="H928" s="12"/>
      <c r="I928" s="54"/>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c r="BP928" s="12"/>
      <c r="BQ928" s="12"/>
      <c r="BR928" s="12"/>
      <c r="BS928" s="12"/>
      <c r="BT928" s="12"/>
      <c r="BU928" s="12"/>
      <c r="BV928" s="12"/>
      <c r="BW928" s="12"/>
      <c r="BX928" s="12"/>
      <c r="BY928" s="12"/>
      <c r="BZ928" s="12"/>
      <c r="CA928" s="12"/>
      <c r="CB928" s="12"/>
      <c r="CC928" s="12"/>
      <c r="CD928" s="12"/>
      <c r="CE928" s="12"/>
    </row>
    <row r="929">
      <c r="A929" s="12"/>
      <c r="B929" s="12"/>
      <c r="C929" s="12"/>
      <c r="D929" s="12"/>
      <c r="E929" s="12"/>
      <c r="F929" s="12"/>
      <c r="G929" s="12"/>
      <c r="H929" s="12"/>
      <c r="I929" s="54"/>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c r="BP929" s="12"/>
      <c r="BQ929" s="12"/>
      <c r="BR929" s="12"/>
      <c r="BS929" s="12"/>
      <c r="BT929" s="12"/>
      <c r="BU929" s="12"/>
      <c r="BV929" s="12"/>
      <c r="BW929" s="12"/>
      <c r="BX929" s="12"/>
      <c r="BY929" s="12"/>
      <c r="BZ929" s="12"/>
      <c r="CA929" s="12"/>
      <c r="CB929" s="12"/>
      <c r="CC929" s="12"/>
      <c r="CD929" s="12"/>
      <c r="CE929" s="12"/>
    </row>
    <row r="930">
      <c r="A930" s="12"/>
      <c r="B930" s="12"/>
      <c r="C930" s="12"/>
      <c r="D930" s="12"/>
      <c r="E930" s="12"/>
      <c r="F930" s="12"/>
      <c r="G930" s="12"/>
      <c r="H930" s="12"/>
      <c r="I930" s="54"/>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c r="BP930" s="12"/>
      <c r="BQ930" s="12"/>
      <c r="BR930" s="12"/>
      <c r="BS930" s="12"/>
      <c r="BT930" s="12"/>
      <c r="BU930" s="12"/>
      <c r="BV930" s="12"/>
      <c r="BW930" s="12"/>
      <c r="BX930" s="12"/>
      <c r="BY930" s="12"/>
      <c r="BZ930" s="12"/>
      <c r="CA930" s="12"/>
      <c r="CB930" s="12"/>
      <c r="CC930" s="12"/>
      <c r="CD930" s="12"/>
      <c r="CE930" s="12"/>
    </row>
    <row r="931">
      <c r="A931" s="12"/>
      <c r="B931" s="12"/>
      <c r="C931" s="12"/>
      <c r="D931" s="12"/>
      <c r="E931" s="12"/>
      <c r="F931" s="12"/>
      <c r="G931" s="12"/>
      <c r="H931" s="12"/>
      <c r="I931" s="54"/>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c r="BP931" s="12"/>
      <c r="BQ931" s="12"/>
      <c r="BR931" s="12"/>
      <c r="BS931" s="12"/>
      <c r="BT931" s="12"/>
      <c r="BU931" s="12"/>
      <c r="BV931" s="12"/>
      <c r="BW931" s="12"/>
      <c r="BX931" s="12"/>
      <c r="BY931" s="12"/>
      <c r="BZ931" s="12"/>
      <c r="CA931" s="12"/>
      <c r="CB931" s="12"/>
      <c r="CC931" s="12"/>
      <c r="CD931" s="12"/>
      <c r="CE931" s="12"/>
    </row>
    <row r="932">
      <c r="A932" s="12"/>
      <c r="B932" s="12"/>
      <c r="C932" s="12"/>
      <c r="D932" s="12"/>
      <c r="E932" s="12"/>
      <c r="F932" s="12"/>
      <c r="G932" s="12"/>
      <c r="H932" s="12"/>
      <c r="I932" s="54"/>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c r="BP932" s="12"/>
      <c r="BQ932" s="12"/>
      <c r="BR932" s="12"/>
      <c r="BS932" s="12"/>
      <c r="BT932" s="12"/>
      <c r="BU932" s="12"/>
      <c r="BV932" s="12"/>
      <c r="BW932" s="12"/>
      <c r="BX932" s="12"/>
      <c r="BY932" s="12"/>
      <c r="BZ932" s="12"/>
      <c r="CA932" s="12"/>
      <c r="CB932" s="12"/>
      <c r="CC932" s="12"/>
      <c r="CD932" s="12"/>
      <c r="CE932" s="12"/>
    </row>
    <row r="933">
      <c r="A933" s="12"/>
      <c r="B933" s="12"/>
      <c r="C933" s="12"/>
      <c r="D933" s="12"/>
      <c r="E933" s="12"/>
      <c r="F933" s="12"/>
      <c r="G933" s="12"/>
      <c r="H933" s="12"/>
      <c r="I933" s="54"/>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c r="BP933" s="12"/>
      <c r="BQ933" s="12"/>
      <c r="BR933" s="12"/>
      <c r="BS933" s="12"/>
      <c r="BT933" s="12"/>
      <c r="BU933" s="12"/>
      <c r="BV933" s="12"/>
      <c r="BW933" s="12"/>
      <c r="BX933" s="12"/>
      <c r="BY933" s="12"/>
      <c r="BZ933" s="12"/>
      <c r="CA933" s="12"/>
      <c r="CB933" s="12"/>
      <c r="CC933" s="12"/>
      <c r="CD933" s="12"/>
      <c r="CE933" s="12"/>
    </row>
    <row r="934">
      <c r="A934" s="12"/>
      <c r="B934" s="12"/>
      <c r="C934" s="12"/>
      <c r="D934" s="12"/>
      <c r="E934" s="12"/>
      <c r="F934" s="12"/>
      <c r="G934" s="12"/>
      <c r="H934" s="12"/>
      <c r="I934" s="54"/>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c r="BP934" s="12"/>
      <c r="BQ934" s="12"/>
      <c r="BR934" s="12"/>
      <c r="BS934" s="12"/>
      <c r="BT934" s="12"/>
      <c r="BU934" s="12"/>
      <c r="BV934" s="12"/>
      <c r="BW934" s="12"/>
      <c r="BX934" s="12"/>
      <c r="BY934" s="12"/>
      <c r="BZ934" s="12"/>
      <c r="CA934" s="12"/>
      <c r="CB934" s="12"/>
      <c r="CC934" s="12"/>
      <c r="CD934" s="12"/>
      <c r="CE934" s="12"/>
    </row>
    <row r="935">
      <c r="A935" s="12"/>
      <c r="B935" s="12"/>
      <c r="C935" s="12"/>
      <c r="D935" s="12"/>
      <c r="E935" s="12"/>
      <c r="F935" s="12"/>
      <c r="G935" s="12"/>
      <c r="H935" s="12"/>
      <c r="I935" s="54"/>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c r="BP935" s="12"/>
      <c r="BQ935" s="12"/>
      <c r="BR935" s="12"/>
      <c r="BS935" s="12"/>
      <c r="BT935" s="12"/>
      <c r="BU935" s="12"/>
      <c r="BV935" s="12"/>
      <c r="BW935" s="12"/>
      <c r="BX935" s="12"/>
      <c r="BY935" s="12"/>
      <c r="BZ935" s="12"/>
      <c r="CA935" s="12"/>
      <c r="CB935" s="12"/>
      <c r="CC935" s="12"/>
      <c r="CD935" s="12"/>
      <c r="CE935" s="12"/>
    </row>
    <row r="936">
      <c r="A936" s="12"/>
      <c r="B936" s="12"/>
      <c r="C936" s="12"/>
      <c r="D936" s="12"/>
      <c r="E936" s="12"/>
      <c r="F936" s="12"/>
      <c r="G936" s="12"/>
      <c r="H936" s="12"/>
      <c r="I936" s="54"/>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c r="BP936" s="12"/>
      <c r="BQ936" s="12"/>
      <c r="BR936" s="12"/>
      <c r="BS936" s="12"/>
      <c r="BT936" s="12"/>
      <c r="BU936" s="12"/>
      <c r="BV936" s="12"/>
      <c r="BW936" s="12"/>
      <c r="BX936" s="12"/>
      <c r="BY936" s="12"/>
      <c r="BZ936" s="12"/>
      <c r="CA936" s="12"/>
      <c r="CB936" s="12"/>
      <c r="CC936" s="12"/>
      <c r="CD936" s="12"/>
      <c r="CE936" s="12"/>
    </row>
    <row r="937">
      <c r="A937" s="12"/>
      <c r="B937" s="12"/>
      <c r="C937" s="12"/>
      <c r="D937" s="12"/>
      <c r="E937" s="12"/>
      <c r="F937" s="12"/>
      <c r="G937" s="12"/>
      <c r="H937" s="12"/>
      <c r="I937" s="54"/>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c r="BP937" s="12"/>
      <c r="BQ937" s="12"/>
      <c r="BR937" s="12"/>
      <c r="BS937" s="12"/>
      <c r="BT937" s="12"/>
      <c r="BU937" s="12"/>
      <c r="BV937" s="12"/>
      <c r="BW937" s="12"/>
      <c r="BX937" s="12"/>
      <c r="BY937" s="12"/>
      <c r="BZ937" s="12"/>
      <c r="CA937" s="12"/>
      <c r="CB937" s="12"/>
      <c r="CC937" s="12"/>
      <c r="CD937" s="12"/>
      <c r="CE937" s="12"/>
    </row>
    <row r="938">
      <c r="A938" s="12"/>
      <c r="B938" s="12"/>
      <c r="C938" s="12"/>
      <c r="D938" s="12"/>
      <c r="E938" s="12"/>
      <c r="F938" s="12"/>
      <c r="G938" s="12"/>
      <c r="H938" s="12"/>
      <c r="I938" s="54"/>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c r="BP938" s="12"/>
      <c r="BQ938" s="12"/>
      <c r="BR938" s="12"/>
      <c r="BS938" s="12"/>
      <c r="BT938" s="12"/>
      <c r="BU938" s="12"/>
      <c r="BV938" s="12"/>
      <c r="BW938" s="12"/>
      <c r="BX938" s="12"/>
      <c r="BY938" s="12"/>
      <c r="BZ938" s="12"/>
      <c r="CA938" s="12"/>
      <c r="CB938" s="12"/>
      <c r="CC938" s="12"/>
      <c r="CD938" s="12"/>
      <c r="CE938" s="12"/>
    </row>
    <row r="939">
      <c r="A939" s="12"/>
      <c r="B939" s="12"/>
      <c r="C939" s="12"/>
      <c r="D939" s="12"/>
      <c r="E939" s="12"/>
      <c r="F939" s="12"/>
      <c r="G939" s="12"/>
      <c r="H939" s="12"/>
      <c r="I939" s="54"/>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c r="BP939" s="12"/>
      <c r="BQ939" s="12"/>
      <c r="BR939" s="12"/>
      <c r="BS939" s="12"/>
      <c r="BT939" s="12"/>
      <c r="BU939" s="12"/>
      <c r="BV939" s="12"/>
      <c r="BW939" s="12"/>
      <c r="BX939" s="12"/>
      <c r="BY939" s="12"/>
      <c r="BZ939" s="12"/>
      <c r="CA939" s="12"/>
      <c r="CB939" s="12"/>
      <c r="CC939" s="12"/>
      <c r="CD939" s="12"/>
      <c r="CE939" s="12"/>
    </row>
    <row r="940">
      <c r="A940" s="12"/>
      <c r="B940" s="12"/>
      <c r="C940" s="12"/>
      <c r="D940" s="12"/>
      <c r="E940" s="12"/>
      <c r="F940" s="12"/>
      <c r="G940" s="12"/>
      <c r="H940" s="12"/>
      <c r="I940" s="54"/>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c r="BP940" s="12"/>
      <c r="BQ940" s="12"/>
      <c r="BR940" s="12"/>
      <c r="BS940" s="12"/>
      <c r="BT940" s="12"/>
      <c r="BU940" s="12"/>
      <c r="BV940" s="12"/>
      <c r="BW940" s="12"/>
      <c r="BX940" s="12"/>
      <c r="BY940" s="12"/>
      <c r="BZ940" s="12"/>
      <c r="CA940" s="12"/>
      <c r="CB940" s="12"/>
      <c r="CC940" s="12"/>
      <c r="CD940" s="12"/>
      <c r="CE940" s="12"/>
    </row>
    <row r="941">
      <c r="A941" s="12"/>
      <c r="B941" s="12"/>
      <c r="C941" s="12"/>
      <c r="D941" s="12"/>
      <c r="E941" s="12"/>
      <c r="F941" s="12"/>
      <c r="G941" s="12"/>
      <c r="H941" s="12"/>
      <c r="I941" s="54"/>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c r="BP941" s="12"/>
      <c r="BQ941" s="12"/>
      <c r="BR941" s="12"/>
      <c r="BS941" s="12"/>
      <c r="BT941" s="12"/>
      <c r="BU941" s="12"/>
      <c r="BV941" s="12"/>
      <c r="BW941" s="12"/>
      <c r="BX941" s="12"/>
      <c r="BY941" s="12"/>
      <c r="BZ941" s="12"/>
      <c r="CA941" s="12"/>
      <c r="CB941" s="12"/>
      <c r="CC941" s="12"/>
      <c r="CD941" s="12"/>
      <c r="CE941" s="12"/>
    </row>
    <row r="942">
      <c r="A942" s="12"/>
      <c r="B942" s="12"/>
      <c r="C942" s="12"/>
      <c r="D942" s="12"/>
      <c r="E942" s="12"/>
      <c r="F942" s="12"/>
      <c r="G942" s="12"/>
      <c r="H942" s="12"/>
      <c r="I942" s="54"/>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c r="BP942" s="12"/>
      <c r="BQ942" s="12"/>
      <c r="BR942" s="12"/>
      <c r="BS942" s="12"/>
      <c r="BT942" s="12"/>
      <c r="BU942" s="12"/>
      <c r="BV942" s="12"/>
      <c r="BW942" s="12"/>
      <c r="BX942" s="12"/>
      <c r="BY942" s="12"/>
      <c r="BZ942" s="12"/>
      <c r="CA942" s="12"/>
      <c r="CB942" s="12"/>
      <c r="CC942" s="12"/>
      <c r="CD942" s="12"/>
      <c r="CE942" s="12"/>
    </row>
    <row r="943">
      <c r="A943" s="12"/>
      <c r="B943" s="12"/>
      <c r="C943" s="12"/>
      <c r="D943" s="12"/>
      <c r="E943" s="12"/>
      <c r="F943" s="12"/>
      <c r="G943" s="12"/>
      <c r="H943" s="12"/>
      <c r="I943" s="54"/>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c r="BP943" s="12"/>
      <c r="BQ943" s="12"/>
      <c r="BR943" s="12"/>
      <c r="BS943" s="12"/>
      <c r="BT943" s="12"/>
      <c r="BU943" s="12"/>
      <c r="BV943" s="12"/>
      <c r="BW943" s="12"/>
      <c r="BX943" s="12"/>
      <c r="BY943" s="12"/>
      <c r="BZ943" s="12"/>
      <c r="CA943" s="12"/>
      <c r="CB943" s="12"/>
      <c r="CC943" s="12"/>
      <c r="CD943" s="12"/>
      <c r="CE943" s="12"/>
    </row>
    <row r="944">
      <c r="A944" s="12"/>
      <c r="B944" s="12"/>
      <c r="C944" s="12"/>
      <c r="D944" s="12"/>
      <c r="E944" s="12"/>
      <c r="F944" s="12"/>
      <c r="G944" s="12"/>
      <c r="H944" s="12"/>
      <c r="I944" s="54"/>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c r="BP944" s="12"/>
      <c r="BQ944" s="12"/>
      <c r="BR944" s="12"/>
      <c r="BS944" s="12"/>
      <c r="BT944" s="12"/>
      <c r="BU944" s="12"/>
      <c r="BV944" s="12"/>
      <c r="BW944" s="12"/>
      <c r="BX944" s="12"/>
      <c r="BY944" s="12"/>
      <c r="BZ944" s="12"/>
      <c r="CA944" s="12"/>
      <c r="CB944" s="12"/>
      <c r="CC944" s="12"/>
      <c r="CD944" s="12"/>
      <c r="CE944" s="12"/>
    </row>
    <row r="945">
      <c r="A945" s="12"/>
      <c r="B945" s="12"/>
      <c r="C945" s="12"/>
      <c r="D945" s="12"/>
      <c r="E945" s="12"/>
      <c r="F945" s="12"/>
      <c r="G945" s="12"/>
      <c r="H945" s="12"/>
      <c r="I945" s="54"/>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c r="BP945" s="12"/>
      <c r="BQ945" s="12"/>
      <c r="BR945" s="12"/>
      <c r="BS945" s="12"/>
      <c r="BT945" s="12"/>
      <c r="BU945" s="12"/>
      <c r="BV945" s="12"/>
      <c r="BW945" s="12"/>
      <c r="BX945" s="12"/>
      <c r="BY945" s="12"/>
      <c r="BZ945" s="12"/>
      <c r="CA945" s="12"/>
      <c r="CB945" s="12"/>
      <c r="CC945" s="12"/>
      <c r="CD945" s="12"/>
      <c r="CE945" s="12"/>
    </row>
    <row r="946">
      <c r="A946" s="12"/>
      <c r="B946" s="12"/>
      <c r="C946" s="12"/>
      <c r="D946" s="12"/>
      <c r="E946" s="12"/>
      <c r="F946" s="12"/>
      <c r="G946" s="12"/>
      <c r="H946" s="12"/>
      <c r="I946" s="54"/>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c r="BP946" s="12"/>
      <c r="BQ946" s="12"/>
      <c r="BR946" s="12"/>
      <c r="BS946" s="12"/>
      <c r="BT946" s="12"/>
      <c r="BU946" s="12"/>
      <c r="BV946" s="12"/>
      <c r="BW946" s="12"/>
      <c r="BX946" s="12"/>
      <c r="BY946" s="12"/>
      <c r="BZ946" s="12"/>
      <c r="CA946" s="12"/>
      <c r="CB946" s="12"/>
      <c r="CC946" s="12"/>
      <c r="CD946" s="12"/>
      <c r="CE946" s="12"/>
    </row>
    <row r="947">
      <c r="A947" s="12"/>
      <c r="B947" s="12"/>
      <c r="C947" s="12"/>
      <c r="D947" s="12"/>
      <c r="E947" s="12"/>
      <c r="F947" s="12"/>
      <c r="G947" s="12"/>
      <c r="H947" s="12"/>
      <c r="I947" s="54"/>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c r="BP947" s="12"/>
      <c r="BQ947" s="12"/>
      <c r="BR947" s="12"/>
      <c r="BS947" s="12"/>
      <c r="BT947" s="12"/>
      <c r="BU947" s="12"/>
      <c r="BV947" s="12"/>
      <c r="BW947" s="12"/>
      <c r="BX947" s="12"/>
      <c r="BY947" s="12"/>
      <c r="BZ947" s="12"/>
      <c r="CA947" s="12"/>
      <c r="CB947" s="12"/>
      <c r="CC947" s="12"/>
      <c r="CD947" s="12"/>
      <c r="CE947" s="12"/>
    </row>
    <row r="948">
      <c r="A948" s="12"/>
      <c r="B948" s="12"/>
      <c r="C948" s="12"/>
      <c r="D948" s="12"/>
      <c r="E948" s="12"/>
      <c r="F948" s="12"/>
      <c r="G948" s="12"/>
      <c r="H948" s="12"/>
      <c r="I948" s="54"/>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c r="BP948" s="12"/>
      <c r="BQ948" s="12"/>
      <c r="BR948" s="12"/>
      <c r="BS948" s="12"/>
      <c r="BT948" s="12"/>
      <c r="BU948" s="12"/>
      <c r="BV948" s="12"/>
      <c r="BW948" s="12"/>
      <c r="BX948" s="12"/>
      <c r="BY948" s="12"/>
      <c r="BZ948" s="12"/>
      <c r="CA948" s="12"/>
      <c r="CB948" s="12"/>
      <c r="CC948" s="12"/>
      <c r="CD948" s="12"/>
      <c r="CE948" s="12"/>
    </row>
    <row r="949">
      <c r="A949" s="12"/>
      <c r="B949" s="12"/>
      <c r="C949" s="12"/>
      <c r="D949" s="12"/>
      <c r="E949" s="12"/>
      <c r="F949" s="12"/>
      <c r="G949" s="12"/>
      <c r="H949" s="12"/>
      <c r="I949" s="54"/>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c r="BP949" s="12"/>
      <c r="BQ949" s="12"/>
      <c r="BR949" s="12"/>
      <c r="BS949" s="12"/>
      <c r="BT949" s="12"/>
      <c r="BU949" s="12"/>
      <c r="BV949" s="12"/>
      <c r="BW949" s="12"/>
      <c r="BX949" s="12"/>
      <c r="BY949" s="12"/>
      <c r="BZ949" s="12"/>
      <c r="CA949" s="12"/>
      <c r="CB949" s="12"/>
      <c r="CC949" s="12"/>
      <c r="CD949" s="12"/>
      <c r="CE949" s="12"/>
    </row>
    <row r="950">
      <c r="A950" s="12"/>
      <c r="B950" s="12"/>
      <c r="C950" s="12"/>
      <c r="D950" s="12"/>
      <c r="E950" s="12"/>
      <c r="F950" s="12"/>
      <c r="G950" s="12"/>
      <c r="H950" s="12"/>
      <c r="I950" s="54"/>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c r="BP950" s="12"/>
      <c r="BQ950" s="12"/>
      <c r="BR950" s="12"/>
      <c r="BS950" s="12"/>
      <c r="BT950" s="12"/>
      <c r="BU950" s="12"/>
      <c r="BV950" s="12"/>
      <c r="BW950" s="12"/>
      <c r="BX950" s="12"/>
      <c r="BY950" s="12"/>
      <c r="BZ950" s="12"/>
      <c r="CA950" s="12"/>
      <c r="CB950" s="12"/>
      <c r="CC950" s="12"/>
      <c r="CD950" s="12"/>
      <c r="CE950" s="12"/>
    </row>
    <row r="951">
      <c r="A951" s="12"/>
      <c r="B951" s="12"/>
      <c r="C951" s="12"/>
      <c r="D951" s="12"/>
      <c r="E951" s="12"/>
      <c r="F951" s="12"/>
      <c r="G951" s="12"/>
      <c r="H951" s="12"/>
      <c r="I951" s="54"/>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c r="BN951" s="12"/>
      <c r="BO951" s="12"/>
      <c r="BP951" s="12"/>
      <c r="BQ951" s="12"/>
      <c r="BR951" s="12"/>
      <c r="BS951" s="12"/>
      <c r="BT951" s="12"/>
      <c r="BU951" s="12"/>
      <c r="BV951" s="12"/>
      <c r="BW951" s="12"/>
      <c r="BX951" s="12"/>
      <c r="BY951" s="12"/>
      <c r="BZ951" s="12"/>
      <c r="CA951" s="12"/>
      <c r="CB951" s="12"/>
      <c r="CC951" s="12"/>
      <c r="CD951" s="12"/>
      <c r="CE951" s="12"/>
    </row>
    <row r="952">
      <c r="A952" s="12"/>
      <c r="B952" s="12"/>
      <c r="C952" s="12"/>
      <c r="D952" s="12"/>
      <c r="E952" s="12"/>
      <c r="F952" s="12"/>
      <c r="G952" s="12"/>
      <c r="H952" s="12"/>
      <c r="I952" s="54"/>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c r="BP952" s="12"/>
      <c r="BQ952" s="12"/>
      <c r="BR952" s="12"/>
      <c r="BS952" s="12"/>
      <c r="BT952" s="12"/>
      <c r="BU952" s="12"/>
      <c r="BV952" s="12"/>
      <c r="BW952" s="12"/>
      <c r="BX952" s="12"/>
      <c r="BY952" s="12"/>
      <c r="BZ952" s="12"/>
      <c r="CA952" s="12"/>
      <c r="CB952" s="12"/>
      <c r="CC952" s="12"/>
      <c r="CD952" s="12"/>
      <c r="CE952" s="12"/>
    </row>
    <row r="953">
      <c r="A953" s="12"/>
      <c r="B953" s="12"/>
      <c r="C953" s="12"/>
      <c r="D953" s="12"/>
      <c r="E953" s="12"/>
      <c r="F953" s="12"/>
      <c r="G953" s="12"/>
      <c r="H953" s="12"/>
      <c r="I953" s="54"/>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c r="BN953" s="12"/>
      <c r="BO953" s="12"/>
      <c r="BP953" s="12"/>
      <c r="BQ953" s="12"/>
      <c r="BR953" s="12"/>
      <c r="BS953" s="12"/>
      <c r="BT953" s="12"/>
      <c r="BU953" s="12"/>
      <c r="BV953" s="12"/>
      <c r="BW953" s="12"/>
      <c r="BX953" s="12"/>
      <c r="BY953" s="12"/>
      <c r="BZ953" s="12"/>
      <c r="CA953" s="12"/>
      <c r="CB953" s="12"/>
      <c r="CC953" s="12"/>
      <c r="CD953" s="12"/>
      <c r="CE953" s="12"/>
    </row>
    <row r="954">
      <c r="A954" s="12"/>
      <c r="B954" s="12"/>
      <c r="C954" s="12"/>
      <c r="D954" s="12"/>
      <c r="E954" s="12"/>
      <c r="F954" s="12"/>
      <c r="G954" s="12"/>
      <c r="H954" s="12"/>
      <c r="I954" s="54"/>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c r="BP954" s="12"/>
      <c r="BQ954" s="12"/>
      <c r="BR954" s="12"/>
      <c r="BS954" s="12"/>
      <c r="BT954" s="12"/>
      <c r="BU954" s="12"/>
      <c r="BV954" s="12"/>
      <c r="BW954" s="12"/>
      <c r="BX954" s="12"/>
      <c r="BY954" s="12"/>
      <c r="BZ954" s="12"/>
      <c r="CA954" s="12"/>
      <c r="CB954" s="12"/>
      <c r="CC954" s="12"/>
      <c r="CD954" s="12"/>
      <c r="CE954" s="12"/>
    </row>
    <row r="955">
      <c r="A955" s="12"/>
      <c r="B955" s="12"/>
      <c r="C955" s="12"/>
      <c r="D955" s="12"/>
      <c r="E955" s="12"/>
      <c r="F955" s="12"/>
      <c r="G955" s="12"/>
      <c r="H955" s="12"/>
      <c r="I955" s="54"/>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c r="BN955" s="12"/>
      <c r="BO955" s="12"/>
      <c r="BP955" s="12"/>
      <c r="BQ955" s="12"/>
      <c r="BR955" s="12"/>
      <c r="BS955" s="12"/>
      <c r="BT955" s="12"/>
      <c r="BU955" s="12"/>
      <c r="BV955" s="12"/>
      <c r="BW955" s="12"/>
      <c r="BX955" s="12"/>
      <c r="BY955" s="12"/>
      <c r="BZ955" s="12"/>
      <c r="CA955" s="12"/>
      <c r="CB955" s="12"/>
      <c r="CC955" s="12"/>
      <c r="CD955" s="12"/>
      <c r="CE955" s="12"/>
    </row>
    <row r="956">
      <c r="A956" s="12"/>
      <c r="B956" s="12"/>
      <c r="C956" s="12"/>
      <c r="D956" s="12"/>
      <c r="E956" s="12"/>
      <c r="F956" s="12"/>
      <c r="G956" s="12"/>
      <c r="H956" s="12"/>
      <c r="I956" s="54"/>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c r="BP956" s="12"/>
      <c r="BQ956" s="12"/>
      <c r="BR956" s="12"/>
      <c r="BS956" s="12"/>
      <c r="BT956" s="12"/>
      <c r="BU956" s="12"/>
      <c r="BV956" s="12"/>
      <c r="BW956" s="12"/>
      <c r="BX956" s="12"/>
      <c r="BY956" s="12"/>
      <c r="BZ956" s="12"/>
      <c r="CA956" s="12"/>
      <c r="CB956" s="12"/>
      <c r="CC956" s="12"/>
      <c r="CD956" s="12"/>
      <c r="CE956" s="12"/>
    </row>
    <row r="957">
      <c r="A957" s="12"/>
      <c r="B957" s="12"/>
      <c r="C957" s="12"/>
      <c r="D957" s="12"/>
      <c r="E957" s="12"/>
      <c r="F957" s="12"/>
      <c r="G957" s="12"/>
      <c r="H957" s="12"/>
      <c r="I957" s="54"/>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c r="BN957" s="12"/>
      <c r="BO957" s="12"/>
      <c r="BP957" s="12"/>
      <c r="BQ957" s="12"/>
      <c r="BR957" s="12"/>
      <c r="BS957" s="12"/>
      <c r="BT957" s="12"/>
      <c r="BU957" s="12"/>
      <c r="BV957" s="12"/>
      <c r="BW957" s="12"/>
      <c r="BX957" s="12"/>
      <c r="BY957" s="12"/>
      <c r="BZ957" s="12"/>
      <c r="CA957" s="12"/>
      <c r="CB957" s="12"/>
      <c r="CC957" s="12"/>
      <c r="CD957" s="12"/>
      <c r="CE957" s="12"/>
    </row>
    <row r="958">
      <c r="A958" s="12"/>
      <c r="B958" s="12"/>
      <c r="C958" s="12"/>
      <c r="D958" s="12"/>
      <c r="E958" s="12"/>
      <c r="F958" s="12"/>
      <c r="G958" s="12"/>
      <c r="H958" s="12"/>
      <c r="I958" s="54"/>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c r="BP958" s="12"/>
      <c r="BQ958" s="12"/>
      <c r="BR958" s="12"/>
      <c r="BS958" s="12"/>
      <c r="BT958" s="12"/>
      <c r="BU958" s="12"/>
      <c r="BV958" s="12"/>
      <c r="BW958" s="12"/>
      <c r="BX958" s="12"/>
      <c r="BY958" s="12"/>
      <c r="BZ958" s="12"/>
      <c r="CA958" s="12"/>
      <c r="CB958" s="12"/>
      <c r="CC958" s="12"/>
      <c r="CD958" s="12"/>
      <c r="CE958" s="12"/>
    </row>
    <row r="959">
      <c r="A959" s="12"/>
      <c r="B959" s="12"/>
      <c r="C959" s="12"/>
      <c r="D959" s="12"/>
      <c r="E959" s="12"/>
      <c r="F959" s="12"/>
      <c r="G959" s="12"/>
      <c r="H959" s="12"/>
      <c r="I959" s="54"/>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c r="BN959" s="12"/>
      <c r="BO959" s="12"/>
      <c r="BP959" s="12"/>
      <c r="BQ959" s="12"/>
      <c r="BR959" s="12"/>
      <c r="BS959" s="12"/>
      <c r="BT959" s="12"/>
      <c r="BU959" s="12"/>
      <c r="BV959" s="12"/>
      <c r="BW959" s="12"/>
      <c r="BX959" s="12"/>
      <c r="BY959" s="12"/>
      <c r="BZ959" s="12"/>
      <c r="CA959" s="12"/>
      <c r="CB959" s="12"/>
      <c r="CC959" s="12"/>
      <c r="CD959" s="12"/>
      <c r="CE959" s="12"/>
    </row>
    <row r="960">
      <c r="A960" s="12"/>
      <c r="B960" s="12"/>
      <c r="C960" s="12"/>
      <c r="D960" s="12"/>
      <c r="E960" s="12"/>
      <c r="F960" s="12"/>
      <c r="G960" s="12"/>
      <c r="H960" s="12"/>
      <c r="I960" s="54"/>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c r="BP960" s="12"/>
      <c r="BQ960" s="12"/>
      <c r="BR960" s="12"/>
      <c r="BS960" s="12"/>
      <c r="BT960" s="12"/>
      <c r="BU960" s="12"/>
      <c r="BV960" s="12"/>
      <c r="BW960" s="12"/>
      <c r="BX960" s="12"/>
      <c r="BY960" s="12"/>
      <c r="BZ960" s="12"/>
      <c r="CA960" s="12"/>
      <c r="CB960" s="12"/>
      <c r="CC960" s="12"/>
      <c r="CD960" s="12"/>
      <c r="CE960" s="12"/>
    </row>
    <row r="961">
      <c r="A961" s="12"/>
      <c r="B961" s="12"/>
      <c r="C961" s="12"/>
      <c r="D961" s="12"/>
      <c r="E961" s="12"/>
      <c r="F961" s="12"/>
      <c r="G961" s="12"/>
      <c r="H961" s="12"/>
      <c r="I961" s="54"/>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c r="BN961" s="12"/>
      <c r="BO961" s="12"/>
      <c r="BP961" s="12"/>
      <c r="BQ961" s="12"/>
      <c r="BR961" s="12"/>
      <c r="BS961" s="12"/>
      <c r="BT961" s="12"/>
      <c r="BU961" s="12"/>
      <c r="BV961" s="12"/>
      <c r="BW961" s="12"/>
      <c r="BX961" s="12"/>
      <c r="BY961" s="12"/>
      <c r="BZ961" s="12"/>
      <c r="CA961" s="12"/>
      <c r="CB961" s="12"/>
      <c r="CC961" s="12"/>
      <c r="CD961" s="12"/>
      <c r="CE961" s="12"/>
    </row>
    <row r="962">
      <c r="A962" s="12"/>
      <c r="B962" s="12"/>
      <c r="C962" s="12"/>
      <c r="D962" s="12"/>
      <c r="E962" s="12"/>
      <c r="F962" s="12"/>
      <c r="G962" s="12"/>
      <c r="H962" s="12"/>
      <c r="I962" s="54"/>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c r="BP962" s="12"/>
      <c r="BQ962" s="12"/>
      <c r="BR962" s="12"/>
      <c r="BS962" s="12"/>
      <c r="BT962" s="12"/>
      <c r="BU962" s="12"/>
      <c r="BV962" s="12"/>
      <c r="BW962" s="12"/>
      <c r="BX962" s="12"/>
      <c r="BY962" s="12"/>
      <c r="BZ962" s="12"/>
      <c r="CA962" s="12"/>
      <c r="CB962" s="12"/>
      <c r="CC962" s="12"/>
      <c r="CD962" s="12"/>
      <c r="CE962" s="12"/>
    </row>
    <row r="963">
      <c r="A963" s="12"/>
      <c r="B963" s="12"/>
      <c r="C963" s="12"/>
      <c r="D963" s="12"/>
      <c r="E963" s="12"/>
      <c r="F963" s="12"/>
      <c r="G963" s="12"/>
      <c r="H963" s="12"/>
      <c r="I963" s="54"/>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c r="BP963" s="12"/>
      <c r="BQ963" s="12"/>
      <c r="BR963" s="12"/>
      <c r="BS963" s="12"/>
      <c r="BT963" s="12"/>
      <c r="BU963" s="12"/>
      <c r="BV963" s="12"/>
      <c r="BW963" s="12"/>
      <c r="BX963" s="12"/>
      <c r="BY963" s="12"/>
      <c r="BZ963" s="12"/>
      <c r="CA963" s="12"/>
      <c r="CB963" s="12"/>
      <c r="CC963" s="12"/>
      <c r="CD963" s="12"/>
      <c r="CE963" s="12"/>
    </row>
    <row r="964">
      <c r="A964" s="12"/>
      <c r="B964" s="12"/>
      <c r="C964" s="12"/>
      <c r="D964" s="12"/>
      <c r="E964" s="12"/>
      <c r="F964" s="12"/>
      <c r="G964" s="12"/>
      <c r="H964" s="12"/>
      <c r="I964" s="54"/>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c r="BP964" s="12"/>
      <c r="BQ964" s="12"/>
      <c r="BR964" s="12"/>
      <c r="BS964" s="12"/>
      <c r="BT964" s="12"/>
      <c r="BU964" s="12"/>
      <c r="BV964" s="12"/>
      <c r="BW964" s="12"/>
      <c r="BX964" s="12"/>
      <c r="BY964" s="12"/>
      <c r="BZ964" s="12"/>
      <c r="CA964" s="12"/>
      <c r="CB964" s="12"/>
      <c r="CC964" s="12"/>
      <c r="CD964" s="12"/>
      <c r="CE964" s="12"/>
    </row>
    <row r="965">
      <c r="A965" s="12"/>
      <c r="B965" s="12"/>
      <c r="C965" s="12"/>
      <c r="D965" s="12"/>
      <c r="E965" s="12"/>
      <c r="F965" s="12"/>
      <c r="G965" s="12"/>
      <c r="H965" s="12"/>
      <c r="I965" s="54"/>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c r="BN965" s="12"/>
      <c r="BO965" s="12"/>
      <c r="BP965" s="12"/>
      <c r="BQ965" s="12"/>
      <c r="BR965" s="12"/>
      <c r="BS965" s="12"/>
      <c r="BT965" s="12"/>
      <c r="BU965" s="12"/>
      <c r="BV965" s="12"/>
      <c r="BW965" s="12"/>
      <c r="BX965" s="12"/>
      <c r="BY965" s="12"/>
      <c r="BZ965" s="12"/>
      <c r="CA965" s="12"/>
      <c r="CB965" s="12"/>
      <c r="CC965" s="12"/>
      <c r="CD965" s="12"/>
      <c r="CE965" s="12"/>
    </row>
  </sheetData>
  <autoFilter ref="$A$1:$CE$965"/>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3.86"/>
    <col customWidth="1" min="2" max="2" width="7.29"/>
    <col customWidth="1" min="3" max="3" width="53.86"/>
    <col customWidth="1" min="4" max="4" width="4.57"/>
    <col customWidth="1" min="5" max="5" width="18.29"/>
    <col customWidth="1" min="6" max="6" width="27.86"/>
    <col customWidth="1" min="7" max="7" width="34.14"/>
  </cols>
  <sheetData>
    <row r="1">
      <c r="A1" s="58" t="s">
        <v>57</v>
      </c>
      <c r="B1" s="58" t="s">
        <v>825</v>
      </c>
      <c r="C1" s="59" t="s">
        <v>826</v>
      </c>
      <c r="D1" s="58" t="s">
        <v>827</v>
      </c>
      <c r="E1" s="58" t="s">
        <v>828</v>
      </c>
      <c r="F1" s="58" t="s">
        <v>829</v>
      </c>
      <c r="G1" s="59" t="s">
        <v>830</v>
      </c>
      <c r="H1" s="12" t="s">
        <v>831</v>
      </c>
      <c r="I1" s="12" t="s">
        <v>832</v>
      </c>
    </row>
    <row r="2">
      <c r="A2" s="58" t="s">
        <v>833</v>
      </c>
      <c r="B2" s="58" t="s">
        <v>50</v>
      </c>
      <c r="C2" s="59" t="s">
        <v>834</v>
      </c>
      <c r="D2" s="58" t="s">
        <v>53</v>
      </c>
      <c r="E2" s="58" t="s">
        <v>835</v>
      </c>
      <c r="F2" s="58" t="s">
        <v>836</v>
      </c>
      <c r="G2" s="59" t="s">
        <v>837</v>
      </c>
      <c r="H2" s="12" t="s">
        <v>75</v>
      </c>
      <c r="I2" s="12" t="s">
        <v>838</v>
      </c>
    </row>
    <row r="3">
      <c r="A3" s="58" t="s">
        <v>24</v>
      </c>
      <c r="B3" s="60"/>
      <c r="C3" s="59" t="s">
        <v>839</v>
      </c>
      <c r="D3" s="60"/>
      <c r="E3" s="58" t="s">
        <v>840</v>
      </c>
      <c r="F3" s="58" t="s">
        <v>841</v>
      </c>
      <c r="G3" s="59" t="s">
        <v>842</v>
      </c>
      <c r="H3" s="12" t="s">
        <v>843</v>
      </c>
      <c r="I3" s="12" t="s">
        <v>844</v>
      </c>
    </row>
    <row r="4">
      <c r="A4" s="58" t="s">
        <v>845</v>
      </c>
      <c r="B4" s="60"/>
      <c r="C4" s="59" t="s">
        <v>846</v>
      </c>
      <c r="D4" s="60"/>
      <c r="E4" s="58" t="s">
        <v>847</v>
      </c>
      <c r="F4" s="58" t="s">
        <v>848</v>
      </c>
      <c r="G4" s="59" t="s">
        <v>849</v>
      </c>
      <c r="H4" s="12" t="s">
        <v>692</v>
      </c>
      <c r="I4" s="12" t="s">
        <v>850</v>
      </c>
    </row>
    <row r="5">
      <c r="A5" s="58" t="s">
        <v>61</v>
      </c>
      <c r="B5" s="60"/>
      <c r="C5" s="59" t="s">
        <v>47</v>
      </c>
      <c r="D5" s="60"/>
      <c r="E5" s="58" t="s">
        <v>851</v>
      </c>
      <c r="F5" s="58" t="s">
        <v>780</v>
      </c>
      <c r="G5" s="59" t="s">
        <v>852</v>
      </c>
      <c r="H5" s="12" t="s">
        <v>853</v>
      </c>
      <c r="I5" s="12" t="s">
        <v>854</v>
      </c>
    </row>
    <row r="6">
      <c r="A6" s="61" t="s">
        <v>855</v>
      </c>
      <c r="B6" s="60"/>
      <c r="C6" s="59" t="s">
        <v>856</v>
      </c>
      <c r="D6" s="60"/>
      <c r="E6" s="58" t="s">
        <v>857</v>
      </c>
      <c r="F6" s="58" t="s">
        <v>858</v>
      </c>
      <c r="G6" s="59" t="s">
        <v>859</v>
      </c>
      <c r="H6" s="12" t="s">
        <v>860</v>
      </c>
      <c r="I6" s="12" t="s">
        <v>861</v>
      </c>
    </row>
    <row r="7">
      <c r="A7" s="60"/>
      <c r="B7" s="60"/>
      <c r="C7" s="59" t="s">
        <v>862</v>
      </c>
      <c r="D7" s="60"/>
      <c r="E7" s="58" t="s">
        <v>863</v>
      </c>
      <c r="F7" s="58" t="s">
        <v>864</v>
      </c>
      <c r="G7" s="59" t="s">
        <v>865</v>
      </c>
      <c r="H7" s="12" t="s">
        <v>866</v>
      </c>
      <c r="I7" s="12" t="s">
        <v>867</v>
      </c>
    </row>
    <row r="8">
      <c r="A8" s="60"/>
      <c r="B8" s="60"/>
      <c r="C8" s="59" t="s">
        <v>868</v>
      </c>
      <c r="D8" s="60"/>
      <c r="E8" s="61" t="s">
        <v>869</v>
      </c>
      <c r="F8" s="58" t="s">
        <v>870</v>
      </c>
      <c r="G8" s="59" t="s">
        <v>871</v>
      </c>
      <c r="H8" s="12" t="s">
        <v>872</v>
      </c>
      <c r="I8" s="12" t="s">
        <v>873</v>
      </c>
    </row>
    <row r="9">
      <c r="A9" s="60"/>
      <c r="B9" s="60"/>
      <c r="C9" s="59" t="s">
        <v>874</v>
      </c>
      <c r="D9" s="60"/>
      <c r="E9" s="61" t="s">
        <v>875</v>
      </c>
      <c r="F9" s="58" t="s">
        <v>876</v>
      </c>
      <c r="G9" s="59" t="s">
        <v>877</v>
      </c>
      <c r="H9" s="12" t="s">
        <v>878</v>
      </c>
    </row>
    <row r="10">
      <c r="A10" s="60"/>
      <c r="B10" s="60"/>
      <c r="C10" s="59" t="s">
        <v>879</v>
      </c>
      <c r="D10" s="60"/>
      <c r="E10" s="61" t="s">
        <v>880</v>
      </c>
      <c r="F10" s="58" t="s">
        <v>881</v>
      </c>
      <c r="G10" s="59" t="s">
        <v>882</v>
      </c>
      <c r="H10" s="12" t="s">
        <v>883</v>
      </c>
    </row>
    <row r="11">
      <c r="A11" s="60"/>
      <c r="B11" s="60"/>
      <c r="C11" s="59" t="s">
        <v>884</v>
      </c>
      <c r="D11" s="60"/>
      <c r="E11" s="61" t="s">
        <v>885</v>
      </c>
      <c r="F11" s="58" t="s">
        <v>886</v>
      </c>
      <c r="G11" s="59" t="s">
        <v>887</v>
      </c>
      <c r="H11" s="12" t="s">
        <v>888</v>
      </c>
    </row>
    <row r="12">
      <c r="A12" s="60"/>
      <c r="B12" s="60"/>
      <c r="C12" s="59" t="s">
        <v>889</v>
      </c>
      <c r="D12" s="60"/>
      <c r="E12" s="61" t="s">
        <v>890</v>
      </c>
      <c r="F12" s="58" t="s">
        <v>891</v>
      </c>
      <c r="G12" s="59" t="s">
        <v>892</v>
      </c>
      <c r="H12" s="12" t="s">
        <v>893</v>
      </c>
    </row>
    <row r="13">
      <c r="A13" s="60"/>
      <c r="B13" s="60"/>
      <c r="C13" s="59" t="s">
        <v>894</v>
      </c>
      <c r="D13" s="60"/>
      <c r="E13" s="61" t="s">
        <v>895</v>
      </c>
      <c r="F13" s="58" t="s">
        <v>896</v>
      </c>
      <c r="G13" s="59" t="s">
        <v>99</v>
      </c>
      <c r="H13" s="12" t="s">
        <v>897</v>
      </c>
    </row>
    <row r="14">
      <c r="A14" s="60"/>
      <c r="B14" s="60"/>
      <c r="C14" s="60"/>
      <c r="D14" s="60"/>
      <c r="E14" s="61" t="s">
        <v>898</v>
      </c>
      <c r="F14" s="58" t="s">
        <v>899</v>
      </c>
      <c r="G14" s="59" t="s">
        <v>900</v>
      </c>
      <c r="H14" s="12" t="s">
        <v>901</v>
      </c>
    </row>
    <row r="15">
      <c r="A15" s="60"/>
      <c r="B15" s="60"/>
      <c r="C15" s="60"/>
      <c r="D15" s="60"/>
      <c r="E15" s="60"/>
      <c r="F15" s="58" t="s">
        <v>902</v>
      </c>
      <c r="G15" s="59" t="s">
        <v>903</v>
      </c>
      <c r="H15" s="12" t="s">
        <v>904</v>
      </c>
    </row>
    <row r="16">
      <c r="A16" s="60"/>
      <c r="B16" s="60"/>
      <c r="C16" s="60"/>
      <c r="D16" s="60"/>
      <c r="E16" s="60"/>
      <c r="F16" s="58" t="s">
        <v>905</v>
      </c>
      <c r="G16" s="59" t="s">
        <v>906</v>
      </c>
      <c r="H16" s="12" t="s">
        <v>907</v>
      </c>
    </row>
    <row r="17">
      <c r="A17" s="60"/>
      <c r="B17" s="60"/>
      <c r="C17" s="60"/>
      <c r="D17" s="60"/>
      <c r="E17" s="60"/>
      <c r="F17" s="61" t="s">
        <v>908</v>
      </c>
      <c r="G17" s="59" t="s">
        <v>909</v>
      </c>
      <c r="H17" s="12" t="s">
        <v>910</v>
      </c>
    </row>
    <row r="18">
      <c r="A18" s="60"/>
      <c r="B18" s="60"/>
      <c r="C18" s="60"/>
      <c r="D18" s="60"/>
      <c r="E18" s="60"/>
      <c r="F18" s="61" t="s">
        <v>911</v>
      </c>
      <c r="G18" s="59" t="s">
        <v>912</v>
      </c>
      <c r="H18" s="12" t="s">
        <v>913</v>
      </c>
    </row>
    <row r="19">
      <c r="A19" s="60"/>
      <c r="B19" s="60"/>
      <c r="C19" s="60"/>
      <c r="D19" s="60"/>
      <c r="E19" s="60"/>
      <c r="F19" s="61" t="s">
        <v>914</v>
      </c>
      <c r="G19" s="59" t="s">
        <v>915</v>
      </c>
      <c r="H19" s="12" t="s">
        <v>364</v>
      </c>
    </row>
    <row r="20">
      <c r="A20" s="60"/>
      <c r="B20" s="60"/>
      <c r="C20" s="60"/>
      <c r="D20" s="60"/>
      <c r="E20" s="60"/>
      <c r="F20" s="61" t="s">
        <v>916</v>
      </c>
      <c r="G20" s="59" t="s">
        <v>917</v>
      </c>
      <c r="H20" s="12" t="s">
        <v>918</v>
      </c>
    </row>
    <row r="21">
      <c r="A21" s="60"/>
      <c r="B21" s="60"/>
      <c r="C21" s="60"/>
      <c r="D21" s="60"/>
      <c r="E21" s="60"/>
      <c r="F21" s="61" t="s">
        <v>919</v>
      </c>
      <c r="G21" s="59" t="s">
        <v>920</v>
      </c>
      <c r="H21" s="12" t="s">
        <v>921</v>
      </c>
    </row>
    <row r="22">
      <c r="A22" s="60"/>
      <c r="B22" s="60"/>
      <c r="C22" s="60"/>
      <c r="D22" s="60"/>
      <c r="E22" s="60"/>
      <c r="F22" s="61" t="s">
        <v>922</v>
      </c>
      <c r="G22" s="59" t="s">
        <v>923</v>
      </c>
      <c r="H22" s="12" t="s">
        <v>924</v>
      </c>
    </row>
    <row r="23">
      <c r="A23" s="60"/>
      <c r="B23" s="60"/>
      <c r="C23" s="60"/>
      <c r="D23" s="60"/>
      <c r="E23" s="60"/>
      <c r="F23" s="61" t="s">
        <v>925</v>
      </c>
      <c r="G23" s="59" t="s">
        <v>926</v>
      </c>
      <c r="H23" s="12" t="s">
        <v>927</v>
      </c>
    </row>
    <row r="24">
      <c r="A24" s="60"/>
      <c r="B24" s="60"/>
      <c r="C24" s="60"/>
      <c r="D24" s="60"/>
      <c r="E24" s="60"/>
      <c r="F24" s="61" t="s">
        <v>928</v>
      </c>
      <c r="G24" s="59" t="s">
        <v>929</v>
      </c>
      <c r="H24" s="12" t="s">
        <v>307</v>
      </c>
    </row>
    <row r="25">
      <c r="A25" s="60"/>
      <c r="B25" s="60"/>
      <c r="C25" s="60"/>
      <c r="D25" s="60"/>
      <c r="E25" s="60"/>
      <c r="F25" s="61" t="s">
        <v>930</v>
      </c>
      <c r="G25" s="59" t="s">
        <v>931</v>
      </c>
      <c r="H25" s="12" t="s">
        <v>932</v>
      </c>
    </row>
    <row r="26">
      <c r="A26" s="60"/>
      <c r="B26" s="60"/>
      <c r="C26" s="60"/>
      <c r="D26" s="60"/>
      <c r="E26" s="60"/>
      <c r="F26" s="61" t="s">
        <v>933</v>
      </c>
      <c r="G26" s="59" t="s">
        <v>934</v>
      </c>
      <c r="H26" s="12" t="s">
        <v>935</v>
      </c>
    </row>
    <row r="27">
      <c r="A27" s="60"/>
      <c r="B27" s="60"/>
      <c r="C27" s="60"/>
      <c r="D27" s="60"/>
      <c r="E27" s="60"/>
      <c r="F27" s="61" t="s">
        <v>936</v>
      </c>
      <c r="G27" s="59" t="s">
        <v>937</v>
      </c>
      <c r="H27" s="12" t="s">
        <v>938</v>
      </c>
    </row>
    <row r="28">
      <c r="A28" s="60"/>
      <c r="B28" s="60"/>
      <c r="C28" s="60"/>
      <c r="D28" s="60"/>
      <c r="E28" s="60"/>
      <c r="F28" s="61" t="s">
        <v>939</v>
      </c>
      <c r="G28" s="60"/>
    </row>
    <row r="29">
      <c r="F29" s="12" t="s">
        <v>940</v>
      </c>
    </row>
    <row r="30">
      <c r="F30" s="12" t="s">
        <v>941</v>
      </c>
    </row>
    <row r="31">
      <c r="F31" s="12" t="s">
        <v>942</v>
      </c>
    </row>
    <row r="32">
      <c r="F32" s="12" t="s">
        <v>943</v>
      </c>
    </row>
    <row r="33">
      <c r="F33" s="12" t="s">
        <v>944</v>
      </c>
    </row>
    <row r="34">
      <c r="F34" s="12" t="s">
        <v>945</v>
      </c>
    </row>
    <row r="35">
      <c r="F35" s="12" t="s">
        <v>946</v>
      </c>
    </row>
    <row r="36">
      <c r="F36" s="12" t="s">
        <v>947</v>
      </c>
    </row>
    <row r="37">
      <c r="F37" s="12" t="s">
        <v>948</v>
      </c>
    </row>
    <row r="38">
      <c r="F38" s="12" t="s">
        <v>949</v>
      </c>
    </row>
    <row r="39">
      <c r="F39" s="12" t="s">
        <v>950</v>
      </c>
    </row>
    <row r="40">
      <c r="F40" s="12" t="s">
        <v>951</v>
      </c>
    </row>
    <row r="41">
      <c r="F41" s="12" t="s">
        <v>952</v>
      </c>
    </row>
    <row r="42">
      <c r="F42" s="12" t="s">
        <v>953</v>
      </c>
    </row>
    <row r="43">
      <c r="F43" s="12" t="s">
        <v>954</v>
      </c>
    </row>
    <row r="44">
      <c r="F44" s="12" t="s">
        <v>955</v>
      </c>
    </row>
    <row r="45">
      <c r="F45" s="12" t="s">
        <v>956</v>
      </c>
    </row>
    <row r="46">
      <c r="F46" s="12" t="s">
        <v>957</v>
      </c>
    </row>
    <row r="47">
      <c r="F47" s="12" t="s">
        <v>958</v>
      </c>
    </row>
    <row r="48">
      <c r="F48" s="12" t="s">
        <v>959</v>
      </c>
    </row>
    <row r="49">
      <c r="F49" s="12" t="s">
        <v>960</v>
      </c>
    </row>
    <row r="50">
      <c r="F50" s="12" t="s">
        <v>961</v>
      </c>
    </row>
    <row r="51">
      <c r="F51" s="12" t="s">
        <v>962</v>
      </c>
    </row>
    <row r="52">
      <c r="F52" s="12" t="s">
        <v>963</v>
      </c>
    </row>
    <row r="53">
      <c r="F53" s="12" t="s">
        <v>964</v>
      </c>
    </row>
    <row r="54">
      <c r="F54" s="12" t="s">
        <v>965</v>
      </c>
    </row>
    <row r="55">
      <c r="F55" s="12" t="s">
        <v>966</v>
      </c>
    </row>
    <row r="56">
      <c r="F56" s="12" t="s">
        <v>967</v>
      </c>
    </row>
    <row r="57">
      <c r="F57" s="12" t="s">
        <v>37</v>
      </c>
    </row>
    <row r="58">
      <c r="F58" s="12" t="s">
        <v>968</v>
      </c>
    </row>
    <row r="59">
      <c r="F59" s="12" t="s">
        <v>969</v>
      </c>
    </row>
    <row r="60">
      <c r="F60" s="12" t="s">
        <v>970</v>
      </c>
    </row>
    <row r="61">
      <c r="F61" s="12" t="s">
        <v>971</v>
      </c>
    </row>
    <row r="62">
      <c r="F62" s="12" t="s">
        <v>972</v>
      </c>
    </row>
    <row r="63">
      <c r="F63" s="12" t="s">
        <v>973</v>
      </c>
    </row>
    <row r="64">
      <c r="F64" s="12" t="s">
        <v>974</v>
      </c>
    </row>
    <row r="65">
      <c r="F65" s="12" t="s">
        <v>975</v>
      </c>
    </row>
    <row r="66">
      <c r="F66" s="12" t="s">
        <v>976</v>
      </c>
    </row>
    <row r="67">
      <c r="F67" s="12" t="s">
        <v>977</v>
      </c>
    </row>
    <row r="68">
      <c r="F68" s="12" t="s">
        <v>978</v>
      </c>
    </row>
    <row r="69">
      <c r="F69" s="12" t="s">
        <v>979</v>
      </c>
    </row>
    <row r="70">
      <c r="F70" s="12" t="s">
        <v>980</v>
      </c>
    </row>
    <row r="71">
      <c r="F71" s="12" t="s">
        <v>981</v>
      </c>
    </row>
    <row r="72">
      <c r="F72" s="12" t="s">
        <v>982</v>
      </c>
    </row>
    <row r="73">
      <c r="F73" s="12" t="s">
        <v>983</v>
      </c>
    </row>
    <row r="74">
      <c r="F74" s="12" t="s">
        <v>984</v>
      </c>
    </row>
    <row r="75">
      <c r="F75" s="12" t="s">
        <v>985</v>
      </c>
    </row>
    <row r="76">
      <c r="F76" s="12" t="s">
        <v>986</v>
      </c>
    </row>
    <row r="77">
      <c r="F77" s="12" t="s">
        <v>987</v>
      </c>
    </row>
    <row r="78">
      <c r="F78" s="12" t="s">
        <v>988</v>
      </c>
    </row>
    <row r="79">
      <c r="F79" s="12" t="s">
        <v>989</v>
      </c>
    </row>
    <row r="80">
      <c r="F80" s="12" t="s">
        <v>990</v>
      </c>
    </row>
    <row r="81">
      <c r="F81" s="12" t="s">
        <v>991</v>
      </c>
    </row>
    <row r="82">
      <c r="F82" s="12" t="s">
        <v>992</v>
      </c>
    </row>
    <row r="83">
      <c r="F83" s="12" t="s">
        <v>993</v>
      </c>
    </row>
    <row r="84">
      <c r="F84" s="12" t="s">
        <v>779</v>
      </c>
    </row>
    <row r="85">
      <c r="F85" s="12" t="s">
        <v>994</v>
      </c>
    </row>
    <row r="86">
      <c r="F86" s="12" t="s">
        <v>995</v>
      </c>
    </row>
    <row r="87">
      <c r="F87" s="12" t="s">
        <v>996</v>
      </c>
    </row>
    <row r="88">
      <c r="F88" s="12" t="s">
        <v>997</v>
      </c>
    </row>
    <row r="89">
      <c r="F89" s="12" t="s">
        <v>998</v>
      </c>
    </row>
    <row r="90">
      <c r="F90" s="12" t="s">
        <v>999</v>
      </c>
    </row>
    <row r="91">
      <c r="F91" s="12" t="s">
        <v>1000</v>
      </c>
    </row>
    <row r="92">
      <c r="F92" s="12" t="s">
        <v>1001</v>
      </c>
    </row>
    <row r="93">
      <c r="F93" s="12" t="s">
        <v>1002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4" t="s">
        <v>1003</v>
      </c>
      <c r="B1" s="62"/>
      <c r="C1" s="62"/>
      <c r="D1" s="62"/>
      <c r="E1" s="62"/>
      <c r="F1" s="62"/>
      <c r="G1" s="62"/>
      <c r="H1" s="62"/>
      <c r="I1" s="62"/>
      <c r="J1" s="62"/>
      <c r="K1" s="62"/>
      <c r="L1" s="62"/>
      <c r="M1" s="62"/>
      <c r="N1" s="62"/>
      <c r="O1" s="62"/>
      <c r="P1" s="62"/>
      <c r="Q1" s="62"/>
      <c r="R1" s="62"/>
      <c r="S1" s="62"/>
      <c r="T1" s="62"/>
      <c r="U1" s="62"/>
      <c r="V1" s="62"/>
      <c r="W1" s="62"/>
      <c r="X1" s="62"/>
      <c r="Y1" s="62"/>
      <c r="Z1" s="62"/>
      <c r="AA1" s="62"/>
    </row>
    <row r="3">
      <c r="A3" s="62"/>
      <c r="B3" s="4" t="s">
        <v>1004</v>
      </c>
      <c r="C3" s="4" t="s">
        <v>1005</v>
      </c>
      <c r="D3" s="4" t="s">
        <v>10</v>
      </c>
      <c r="E3" s="4" t="s">
        <v>1006</v>
      </c>
      <c r="F3" s="62"/>
      <c r="G3" s="62"/>
      <c r="H3" s="62"/>
      <c r="I3" s="62"/>
      <c r="J3" s="62"/>
      <c r="K3" s="62"/>
      <c r="L3" s="62"/>
      <c r="M3" s="62"/>
      <c r="N3" s="62"/>
      <c r="O3" s="62"/>
      <c r="P3" s="62"/>
      <c r="Q3" s="62"/>
      <c r="R3" s="62"/>
      <c r="S3" s="62"/>
      <c r="T3" s="62"/>
      <c r="U3" s="62"/>
      <c r="V3" s="62"/>
      <c r="W3" s="62"/>
      <c r="X3" s="62"/>
      <c r="Y3" s="62"/>
      <c r="Z3" s="62"/>
      <c r="AA3" s="62"/>
    </row>
    <row r="4">
      <c r="A4" s="63"/>
      <c r="B4" s="64" t="s">
        <v>578</v>
      </c>
      <c r="C4" s="64">
        <v>1.0</v>
      </c>
      <c r="D4" s="64" t="s">
        <v>1007</v>
      </c>
      <c r="E4" s="64" t="s">
        <v>1008</v>
      </c>
      <c r="F4" s="63"/>
      <c r="G4" s="63"/>
      <c r="H4" s="63"/>
      <c r="I4" s="63"/>
      <c r="J4" s="63"/>
      <c r="K4" s="63"/>
      <c r="L4" s="63"/>
      <c r="M4" s="63"/>
      <c r="N4" s="63"/>
      <c r="O4" s="63"/>
      <c r="P4" s="63"/>
      <c r="Q4" s="63"/>
      <c r="R4" s="63"/>
      <c r="S4" s="63"/>
      <c r="T4" s="63"/>
      <c r="U4" s="63"/>
      <c r="V4" s="63"/>
      <c r="W4" s="63"/>
      <c r="X4" s="63"/>
      <c r="Y4" s="63"/>
      <c r="Z4" s="63"/>
      <c r="AA4" s="63"/>
    </row>
    <row r="5">
      <c r="A5" s="63"/>
      <c r="B5" s="64" t="s">
        <v>603</v>
      </c>
      <c r="C5" s="64">
        <v>1.0</v>
      </c>
      <c r="D5" s="64" t="s">
        <v>1007</v>
      </c>
      <c r="E5" s="64" t="s">
        <v>1008</v>
      </c>
      <c r="F5" s="63"/>
      <c r="G5" s="63"/>
      <c r="H5" s="63"/>
      <c r="I5" s="63"/>
      <c r="J5" s="63"/>
      <c r="K5" s="63"/>
      <c r="L5" s="63"/>
      <c r="M5" s="63"/>
      <c r="N5" s="63"/>
      <c r="O5" s="63"/>
      <c r="P5" s="63"/>
      <c r="Q5" s="63"/>
      <c r="R5" s="63"/>
      <c r="S5" s="63"/>
      <c r="T5" s="63"/>
      <c r="U5" s="63"/>
      <c r="V5" s="63"/>
      <c r="W5" s="63"/>
      <c r="X5" s="63"/>
      <c r="Y5" s="63"/>
      <c r="Z5" s="63"/>
      <c r="AA5" s="63"/>
    </row>
    <row r="6">
      <c r="A6" s="63"/>
      <c r="B6" s="64" t="s">
        <v>685</v>
      </c>
      <c r="C6" s="64">
        <v>1.0</v>
      </c>
      <c r="D6" s="64" t="s">
        <v>1007</v>
      </c>
      <c r="E6" s="64" t="s">
        <v>1008</v>
      </c>
      <c r="F6" s="63"/>
      <c r="G6" s="63"/>
      <c r="H6" s="63"/>
      <c r="I6" s="63"/>
      <c r="J6" s="63"/>
      <c r="K6" s="63"/>
      <c r="L6" s="63"/>
      <c r="M6" s="63"/>
      <c r="N6" s="63"/>
      <c r="O6" s="63"/>
      <c r="P6" s="63"/>
      <c r="Q6" s="63"/>
      <c r="R6" s="63"/>
      <c r="S6" s="63"/>
      <c r="T6" s="63"/>
      <c r="U6" s="63"/>
      <c r="V6" s="63"/>
      <c r="W6" s="63"/>
      <c r="X6" s="63"/>
      <c r="Y6" s="63"/>
      <c r="Z6" s="63"/>
      <c r="AA6" s="63"/>
    </row>
    <row r="7">
      <c r="A7" s="63"/>
      <c r="B7" s="64" t="s">
        <v>191</v>
      </c>
      <c r="C7" s="64">
        <v>1.0</v>
      </c>
      <c r="D7" s="64" t="s">
        <v>1009</v>
      </c>
      <c r="E7" s="64" t="s">
        <v>1008</v>
      </c>
      <c r="F7" s="63"/>
      <c r="G7" s="63"/>
      <c r="H7" s="63"/>
      <c r="I7" s="63"/>
      <c r="J7" s="63"/>
      <c r="K7" s="63"/>
      <c r="L7" s="63"/>
      <c r="M7" s="63"/>
      <c r="N7" s="63"/>
      <c r="O7" s="63"/>
      <c r="P7" s="63"/>
      <c r="Q7" s="63"/>
      <c r="R7" s="63"/>
      <c r="S7" s="63"/>
      <c r="T7" s="63"/>
      <c r="U7" s="63"/>
      <c r="V7" s="63"/>
      <c r="W7" s="63"/>
      <c r="X7" s="63"/>
      <c r="Y7" s="63"/>
      <c r="Z7" s="63"/>
      <c r="AA7" s="63"/>
    </row>
    <row r="8">
      <c r="A8" s="63"/>
      <c r="B8" s="64" t="s">
        <v>193</v>
      </c>
      <c r="C8" s="64">
        <v>1.0</v>
      </c>
      <c r="D8" s="64" t="s">
        <v>1010</v>
      </c>
      <c r="E8" s="64" t="s">
        <v>1008</v>
      </c>
      <c r="F8" s="63"/>
      <c r="G8" s="63"/>
      <c r="H8" s="63"/>
      <c r="I8" s="63"/>
      <c r="J8" s="63"/>
      <c r="K8" s="63"/>
      <c r="L8" s="63"/>
      <c r="M8" s="63"/>
      <c r="N8" s="63"/>
      <c r="O8" s="63"/>
      <c r="P8" s="63"/>
      <c r="Q8" s="63"/>
      <c r="R8" s="63"/>
      <c r="S8" s="63"/>
      <c r="T8" s="63"/>
      <c r="U8" s="63"/>
      <c r="V8" s="63"/>
      <c r="W8" s="63"/>
      <c r="X8" s="63"/>
      <c r="Y8" s="63"/>
      <c r="Z8" s="63"/>
      <c r="AA8" s="63"/>
    </row>
    <row r="9">
      <c r="A9" s="63"/>
      <c r="B9" s="64" t="s">
        <v>1011</v>
      </c>
      <c r="C9" s="64">
        <v>0.0</v>
      </c>
      <c r="D9" s="64"/>
      <c r="E9" s="64" t="s">
        <v>1008</v>
      </c>
      <c r="F9" s="63"/>
      <c r="G9" s="63"/>
      <c r="H9" s="63"/>
      <c r="I9" s="63"/>
      <c r="J9" s="63"/>
      <c r="K9" s="63"/>
      <c r="L9" s="63"/>
      <c r="M9" s="63"/>
      <c r="N9" s="63"/>
      <c r="O9" s="63"/>
      <c r="P9" s="63"/>
      <c r="Q9" s="63"/>
      <c r="R9" s="63"/>
      <c r="S9" s="63"/>
      <c r="T9" s="63"/>
      <c r="U9" s="63"/>
      <c r="V9" s="63"/>
      <c r="W9" s="63"/>
      <c r="X9" s="63"/>
      <c r="Y9" s="63"/>
      <c r="Z9" s="63"/>
      <c r="AA9" s="63"/>
    </row>
    <row r="10">
      <c r="B10" s="12" t="s">
        <v>202</v>
      </c>
      <c r="C10" s="12">
        <v>64.0</v>
      </c>
      <c r="D10" s="12" t="s">
        <v>1012</v>
      </c>
      <c r="E10" s="12" t="s">
        <v>1013</v>
      </c>
    </row>
    <row r="11">
      <c r="B11" s="12" t="s">
        <v>214</v>
      </c>
      <c r="C11" s="12">
        <v>172.0</v>
      </c>
      <c r="D11" s="12" t="s">
        <v>1014</v>
      </c>
      <c r="E11" s="12" t="s">
        <v>1015</v>
      </c>
    </row>
    <row r="12">
      <c r="B12" s="12" t="s">
        <v>224</v>
      </c>
      <c r="C12" s="12">
        <v>573.0</v>
      </c>
      <c r="D12" s="12" t="s">
        <v>1016</v>
      </c>
      <c r="E12" s="12" t="s">
        <v>1017</v>
      </c>
    </row>
    <row r="13">
      <c r="B13" s="12" t="s">
        <v>230</v>
      </c>
      <c r="C13" s="12">
        <v>29.0</v>
      </c>
      <c r="D13" s="12" t="s">
        <v>1018</v>
      </c>
      <c r="E13" s="12" t="s">
        <v>1019</v>
      </c>
    </row>
    <row r="14">
      <c r="A14" s="63"/>
      <c r="B14" s="64" t="s">
        <v>1020</v>
      </c>
      <c r="C14" s="64">
        <v>0.0</v>
      </c>
      <c r="D14" s="64"/>
      <c r="E14" s="64" t="s">
        <v>1008</v>
      </c>
      <c r="F14" s="63"/>
      <c r="G14" s="63"/>
      <c r="H14" s="63"/>
      <c r="I14" s="63"/>
      <c r="J14" s="63"/>
      <c r="K14" s="63"/>
      <c r="L14" s="63"/>
      <c r="M14" s="63"/>
      <c r="N14" s="63"/>
      <c r="O14" s="63"/>
      <c r="P14" s="63"/>
      <c r="Q14" s="63"/>
      <c r="R14" s="63"/>
      <c r="S14" s="63"/>
      <c r="T14" s="63"/>
      <c r="U14" s="63"/>
      <c r="V14" s="63"/>
      <c r="W14" s="63"/>
      <c r="X14" s="63"/>
      <c r="Y14" s="63"/>
      <c r="Z14" s="63"/>
      <c r="AA14" s="63"/>
    </row>
    <row r="15">
      <c r="A15" s="63"/>
      <c r="B15" s="64" t="s">
        <v>1021</v>
      </c>
      <c r="C15" s="64">
        <v>0.0</v>
      </c>
      <c r="D15" s="64"/>
      <c r="E15" s="64" t="s">
        <v>1008</v>
      </c>
      <c r="F15" s="63"/>
      <c r="G15" s="63"/>
      <c r="H15" s="63"/>
      <c r="I15" s="63"/>
      <c r="J15" s="63"/>
      <c r="K15" s="63"/>
      <c r="L15" s="63"/>
      <c r="M15" s="63"/>
      <c r="N15" s="63"/>
      <c r="O15" s="63"/>
      <c r="P15" s="63"/>
      <c r="Q15" s="63"/>
      <c r="R15" s="63"/>
      <c r="S15" s="63"/>
      <c r="T15" s="63"/>
      <c r="U15" s="63"/>
      <c r="V15" s="63"/>
      <c r="W15" s="63"/>
      <c r="X15" s="63"/>
      <c r="Y15" s="63"/>
      <c r="Z15" s="63"/>
      <c r="AA15" s="63"/>
    </row>
    <row r="16">
      <c r="A16" s="63"/>
      <c r="B16" s="64" t="s">
        <v>236</v>
      </c>
      <c r="C16" s="64">
        <v>1.0</v>
      </c>
      <c r="D16" s="64" t="s">
        <v>1022</v>
      </c>
      <c r="E16" s="64" t="s">
        <v>1008</v>
      </c>
      <c r="F16" s="63"/>
      <c r="G16" s="63"/>
      <c r="H16" s="63"/>
      <c r="I16" s="63"/>
      <c r="J16" s="63"/>
      <c r="K16" s="63"/>
      <c r="L16" s="63"/>
      <c r="M16" s="63"/>
      <c r="N16" s="63"/>
      <c r="O16" s="63"/>
      <c r="P16" s="63"/>
      <c r="Q16" s="63"/>
      <c r="R16" s="63"/>
      <c r="S16" s="63"/>
      <c r="T16" s="63"/>
      <c r="U16" s="63"/>
      <c r="V16" s="63"/>
      <c r="W16" s="63"/>
      <c r="X16" s="63"/>
      <c r="Y16" s="63"/>
      <c r="Z16" s="63"/>
      <c r="AA16" s="63"/>
    </row>
    <row r="17">
      <c r="B17" s="12" t="s">
        <v>242</v>
      </c>
      <c r="C17" s="12">
        <v>300.0</v>
      </c>
      <c r="D17" s="12" t="s">
        <v>1023</v>
      </c>
      <c r="E17" s="12" t="s">
        <v>1024</v>
      </c>
    </row>
    <row r="18">
      <c r="A18" s="63"/>
      <c r="B18" s="64" t="s">
        <v>1025</v>
      </c>
      <c r="C18" s="65">
        <v>0.0</v>
      </c>
      <c r="D18" s="65"/>
      <c r="E18" s="65" t="s">
        <v>1008</v>
      </c>
      <c r="F18" s="63"/>
      <c r="G18" s="63"/>
      <c r="H18" s="63"/>
      <c r="I18" s="63"/>
      <c r="J18" s="63"/>
      <c r="K18" s="63"/>
      <c r="L18" s="63"/>
      <c r="M18" s="63"/>
      <c r="N18" s="63"/>
      <c r="O18" s="63"/>
      <c r="P18" s="63"/>
      <c r="Q18" s="63"/>
      <c r="R18" s="63"/>
      <c r="S18" s="63"/>
      <c r="T18" s="63"/>
      <c r="U18" s="63"/>
      <c r="V18" s="63"/>
      <c r="W18" s="63"/>
      <c r="X18" s="63"/>
      <c r="Y18" s="63"/>
      <c r="Z18" s="63"/>
      <c r="AA18" s="63"/>
    </row>
    <row r="19">
      <c r="A19" s="63"/>
      <c r="B19" s="64" t="s">
        <v>1026</v>
      </c>
      <c r="C19" s="65">
        <v>0.0</v>
      </c>
      <c r="D19" s="65"/>
      <c r="E19" s="65" t="s">
        <v>1008</v>
      </c>
      <c r="F19" s="63"/>
      <c r="G19" s="63"/>
      <c r="H19" s="63"/>
      <c r="I19" s="63"/>
      <c r="J19" s="63"/>
      <c r="K19" s="63"/>
      <c r="L19" s="63"/>
      <c r="M19" s="63"/>
      <c r="N19" s="63"/>
      <c r="O19" s="63"/>
      <c r="P19" s="63"/>
      <c r="Q19" s="63"/>
      <c r="R19" s="63"/>
      <c r="S19" s="63"/>
      <c r="T19" s="63"/>
      <c r="U19" s="63"/>
      <c r="V19" s="63"/>
      <c r="W19" s="63"/>
      <c r="X19" s="63"/>
      <c r="Y19" s="63"/>
      <c r="Z19" s="63"/>
      <c r="AA19" s="63"/>
    </row>
    <row r="20">
      <c r="A20" s="63"/>
      <c r="B20" s="64" t="s">
        <v>1027</v>
      </c>
      <c r="C20" s="65">
        <v>0.0</v>
      </c>
      <c r="D20" s="65"/>
      <c r="E20" s="65" t="s">
        <v>1008</v>
      </c>
      <c r="F20" s="63"/>
      <c r="G20" s="63"/>
      <c r="H20" s="63"/>
      <c r="I20" s="63"/>
      <c r="J20" s="63"/>
      <c r="K20" s="63"/>
      <c r="L20" s="63"/>
      <c r="M20" s="63"/>
      <c r="N20" s="63"/>
      <c r="O20" s="63"/>
      <c r="P20" s="63"/>
      <c r="Q20" s="63"/>
      <c r="R20" s="63"/>
      <c r="S20" s="63"/>
      <c r="T20" s="63"/>
      <c r="U20" s="63"/>
      <c r="V20" s="63"/>
      <c r="W20" s="63"/>
      <c r="X20" s="63"/>
      <c r="Y20" s="63"/>
      <c r="Z20" s="63"/>
      <c r="AA20" s="63"/>
    </row>
    <row r="21">
      <c r="A21" s="63"/>
      <c r="B21" s="64" t="s">
        <v>1028</v>
      </c>
      <c r="C21" s="65">
        <v>0.0</v>
      </c>
      <c r="D21" s="65"/>
      <c r="E21" s="65" t="s">
        <v>1008</v>
      </c>
      <c r="F21" s="63"/>
      <c r="G21" s="63"/>
      <c r="H21" s="63"/>
      <c r="I21" s="63"/>
      <c r="J21" s="63"/>
      <c r="K21" s="63"/>
      <c r="L21" s="63"/>
      <c r="M21" s="63"/>
      <c r="N21" s="63"/>
      <c r="O21" s="63"/>
      <c r="P21" s="63"/>
      <c r="Q21" s="63"/>
      <c r="R21" s="63"/>
      <c r="S21" s="63"/>
      <c r="T21" s="63"/>
      <c r="U21" s="63"/>
      <c r="V21" s="63"/>
      <c r="W21" s="63"/>
      <c r="X21" s="63"/>
      <c r="Y21" s="63"/>
      <c r="Z21" s="63"/>
      <c r="AA21" s="63"/>
    </row>
    <row r="22">
      <c r="A22" s="63"/>
      <c r="B22" s="64" t="s">
        <v>1029</v>
      </c>
      <c r="C22" s="65">
        <v>0.0</v>
      </c>
      <c r="D22" s="65"/>
      <c r="E22" s="65" t="s">
        <v>1008</v>
      </c>
      <c r="F22" s="63"/>
      <c r="G22" s="63"/>
      <c r="H22" s="63"/>
      <c r="I22" s="63"/>
      <c r="J22" s="63"/>
      <c r="K22" s="63"/>
      <c r="L22" s="63"/>
      <c r="M22" s="63"/>
      <c r="N22" s="63"/>
      <c r="O22" s="63"/>
      <c r="P22" s="63"/>
      <c r="Q22" s="63"/>
      <c r="R22" s="63"/>
      <c r="S22" s="63"/>
      <c r="T22" s="63"/>
      <c r="U22" s="63"/>
      <c r="V22" s="63"/>
      <c r="W22" s="63"/>
      <c r="X22" s="63"/>
      <c r="Y22" s="63"/>
      <c r="Z22" s="63"/>
      <c r="AA22" s="63"/>
    </row>
    <row r="23">
      <c r="A23" s="63"/>
      <c r="B23" s="64" t="s">
        <v>1030</v>
      </c>
      <c r="C23" s="65">
        <v>0.0</v>
      </c>
      <c r="D23" s="65"/>
      <c r="E23" s="65" t="s">
        <v>1008</v>
      </c>
      <c r="F23" s="63"/>
      <c r="G23" s="63"/>
      <c r="H23" s="63"/>
      <c r="I23" s="63"/>
      <c r="J23" s="63"/>
      <c r="K23" s="63"/>
      <c r="L23" s="63"/>
      <c r="M23" s="63"/>
      <c r="N23" s="63"/>
      <c r="O23" s="63"/>
      <c r="P23" s="63"/>
      <c r="Q23" s="63"/>
      <c r="R23" s="63"/>
      <c r="S23" s="63"/>
      <c r="T23" s="63"/>
      <c r="U23" s="63"/>
      <c r="V23" s="63"/>
      <c r="W23" s="63"/>
      <c r="X23" s="63"/>
      <c r="Y23" s="63"/>
      <c r="Z23" s="63"/>
      <c r="AA23" s="63"/>
    </row>
    <row r="24">
      <c r="A24" s="63"/>
      <c r="B24" s="64" t="s">
        <v>1031</v>
      </c>
      <c r="C24" s="65">
        <v>0.0</v>
      </c>
      <c r="D24" s="65"/>
      <c r="E24" s="65" t="s">
        <v>1008</v>
      </c>
      <c r="F24" s="63"/>
      <c r="G24" s="63"/>
      <c r="H24" s="63"/>
      <c r="I24" s="63"/>
      <c r="J24" s="63"/>
      <c r="K24" s="63"/>
      <c r="L24" s="63"/>
      <c r="M24" s="63"/>
      <c r="N24" s="63"/>
      <c r="O24" s="63"/>
      <c r="P24" s="63"/>
      <c r="Q24" s="63"/>
      <c r="R24" s="63"/>
      <c r="S24" s="63"/>
      <c r="T24" s="63"/>
      <c r="U24" s="63"/>
      <c r="V24" s="63"/>
      <c r="W24" s="63"/>
      <c r="X24" s="63"/>
      <c r="Y24" s="63"/>
      <c r="Z24" s="63"/>
      <c r="AA24" s="63"/>
    </row>
    <row r="25">
      <c r="A25" s="63"/>
      <c r="B25" s="64" t="s">
        <v>307</v>
      </c>
      <c r="C25" s="64">
        <v>3.0</v>
      </c>
      <c r="D25" s="64" t="s">
        <v>1032</v>
      </c>
      <c r="E25" s="64" t="s">
        <v>1008</v>
      </c>
      <c r="F25" s="63"/>
      <c r="G25" s="63"/>
      <c r="H25" s="63"/>
      <c r="I25" s="63"/>
      <c r="J25" s="63"/>
      <c r="K25" s="63"/>
      <c r="L25" s="63"/>
      <c r="M25" s="63"/>
      <c r="N25" s="63"/>
      <c r="O25" s="63"/>
      <c r="P25" s="63"/>
      <c r="Q25" s="63"/>
      <c r="R25" s="63"/>
      <c r="S25" s="63"/>
      <c r="T25" s="63"/>
      <c r="U25" s="63"/>
      <c r="V25" s="63"/>
      <c r="W25" s="63"/>
      <c r="X25" s="63"/>
      <c r="Y25" s="63"/>
      <c r="Z25" s="63"/>
      <c r="AA25" s="63"/>
    </row>
    <row r="26">
      <c r="A26" s="63"/>
      <c r="B26" s="64" t="s">
        <v>1033</v>
      </c>
      <c r="C26" s="64">
        <v>0.0</v>
      </c>
      <c r="D26" s="64"/>
      <c r="E26" s="64" t="s">
        <v>1008</v>
      </c>
      <c r="F26" s="63"/>
      <c r="G26" s="63"/>
      <c r="H26" s="63"/>
      <c r="I26" s="63"/>
      <c r="J26" s="63"/>
      <c r="K26" s="63"/>
      <c r="L26" s="63"/>
      <c r="M26" s="63"/>
      <c r="N26" s="63"/>
      <c r="O26" s="63"/>
      <c r="P26" s="63"/>
      <c r="Q26" s="63"/>
      <c r="R26" s="63"/>
      <c r="S26" s="63"/>
      <c r="T26" s="63"/>
      <c r="U26" s="63"/>
      <c r="V26" s="63"/>
      <c r="W26" s="63"/>
      <c r="X26" s="63"/>
      <c r="Y26" s="63"/>
      <c r="Z26" s="63"/>
      <c r="AA26" s="63"/>
    </row>
    <row r="27">
      <c r="A27" s="63"/>
      <c r="B27" s="64" t="s">
        <v>335</v>
      </c>
      <c r="C27" s="64">
        <v>1.0</v>
      </c>
      <c r="D27" s="64" t="s">
        <v>1032</v>
      </c>
      <c r="E27" s="64" t="s">
        <v>1008</v>
      </c>
      <c r="F27" s="63"/>
      <c r="G27" s="63"/>
      <c r="H27" s="63"/>
      <c r="I27" s="63"/>
      <c r="J27" s="63"/>
      <c r="K27" s="63"/>
      <c r="L27" s="63"/>
      <c r="M27" s="63"/>
      <c r="N27" s="63"/>
      <c r="O27" s="63"/>
      <c r="P27" s="63"/>
      <c r="Q27" s="63"/>
      <c r="R27" s="63"/>
      <c r="S27" s="63"/>
      <c r="T27" s="63"/>
      <c r="U27" s="63"/>
      <c r="V27" s="63"/>
      <c r="W27" s="63"/>
      <c r="X27" s="63"/>
      <c r="Y27" s="63"/>
      <c r="Z27" s="63"/>
      <c r="AA27" s="63"/>
    </row>
    <row r="28">
      <c r="B28" s="12" t="s">
        <v>339</v>
      </c>
      <c r="C28" s="12">
        <v>2466.0</v>
      </c>
      <c r="D28" s="12" t="s">
        <v>1034</v>
      </c>
      <c r="E28" s="12" t="s">
        <v>1035</v>
      </c>
    </row>
    <row r="29">
      <c r="B29" s="12" t="s">
        <v>347</v>
      </c>
      <c r="C29" s="12">
        <v>8.0</v>
      </c>
      <c r="D29" s="12" t="s">
        <v>1036</v>
      </c>
      <c r="E29" s="12" t="s">
        <v>1019</v>
      </c>
    </row>
    <row r="30">
      <c r="A30" s="63"/>
      <c r="B30" s="64" t="s">
        <v>351</v>
      </c>
      <c r="C30" s="64">
        <v>7.0</v>
      </c>
      <c r="D30" s="64" t="s">
        <v>1037</v>
      </c>
      <c r="E30" s="64" t="s">
        <v>1008</v>
      </c>
      <c r="F30" s="63"/>
      <c r="G30" s="63"/>
      <c r="H30" s="63"/>
      <c r="I30" s="63"/>
      <c r="J30" s="63"/>
      <c r="K30" s="63"/>
      <c r="L30" s="63"/>
      <c r="M30" s="63"/>
      <c r="N30" s="63"/>
      <c r="O30" s="63"/>
      <c r="P30" s="63"/>
      <c r="Q30" s="63"/>
      <c r="R30" s="63"/>
      <c r="S30" s="63"/>
      <c r="T30" s="63"/>
      <c r="U30" s="63"/>
      <c r="V30" s="63"/>
      <c r="W30" s="63"/>
      <c r="X30" s="63"/>
      <c r="Y30" s="63"/>
      <c r="Z30" s="63"/>
      <c r="AA30" s="63"/>
    </row>
    <row r="31">
      <c r="A31" s="63"/>
      <c r="B31" s="64" t="s">
        <v>354</v>
      </c>
      <c r="C31" s="64">
        <v>4.0</v>
      </c>
      <c r="D31" s="64" t="s">
        <v>1037</v>
      </c>
      <c r="E31" s="64" t="s">
        <v>1008</v>
      </c>
      <c r="F31" s="63"/>
      <c r="G31" s="63"/>
      <c r="H31" s="63"/>
      <c r="I31" s="63"/>
      <c r="J31" s="63"/>
      <c r="K31" s="63"/>
      <c r="L31" s="63"/>
      <c r="M31" s="63"/>
      <c r="N31" s="63"/>
      <c r="O31" s="63"/>
      <c r="P31" s="63"/>
      <c r="Q31" s="63"/>
      <c r="R31" s="63"/>
      <c r="S31" s="63"/>
      <c r="T31" s="63"/>
      <c r="U31" s="63"/>
      <c r="V31" s="63"/>
      <c r="W31" s="63"/>
      <c r="X31" s="63"/>
      <c r="Y31" s="63"/>
      <c r="Z31" s="63"/>
      <c r="AA31" s="63"/>
    </row>
    <row r="32">
      <c r="B32" s="12" t="s">
        <v>356</v>
      </c>
      <c r="C32" s="12">
        <v>13.0</v>
      </c>
      <c r="D32" s="12" t="s">
        <v>1012</v>
      </c>
      <c r="E32" s="12" t="s">
        <v>1013</v>
      </c>
    </row>
    <row r="33">
      <c r="B33" s="12" t="s">
        <v>364</v>
      </c>
      <c r="C33" s="12">
        <v>10964.0</v>
      </c>
      <c r="D33" s="12" t="s">
        <v>1038</v>
      </c>
      <c r="E33" s="12" t="s">
        <v>1024</v>
      </c>
    </row>
    <row r="34">
      <c r="B34" s="12" t="s">
        <v>423</v>
      </c>
      <c r="C34" s="12">
        <v>340.0</v>
      </c>
      <c r="D34" s="12" t="s">
        <v>1039</v>
      </c>
      <c r="E34" s="12" t="s">
        <v>1040</v>
      </c>
    </row>
    <row r="35">
      <c r="B35" s="12" t="s">
        <v>435</v>
      </c>
      <c r="C35" s="12">
        <v>719.0</v>
      </c>
      <c r="D35" s="12" t="s">
        <v>1041</v>
      </c>
      <c r="E35" s="12" t="s">
        <v>1042</v>
      </c>
    </row>
    <row r="36">
      <c r="B36" s="12" t="s">
        <v>438</v>
      </c>
      <c r="C36" s="12">
        <v>9.0</v>
      </c>
      <c r="D36" s="12" t="s">
        <v>1043</v>
      </c>
      <c r="E36" s="12" t="s">
        <v>1044</v>
      </c>
    </row>
    <row r="37">
      <c r="B37" s="12" t="s">
        <v>443</v>
      </c>
      <c r="C37" s="12">
        <v>33.0</v>
      </c>
      <c r="D37" s="12" t="s">
        <v>1012</v>
      </c>
      <c r="E37" s="12" t="s">
        <v>1013</v>
      </c>
    </row>
    <row r="38">
      <c r="B38" s="12" t="s">
        <v>450</v>
      </c>
      <c r="C38" s="12">
        <v>10113.0</v>
      </c>
      <c r="D38" s="12" t="s">
        <v>1045</v>
      </c>
      <c r="E38" s="12" t="s">
        <v>1046</v>
      </c>
    </row>
    <row r="39">
      <c r="B39" s="12" t="s">
        <v>359</v>
      </c>
      <c r="C39" s="12">
        <v>6.0</v>
      </c>
      <c r="D39" s="12" t="s">
        <v>1041</v>
      </c>
      <c r="E39" s="12" t="s">
        <v>1042</v>
      </c>
    </row>
    <row r="40">
      <c r="B40" s="12" t="s">
        <v>362</v>
      </c>
      <c r="C40" s="12">
        <v>5.0</v>
      </c>
      <c r="D40" s="12" t="s">
        <v>1041</v>
      </c>
      <c r="E40" s="12" t="s">
        <v>1042</v>
      </c>
    </row>
    <row r="41">
      <c r="B41" s="12" t="s">
        <v>462</v>
      </c>
      <c r="C41" s="12">
        <v>57.0</v>
      </c>
      <c r="D41" s="12" t="s">
        <v>1047</v>
      </c>
      <c r="E41" s="12" t="s">
        <v>1048</v>
      </c>
    </row>
    <row r="42">
      <c r="A42" s="63"/>
      <c r="B42" s="64" t="s">
        <v>500</v>
      </c>
      <c r="C42" s="64">
        <v>10.0</v>
      </c>
      <c r="D42" s="64" t="s">
        <v>1049</v>
      </c>
      <c r="E42" s="64" t="s">
        <v>1008</v>
      </c>
      <c r="F42" s="63"/>
      <c r="G42" s="63"/>
      <c r="H42" s="63"/>
      <c r="I42" s="63"/>
      <c r="J42" s="63"/>
      <c r="K42" s="63"/>
      <c r="L42" s="63"/>
      <c r="M42" s="63"/>
      <c r="N42" s="63"/>
      <c r="O42" s="63"/>
      <c r="P42" s="63"/>
      <c r="Q42" s="63"/>
      <c r="R42" s="63"/>
      <c r="S42" s="63"/>
      <c r="T42" s="63"/>
      <c r="U42" s="63"/>
      <c r="V42" s="63"/>
      <c r="W42" s="63"/>
      <c r="X42" s="63"/>
      <c r="Y42" s="63"/>
      <c r="Z42" s="63"/>
      <c r="AA42" s="63"/>
    </row>
    <row r="43">
      <c r="A43" s="63"/>
      <c r="B43" s="64" t="s">
        <v>1050</v>
      </c>
      <c r="C43" s="64">
        <v>0.0</v>
      </c>
      <c r="D43" s="64" t="s">
        <v>1051</v>
      </c>
      <c r="E43" s="64" t="s">
        <v>1008</v>
      </c>
      <c r="F43" s="63"/>
      <c r="G43" s="63"/>
      <c r="H43" s="63"/>
      <c r="I43" s="63"/>
      <c r="J43" s="63"/>
      <c r="K43" s="63"/>
      <c r="L43" s="63"/>
      <c r="M43" s="63"/>
      <c r="N43" s="63"/>
      <c r="O43" s="63"/>
      <c r="P43" s="63"/>
      <c r="Q43" s="63"/>
      <c r="R43" s="63"/>
      <c r="S43" s="63"/>
      <c r="T43" s="63"/>
      <c r="U43" s="63"/>
      <c r="V43" s="63"/>
      <c r="W43" s="63"/>
      <c r="X43" s="63"/>
      <c r="Y43" s="63"/>
      <c r="Z43" s="63"/>
      <c r="AA43" s="63"/>
    </row>
    <row r="44">
      <c r="A44" s="63"/>
      <c r="B44" s="64" t="s">
        <v>1052</v>
      </c>
      <c r="C44" s="64">
        <v>0.0</v>
      </c>
      <c r="D44" s="64" t="s">
        <v>1051</v>
      </c>
      <c r="E44" s="64" t="s">
        <v>1008</v>
      </c>
      <c r="F44" s="63"/>
      <c r="G44" s="63"/>
      <c r="H44" s="63"/>
      <c r="I44" s="63"/>
      <c r="J44" s="63"/>
      <c r="K44" s="63"/>
      <c r="L44" s="63"/>
      <c r="M44" s="63"/>
      <c r="N44" s="63"/>
      <c r="O44" s="63"/>
      <c r="P44" s="63"/>
      <c r="Q44" s="63"/>
      <c r="R44" s="63"/>
      <c r="S44" s="63"/>
      <c r="T44" s="63"/>
      <c r="U44" s="63"/>
      <c r="V44" s="63"/>
      <c r="W44" s="63"/>
      <c r="X44" s="63"/>
      <c r="Y44" s="63"/>
      <c r="Z44" s="63"/>
      <c r="AA44" s="63"/>
    </row>
    <row r="45">
      <c r="A45" s="63"/>
      <c r="B45" s="64" t="s">
        <v>1053</v>
      </c>
      <c r="C45" s="64">
        <v>0.0</v>
      </c>
      <c r="D45" s="64" t="s">
        <v>1051</v>
      </c>
      <c r="E45" s="64" t="s">
        <v>1008</v>
      </c>
      <c r="F45" s="63"/>
      <c r="G45" s="63"/>
      <c r="H45" s="63"/>
      <c r="I45" s="63"/>
      <c r="J45" s="63"/>
      <c r="K45" s="63"/>
      <c r="L45" s="63"/>
      <c r="M45" s="63"/>
      <c r="N45" s="63"/>
      <c r="O45" s="63"/>
      <c r="P45" s="63"/>
      <c r="Q45" s="63"/>
      <c r="R45" s="63"/>
      <c r="S45" s="63"/>
      <c r="T45" s="63"/>
      <c r="U45" s="63"/>
      <c r="V45" s="63"/>
      <c r="W45" s="63"/>
      <c r="X45" s="63"/>
      <c r="Y45" s="63"/>
      <c r="Z45" s="63"/>
      <c r="AA45" s="63"/>
    </row>
    <row r="46">
      <c r="B46" s="12" t="s">
        <v>118</v>
      </c>
      <c r="C46" s="12">
        <v>89.0</v>
      </c>
      <c r="D46" s="12" t="s">
        <v>1054</v>
      </c>
      <c r="E46" s="12" t="s">
        <v>161</v>
      </c>
    </row>
    <row r="47">
      <c r="A47" s="63"/>
      <c r="B47" s="64" t="s">
        <v>507</v>
      </c>
      <c r="C47" s="64">
        <v>1.0</v>
      </c>
      <c r="D47" s="64" t="s">
        <v>1055</v>
      </c>
      <c r="E47" s="64" t="s">
        <v>1008</v>
      </c>
      <c r="F47" s="63"/>
      <c r="G47" s="63"/>
      <c r="H47" s="63"/>
      <c r="I47" s="63"/>
      <c r="J47" s="63"/>
      <c r="K47" s="63"/>
      <c r="L47" s="63"/>
      <c r="M47" s="63"/>
      <c r="N47" s="63"/>
      <c r="O47" s="63"/>
      <c r="P47" s="63"/>
      <c r="Q47" s="63"/>
      <c r="R47" s="63"/>
      <c r="S47" s="63"/>
      <c r="T47" s="63"/>
      <c r="U47" s="63"/>
      <c r="V47" s="63"/>
      <c r="W47" s="63"/>
      <c r="X47" s="63"/>
      <c r="Y47" s="63"/>
      <c r="Z47" s="63"/>
      <c r="AA47" s="63"/>
    </row>
    <row r="48">
      <c r="A48" s="63"/>
      <c r="B48" s="64" t="s">
        <v>510</v>
      </c>
      <c r="C48" s="64">
        <v>22.0</v>
      </c>
      <c r="D48" s="64" t="s">
        <v>1056</v>
      </c>
      <c r="E48" s="64" t="s">
        <v>1008</v>
      </c>
      <c r="F48" s="63"/>
      <c r="G48" s="63"/>
      <c r="H48" s="63"/>
      <c r="I48" s="63"/>
      <c r="J48" s="63"/>
      <c r="K48" s="63"/>
      <c r="L48" s="63"/>
      <c r="M48" s="63"/>
      <c r="N48" s="63"/>
      <c r="O48" s="63"/>
      <c r="P48" s="63"/>
      <c r="Q48" s="63"/>
      <c r="R48" s="63"/>
      <c r="S48" s="63"/>
      <c r="T48" s="63"/>
      <c r="U48" s="63"/>
      <c r="V48" s="63"/>
      <c r="W48" s="63"/>
      <c r="X48" s="63"/>
      <c r="Y48" s="63"/>
      <c r="Z48" s="63"/>
      <c r="AA48" s="63"/>
    </row>
    <row r="49">
      <c r="A49" s="63"/>
      <c r="B49" s="64" t="s">
        <v>1057</v>
      </c>
      <c r="C49" s="64">
        <v>0.0</v>
      </c>
      <c r="D49" s="64"/>
      <c r="E49" s="64" t="s">
        <v>1008</v>
      </c>
      <c r="F49" s="63"/>
      <c r="G49" s="63"/>
      <c r="H49" s="63"/>
      <c r="I49" s="63"/>
      <c r="J49" s="63"/>
      <c r="K49" s="63"/>
      <c r="L49" s="63"/>
      <c r="M49" s="63"/>
      <c r="N49" s="63"/>
      <c r="O49" s="63"/>
      <c r="P49" s="63"/>
      <c r="Q49" s="63"/>
      <c r="R49" s="63"/>
      <c r="S49" s="63"/>
      <c r="T49" s="63"/>
      <c r="U49" s="63"/>
      <c r="V49" s="63"/>
      <c r="W49" s="63"/>
      <c r="X49" s="63"/>
      <c r="Y49" s="63"/>
      <c r="Z49" s="63"/>
      <c r="AA49" s="63"/>
    </row>
    <row r="50">
      <c r="A50" s="63"/>
      <c r="B50" s="64" t="s">
        <v>521</v>
      </c>
      <c r="C50" s="64">
        <v>10.0</v>
      </c>
      <c r="D50" s="64" t="s">
        <v>1058</v>
      </c>
      <c r="E50" s="64" t="s">
        <v>1008</v>
      </c>
      <c r="F50" s="63"/>
      <c r="G50" s="63"/>
      <c r="H50" s="63"/>
      <c r="I50" s="63"/>
      <c r="J50" s="63"/>
      <c r="K50" s="63"/>
      <c r="L50" s="63"/>
      <c r="M50" s="63"/>
      <c r="N50" s="63"/>
      <c r="O50" s="63"/>
      <c r="P50" s="63"/>
      <c r="Q50" s="63"/>
      <c r="R50" s="63"/>
      <c r="S50" s="63"/>
      <c r="T50" s="63"/>
      <c r="U50" s="63"/>
      <c r="V50" s="63"/>
      <c r="W50" s="63"/>
      <c r="X50" s="63"/>
      <c r="Y50" s="63"/>
      <c r="Z50" s="63"/>
      <c r="AA50" s="63"/>
    </row>
    <row r="51">
      <c r="B51" s="12" t="s">
        <v>524</v>
      </c>
      <c r="C51" s="12">
        <v>1042.0</v>
      </c>
      <c r="D51" s="12" t="s">
        <v>1059</v>
      </c>
      <c r="E51" s="12" t="s">
        <v>1060</v>
      </c>
    </row>
    <row r="52">
      <c r="B52" s="12" t="s">
        <v>554</v>
      </c>
      <c r="C52" s="12">
        <v>2804.0</v>
      </c>
      <c r="D52" s="12" t="s">
        <v>1061</v>
      </c>
      <c r="E52" s="12" t="s">
        <v>1046</v>
      </c>
    </row>
    <row r="53">
      <c r="B53" s="12" t="s">
        <v>572</v>
      </c>
      <c r="C53" s="12">
        <v>386.0</v>
      </c>
      <c r="D53" s="12" t="s">
        <v>1062</v>
      </c>
      <c r="E53" s="12" t="s">
        <v>1046</v>
      </c>
    </row>
    <row r="54">
      <c r="B54" s="12" t="s">
        <v>551</v>
      </c>
      <c r="C54" s="12">
        <v>6.0</v>
      </c>
      <c r="D54" s="12" t="s">
        <v>1063</v>
      </c>
      <c r="E54" s="12" t="s">
        <v>1042</v>
      </c>
    </row>
    <row r="55">
      <c r="A55" s="63"/>
      <c r="B55" s="64" t="s">
        <v>1064</v>
      </c>
      <c r="C55" s="64">
        <v>0.0</v>
      </c>
      <c r="D55" s="64"/>
      <c r="E55" s="64" t="s">
        <v>1008</v>
      </c>
      <c r="F55" s="63"/>
      <c r="G55" s="63"/>
      <c r="H55" s="63"/>
      <c r="I55" s="63"/>
      <c r="J55" s="63"/>
      <c r="K55" s="63"/>
      <c r="L55" s="63"/>
      <c r="M55" s="63"/>
      <c r="N55" s="63"/>
      <c r="O55" s="63"/>
      <c r="P55" s="63"/>
      <c r="Q55" s="63"/>
      <c r="R55" s="63"/>
      <c r="S55" s="63"/>
      <c r="T55" s="63"/>
      <c r="U55" s="63"/>
      <c r="V55" s="63"/>
      <c r="W55" s="63"/>
      <c r="X55" s="63"/>
      <c r="Y55" s="63"/>
      <c r="Z55" s="63"/>
      <c r="AA55" s="63"/>
    </row>
    <row r="56">
      <c r="A56" s="63"/>
      <c r="B56" s="64" t="s">
        <v>1065</v>
      </c>
      <c r="C56" s="64">
        <v>0.0</v>
      </c>
      <c r="D56" s="64"/>
      <c r="E56" s="64" t="s">
        <v>1008</v>
      </c>
      <c r="F56" s="63"/>
      <c r="G56" s="63"/>
      <c r="H56" s="63"/>
      <c r="I56" s="63"/>
      <c r="J56" s="63"/>
      <c r="K56" s="63"/>
      <c r="L56" s="63"/>
      <c r="M56" s="63"/>
      <c r="N56" s="63"/>
      <c r="O56" s="63"/>
      <c r="P56" s="63"/>
      <c r="Q56" s="63"/>
      <c r="R56" s="63"/>
      <c r="S56" s="63"/>
      <c r="T56" s="63"/>
      <c r="U56" s="63"/>
      <c r="V56" s="63"/>
      <c r="W56" s="63"/>
      <c r="X56" s="63"/>
      <c r="Y56" s="63"/>
      <c r="Z56" s="63"/>
      <c r="AA56" s="63"/>
    </row>
    <row r="57">
      <c r="A57" s="63"/>
      <c r="B57" s="64" t="s">
        <v>1066</v>
      </c>
      <c r="C57" s="64">
        <v>0.0</v>
      </c>
      <c r="D57" s="64"/>
      <c r="E57" s="64" t="s">
        <v>1008</v>
      </c>
      <c r="F57" s="63"/>
      <c r="G57" s="63"/>
      <c r="H57" s="63"/>
      <c r="I57" s="63"/>
      <c r="J57" s="63"/>
      <c r="K57" s="63"/>
      <c r="L57" s="63"/>
      <c r="M57" s="63"/>
      <c r="N57" s="63"/>
      <c r="O57" s="63"/>
      <c r="P57" s="63"/>
      <c r="Q57" s="63"/>
      <c r="R57" s="63"/>
      <c r="S57" s="63"/>
      <c r="T57" s="63"/>
      <c r="U57" s="63"/>
      <c r="V57" s="63"/>
      <c r="W57" s="63"/>
      <c r="X57" s="63"/>
      <c r="Y57" s="63"/>
      <c r="Z57" s="63"/>
      <c r="AA57" s="63"/>
    </row>
  </sheetData>
  <drawing r:id="rId1"/>
</worksheet>
</file>