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c8f758458f7441ec/Documents/KENNY PREPAYMENT CERT/PC TEMPLATES/"/>
    </mc:Choice>
  </mc:AlternateContent>
  <xr:revisionPtr revIDLastSave="16" documentId="11_2F5DF36CFBE42BD0302D22F6A4168D8F8D4B3E57" xr6:coauthVersionLast="47" xr6:coauthVersionMax="47" xr10:uidLastSave="{11C5262F-5B75-447C-8B86-63629B54BC02}"/>
  <bookViews>
    <workbookView xWindow="-108" yWindow="-108" windowWidth="23256" windowHeight="12576" activeTab="5" xr2:uid="{00000000-000D-0000-FFFF-FFFF00000000}"/>
  </bookViews>
  <sheets>
    <sheet name="DETAILS" sheetId="1" r:id="rId1"/>
    <sheet name="Sheet1" sheetId="2" state="hidden" r:id="rId2"/>
    <sheet name="PC 1" sheetId="3" r:id="rId3"/>
    <sheet name="PC 2" sheetId="4" r:id="rId4"/>
    <sheet name="INSPECTION REPORT" sheetId="5" r:id="rId5"/>
    <sheet name="INSPECTION REPORT 2" sheetId="6" r:id="rId6"/>
    <sheet name="CHECKLIST" sheetId="7" r:id="rId7"/>
    <sheet name="MEMO" sheetId="8" r:id="rId8"/>
    <sheet name="MED PICTURES (A)" sheetId="9" r:id="rId9"/>
    <sheet name="MED PICTURES (B)" sheetId="10" r:id="rId10"/>
    <sheet name="APPROVAL" sheetId="11" r:id="rId11"/>
    <sheet name="APPROVAL (one reference)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8" l="1"/>
  <c r="D22" i="12" l="1"/>
  <c r="A12" i="11"/>
  <c r="A11" i="11"/>
  <c r="A30" i="8"/>
  <c r="A29" i="8"/>
  <c r="A18" i="8"/>
  <c r="A44" i="7"/>
  <c r="D40" i="7"/>
  <c r="D39" i="7"/>
  <c r="G23" i="7"/>
  <c r="G20" i="7"/>
  <c r="G19" i="7"/>
  <c r="B10" i="7"/>
  <c r="H7" i="7"/>
  <c r="H5" i="7"/>
  <c r="B5" i="7"/>
  <c r="C26" i="6"/>
  <c r="C25" i="6"/>
  <c r="C18" i="6"/>
  <c r="C17" i="6"/>
  <c r="C13" i="6"/>
  <c r="C9" i="6"/>
  <c r="D46" i="5"/>
  <c r="D44" i="5"/>
  <c r="C24" i="5"/>
  <c r="C20" i="5"/>
  <c r="C14" i="5"/>
  <c r="C13" i="5"/>
  <c r="C12" i="5"/>
  <c r="C8" i="5"/>
  <c r="B71" i="4"/>
  <c r="B70" i="4"/>
  <c r="B69" i="4"/>
  <c r="B68" i="4"/>
  <c r="B65" i="4"/>
  <c r="B64" i="4"/>
  <c r="B63" i="4"/>
  <c r="B62" i="4"/>
  <c r="B61" i="4"/>
  <c r="B60" i="4"/>
  <c r="B59" i="4"/>
  <c r="B58" i="4"/>
  <c r="B57" i="4"/>
  <c r="B56" i="4"/>
  <c r="B55" i="4"/>
  <c r="A2" i="6" s="1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A12" i="8" s="1"/>
  <c r="B37" i="4"/>
  <c r="B36" i="4"/>
  <c r="B35" i="4"/>
  <c r="B34" i="4"/>
  <c r="C24" i="6" s="1"/>
  <c r="B33" i="4"/>
  <c r="B32" i="4"/>
  <c r="B31" i="4"/>
  <c r="C16" i="6" s="1"/>
  <c r="B30" i="4"/>
  <c r="B29" i="4"/>
  <c r="C15" i="6" s="1"/>
  <c r="B28" i="4"/>
  <c r="D27" i="4"/>
  <c r="C14" i="6" s="1"/>
  <c r="B27" i="4"/>
  <c r="B26" i="4"/>
  <c r="C12" i="6" s="1"/>
  <c r="B25" i="4"/>
  <c r="B23" i="4"/>
  <c r="B24" i="4" s="1"/>
  <c r="B22" i="4"/>
  <c r="B22" i="12" s="1"/>
  <c r="B21" i="4"/>
  <c r="B20" i="4"/>
  <c r="C8" i="6" s="1"/>
  <c r="B13" i="4"/>
  <c r="B11" i="4"/>
  <c r="D10" i="4"/>
  <c r="D8" i="4"/>
  <c r="D6" i="4"/>
  <c r="B5" i="4"/>
  <c r="C23" i="6" s="1"/>
  <c r="D4" i="4"/>
  <c r="B4" i="4" s="1"/>
  <c r="B3" i="4"/>
  <c r="C20" i="6" s="1"/>
  <c r="B2" i="4"/>
  <c r="C19" i="6" s="1"/>
  <c r="B1" i="4"/>
  <c r="D22" i="11" s="1"/>
  <c r="A1" i="4"/>
  <c r="A7" i="6" s="1"/>
  <c r="B71" i="3"/>
  <c r="G45" i="7" s="1"/>
  <c r="B70" i="3"/>
  <c r="G44" i="7" s="1"/>
  <c r="B69" i="3"/>
  <c r="D45" i="6" s="1"/>
  <c r="B68" i="3"/>
  <c r="D44" i="6" s="1"/>
  <c r="B65" i="3"/>
  <c r="B64" i="3"/>
  <c r="A18" i="11" s="1"/>
  <c r="B63" i="3"/>
  <c r="A13" i="12" s="1"/>
  <c r="B62" i="3"/>
  <c r="A12" i="12" s="1"/>
  <c r="B61" i="3"/>
  <c r="A11" i="12" s="1"/>
  <c r="B59" i="3"/>
  <c r="A9" i="11" s="1"/>
  <c r="B58" i="3"/>
  <c r="B57" i="3"/>
  <c r="A7" i="11" s="1"/>
  <c r="B56" i="3"/>
  <c r="A1" i="8" s="1"/>
  <c r="B55" i="3"/>
  <c r="A2" i="5" s="1"/>
  <c r="B54" i="3"/>
  <c r="A19" i="8" s="1"/>
  <c r="B53" i="3"/>
  <c r="G32" i="7" s="1"/>
  <c r="B52" i="3"/>
  <c r="G31" i="7" s="1"/>
  <c r="B51" i="3"/>
  <c r="B50" i="3"/>
  <c r="B49" i="3"/>
  <c r="B48" i="3"/>
  <c r="G14" i="7" s="1"/>
  <c r="B47" i="3"/>
  <c r="G21" i="7" s="1"/>
  <c r="B46" i="3"/>
  <c r="G22" i="7" s="1"/>
  <c r="B45" i="3"/>
  <c r="G18" i="7" s="1"/>
  <c r="B44" i="3"/>
  <c r="G17" i="7" s="1"/>
  <c r="B43" i="3"/>
  <c r="G16" i="7" s="1"/>
  <c r="B42" i="3"/>
  <c r="G15" i="7" s="1"/>
  <c r="B41" i="3"/>
  <c r="B40" i="3"/>
  <c r="B39" i="3"/>
  <c r="A9" i="8" s="1"/>
  <c r="B38" i="3"/>
  <c r="B37" i="3"/>
  <c r="A18" i="7" s="1"/>
  <c r="B36" i="3"/>
  <c r="D46" i="6" s="1"/>
  <c r="B35" i="3"/>
  <c r="C25" i="5" s="1"/>
  <c r="B34" i="3"/>
  <c r="B33" i="3"/>
  <c r="C18" i="5" s="1"/>
  <c r="B32" i="3"/>
  <c r="C17" i="5" s="1"/>
  <c r="B31" i="3"/>
  <c r="C16" i="5" s="1"/>
  <c r="B30" i="3"/>
  <c r="H8" i="7" s="1"/>
  <c r="B29" i="3"/>
  <c r="C15" i="5" s="1"/>
  <c r="B28" i="3"/>
  <c r="B8" i="7" s="1"/>
  <c r="D27" i="3"/>
  <c r="B27" i="3"/>
  <c r="B26" i="3"/>
  <c r="B25" i="3"/>
  <c r="B24" i="7" s="1"/>
  <c r="B24" i="3"/>
  <c r="B23" i="3"/>
  <c r="C11" i="5" s="1"/>
  <c r="B22" i="3"/>
  <c r="B9" i="7" s="1"/>
  <c r="B21" i="3"/>
  <c r="C9" i="5" s="1"/>
  <c r="B20" i="3"/>
  <c r="B7" i="7" s="1"/>
  <c r="B11" i="3"/>
  <c r="C26" i="5" s="1"/>
  <c r="D10" i="3"/>
  <c r="D8" i="3"/>
  <c r="D6" i="3"/>
  <c r="B5" i="3"/>
  <c r="D4" i="3"/>
  <c r="B4" i="3"/>
  <c r="B10" i="3" s="1"/>
  <c r="B3" i="3"/>
  <c r="B2" i="3"/>
  <c r="C19" i="5" s="1"/>
  <c r="A1" i="3"/>
  <c r="B1" i="3" s="1"/>
  <c r="B64" i="1"/>
  <c r="B60" i="3" s="1"/>
  <c r="F19" i="1"/>
  <c r="C19" i="1"/>
  <c r="B13" i="3" s="1"/>
  <c r="D21" i="11" l="1"/>
  <c r="D21" i="12"/>
  <c r="H10" i="7"/>
  <c r="C22" i="5"/>
  <c r="A10" i="11"/>
  <c r="A10" i="12"/>
  <c r="C21" i="6"/>
  <c r="B10" i="4"/>
  <c r="A7" i="8"/>
  <c r="C21" i="5"/>
  <c r="A31" i="8"/>
  <c r="A13" i="11"/>
  <c r="A18" i="12"/>
  <c r="B22" i="11"/>
  <c r="C11" i="6"/>
  <c r="B6" i="7"/>
  <c r="B6" i="3"/>
  <c r="C27" i="5" s="1"/>
  <c r="A7" i="5"/>
  <c r="C23" i="5"/>
  <c r="D45" i="5"/>
  <c r="A17" i="8"/>
  <c r="A16" i="11"/>
  <c r="A7" i="12"/>
  <c r="B21" i="12"/>
  <c r="C22" i="4"/>
  <c r="A2" i="10" s="1"/>
  <c r="C10" i="6"/>
  <c r="A45" i="7"/>
  <c r="A9" i="12"/>
  <c r="B21" i="11"/>
  <c r="A16" i="12"/>
  <c r="C22" i="3"/>
  <c r="A2" i="9" s="1"/>
  <c r="B6" i="4"/>
  <c r="C10" i="5"/>
  <c r="A46" i="7"/>
  <c r="B7" i="4" l="1"/>
  <c r="C27" i="6"/>
  <c r="C22" i="6"/>
  <c r="B7" i="3"/>
  <c r="B9" i="3" l="1"/>
  <c r="B12" i="3" s="1"/>
  <c r="B8" i="3"/>
  <c r="B8" i="4"/>
  <c r="B9" i="4"/>
  <c r="B12" i="4" s="1"/>
  <c r="C22" i="12" l="1"/>
  <c r="C22" i="11"/>
  <c r="E18" i="1"/>
  <c r="D13" i="4" s="1"/>
  <c r="A16" i="4" s="1"/>
  <c r="C28" i="6"/>
  <c r="B14" i="4"/>
  <c r="B18" i="1"/>
  <c r="D13" i="3" s="1"/>
  <c r="A16" i="3" s="1"/>
  <c r="C21" i="11"/>
  <c r="C28" i="5"/>
  <c r="C21" i="12"/>
  <c r="B14" i="3"/>
  <c r="A17" i="4" l="1"/>
  <c r="A18" i="4"/>
  <c r="A38" i="6"/>
  <c r="A18" i="3"/>
  <c r="A23" i="8" s="1"/>
  <c r="A38" i="5"/>
  <c r="A17" i="3"/>
</calcChain>
</file>

<file path=xl/sharedStrings.xml><?xml version="1.0" encoding="utf-8"?>
<sst xmlns="http://schemas.openxmlformats.org/spreadsheetml/2006/main" count="448" uniqueCount="231">
  <si>
    <t>PROJECT 1</t>
  </si>
  <si>
    <t>PROJECT 2</t>
  </si>
  <si>
    <t>PREPAYMENT CERTIFICATION DETAILS</t>
  </si>
  <si>
    <t>Client Ministry</t>
  </si>
  <si>
    <t>Name of Project Supervisor</t>
  </si>
  <si>
    <t>Contractor name:</t>
  </si>
  <si>
    <t>Payment stage:</t>
  </si>
  <si>
    <t>Project Description</t>
  </si>
  <si>
    <t>Local Gov. Area</t>
  </si>
  <si>
    <t>What is the Contract sum?</t>
  </si>
  <si>
    <t>What is the Revised Contract sum?</t>
  </si>
  <si>
    <r>
      <rPr>
        <sz val="11"/>
        <rFont val="Aptos Narrow"/>
        <family val="2"/>
      </rPr>
      <t>Percentage of Advance payment? (</t>
    </r>
    <r>
      <rPr>
        <b/>
        <sz val="11"/>
        <rFont val="Aptos Narrow"/>
        <family val="2"/>
      </rPr>
      <t>as specified in the award letter)</t>
    </r>
  </si>
  <si>
    <t>What is the work completed to date?</t>
  </si>
  <si>
    <t>Is there 5% retention?</t>
  </si>
  <si>
    <t>What is the Previous Payment? (if none, write Nil )</t>
  </si>
  <si>
    <t>Percentage of Advance payment refunded</t>
  </si>
  <si>
    <t>VAT</t>
  </si>
  <si>
    <r>
      <rPr>
        <b/>
        <sz val="14"/>
        <color rgb="FFFFFFFF"/>
        <rFont val="Aptos Narrow"/>
        <family val="2"/>
      </rPr>
      <t xml:space="preserve">Calculated Amount due </t>
    </r>
    <r>
      <rPr>
        <b/>
        <sz val="14"/>
        <color rgb="FFFFFFFF"/>
        <rFont val="Aptos Narrow"/>
        <family val="2"/>
      </rPr>
      <t>(Do not edit)</t>
    </r>
  </si>
  <si>
    <t>Write out Amount due in words</t>
  </si>
  <si>
    <t>PROJECT DETAILS</t>
  </si>
  <si>
    <t>Elements of work covered</t>
  </si>
  <si>
    <t xml:space="preserve">Statement of Project Objectives: </t>
  </si>
  <si>
    <t xml:space="preserve">Date of Award </t>
  </si>
  <si>
    <t>Date of upward review</t>
  </si>
  <si>
    <t xml:space="preserve">Effective Date of Commencement: </t>
  </si>
  <si>
    <t xml:space="preserve">Duration of Contract:              </t>
  </si>
  <si>
    <t xml:space="preserve">Date of Delivery (Store Only)  </t>
  </si>
  <si>
    <t>Date of Completion</t>
  </si>
  <si>
    <t xml:space="preserve">Date of Inspection </t>
  </si>
  <si>
    <t>Percentage of Work done</t>
  </si>
  <si>
    <t>Physical Stage of Work</t>
  </si>
  <si>
    <t>Date of Report</t>
  </si>
  <si>
    <t>Is the scope specified in the BOQ OR BEME or Award letter ?</t>
  </si>
  <si>
    <t>FOLIO REFERENCES</t>
  </si>
  <si>
    <t>Cover page</t>
  </si>
  <si>
    <t>Governor's Approval</t>
  </si>
  <si>
    <t>Letter of award / upward review</t>
  </si>
  <si>
    <t>Prepayment certificate</t>
  </si>
  <si>
    <t>Inspection report</t>
  </si>
  <si>
    <t>Inspection report File number</t>
  </si>
  <si>
    <t>BOQ</t>
  </si>
  <si>
    <t>Valuation</t>
  </si>
  <si>
    <t>Delivery notes</t>
  </si>
  <si>
    <t>Project Brief</t>
  </si>
  <si>
    <t>APG</t>
  </si>
  <si>
    <t>Valid Performance Bond</t>
  </si>
  <si>
    <t>Letter of completion</t>
  </si>
  <si>
    <t>Agency pictures</t>
  </si>
  <si>
    <t>MED Pictures</t>
  </si>
  <si>
    <t>Checklist</t>
  </si>
  <si>
    <t>Folio reference for memo</t>
  </si>
  <si>
    <t>Memo file number</t>
  </si>
  <si>
    <t>Approval file number</t>
  </si>
  <si>
    <t>ADDRESS LINE &amp; DATE FOR APPROVAL</t>
  </si>
  <si>
    <t>Approval date</t>
  </si>
  <si>
    <t>Address line 1</t>
  </si>
  <si>
    <t>Address line 2</t>
  </si>
  <si>
    <t>Address line 3</t>
  </si>
  <si>
    <t>Address line 4</t>
  </si>
  <si>
    <t>Address line 5</t>
  </si>
  <si>
    <t>Mail reference number</t>
  </si>
  <si>
    <t>Mail reference date</t>
  </si>
  <si>
    <t>SIGNATORIES</t>
  </si>
  <si>
    <t>HOU/Staff 1</t>
  </si>
  <si>
    <t>Alawiye, K.T (Ms)</t>
  </si>
  <si>
    <t>Designation</t>
  </si>
  <si>
    <t>PPO (MED)</t>
  </si>
  <si>
    <t>Staff 2</t>
  </si>
  <si>
    <t>The Director,</t>
  </si>
  <si>
    <t>The Chairman,</t>
  </si>
  <si>
    <t>The Permanent Secretary,</t>
  </si>
  <si>
    <t>The General Manager,</t>
  </si>
  <si>
    <t>The Honourable Commissioner,</t>
  </si>
  <si>
    <t>The Special Adviser,</t>
  </si>
  <si>
    <t>TOTAL CONTRACT SUM</t>
  </si>
  <si>
    <t>REVISED CONTRACT SUM</t>
  </si>
  <si>
    <t>ADVANCE PAYMENT</t>
  </si>
  <si>
    <t>WORK COMPLETED TO DATE</t>
  </si>
  <si>
    <t>5% RETENTION</t>
  </si>
  <si>
    <t>TOTAL NET PAYMENT</t>
  </si>
  <si>
    <t>7.5% VAT</t>
  </si>
  <si>
    <t>TOTAL NET AMOUNT</t>
  </si>
  <si>
    <t>LESS ADVANCE PAYMENT REFUND</t>
  </si>
  <si>
    <t>LESS PREVIOUS PAYMENT</t>
  </si>
  <si>
    <t>AMOUNT DUE</t>
  </si>
  <si>
    <t>CUMMULATIVE</t>
  </si>
  <si>
    <t xml:space="preserve">Client Ministry </t>
  </si>
  <si>
    <t>Name of Contractor</t>
  </si>
  <si>
    <t>Expected Date of Completion</t>
  </si>
  <si>
    <t>BOQ OR BEME</t>
  </si>
  <si>
    <t>Full Folio reference</t>
  </si>
  <si>
    <t>Letter of award</t>
  </si>
  <si>
    <t>HOU (Sign)</t>
  </si>
  <si>
    <t>HOU member</t>
  </si>
  <si>
    <t xml:space="preserve">  </t>
  </si>
  <si>
    <t xml:space="preserve"> LAGOS STATE GOVERNMENT   </t>
  </si>
  <si>
    <t>MINISTRY OF ECONOMIC PLANNING AND BUDGET</t>
  </si>
  <si>
    <t>PRE-PAYMENT INSPECTION REPORT</t>
  </si>
  <si>
    <t>i.  </t>
  </si>
  <si>
    <t>ii.  </t>
  </si>
  <si>
    <t>iii.  </t>
  </si>
  <si>
    <t>iv.  </t>
  </si>
  <si>
    <t>v.  </t>
  </si>
  <si>
    <t>vi.  </t>
  </si>
  <si>
    <t>vii.  </t>
  </si>
  <si>
    <t>Date of Award (Upward Review)</t>
  </si>
  <si>
    <t>viii.  </t>
  </si>
  <si>
    <t>ix.  </t>
  </si>
  <si>
    <t>x.  </t>
  </si>
  <si>
    <t>xi.  </t>
  </si>
  <si>
    <t>xii.  </t>
  </si>
  <si>
    <t>Contract Sum</t>
  </si>
  <si>
    <t>xiii.  </t>
  </si>
  <si>
    <t>Revised Contract sum</t>
  </si>
  <si>
    <t>xiv.  </t>
  </si>
  <si>
    <t>Advance Payment</t>
  </si>
  <si>
    <t>xv.  </t>
  </si>
  <si>
    <t>Advance Payment Refund</t>
  </si>
  <si>
    <t>xvi.  </t>
  </si>
  <si>
    <t>Works Completed to Date</t>
  </si>
  <si>
    <t>xvii.  </t>
  </si>
  <si>
    <t>xviii.  </t>
  </si>
  <si>
    <t>xix.  </t>
  </si>
  <si>
    <t xml:space="preserve">Previous payment  </t>
  </si>
  <si>
    <t>xx.  </t>
  </si>
  <si>
    <t>Retention</t>
  </si>
  <si>
    <t>xxi.  </t>
  </si>
  <si>
    <t>Payment Now Due</t>
  </si>
  <si>
    <t>xxii.  </t>
  </si>
  <si>
    <t>VAT Included in Payment Certificate</t>
  </si>
  <si>
    <t>COMMENT [If No]</t>
  </si>
  <si>
    <t>OBSERVATION (QUALITY OF WORK)</t>
  </si>
  <si>
    <t>a.</t>
  </si>
  <si>
    <t>Very Good</t>
  </si>
  <si>
    <t>b.</t>
  </si>
  <si>
    <t>Good</t>
  </si>
  <si>
    <t>c.</t>
  </si>
  <si>
    <t xml:space="preserve">fair                                                                                                                                                                </t>
  </si>
  <si>
    <t>d.</t>
  </si>
  <si>
    <t>poor</t>
  </si>
  <si>
    <t xml:space="preserve">RECOMMENDATION </t>
  </si>
  <si>
    <t>-----------------------------------------</t>
  </si>
  <si>
    <t>Mr. Oyede, Fouad Adepoju</t>
  </si>
  <si>
    <t xml:space="preserve">Director (Monitoring &amp; Evaluation)                                                                 </t>
  </si>
  <si>
    <t xml:space="preserve"> </t>
  </si>
  <si>
    <t>----------------------------------------</t>
  </si>
  <si>
    <t>Mrs. Ojo Olayinka Modupe</t>
  </si>
  <si>
    <t>Mr. Lekan Balogun</t>
  </si>
  <si>
    <t>Mr. Ope George</t>
  </si>
  <si>
    <t>Permanent Secretary</t>
  </si>
  <si>
    <t xml:space="preserve">Special Adviser </t>
  </si>
  <si>
    <t>Honourable Commissioner</t>
  </si>
  <si>
    <t>Revised Contract Sum</t>
  </si>
  <si>
    <t>xxi.</t>
  </si>
  <si>
    <t>xxii.</t>
  </si>
  <si>
    <r>
      <rPr>
        <sz val="16"/>
        <rFont val="Times New Roman"/>
        <family val="1"/>
      </rPr>
      <t xml:space="preserve">Ye s </t>
    </r>
    <r>
      <rPr>
        <sz val="16"/>
        <rFont val="Wingdings"/>
        <charset val="2"/>
      </rPr>
      <t>ü</t>
    </r>
    <r>
      <rPr>
        <sz val="16"/>
        <rFont val="Times New Roman"/>
        <family val="1"/>
      </rPr>
      <t xml:space="preserve"> No ☐</t>
    </r>
  </si>
  <si>
    <t>MINISTRY OF ECONOMIC PLANNING &amp; BUDGET</t>
  </si>
  <si>
    <t xml:space="preserve"> MONITORING AND EVALUATION DEPARTMENT (MED)</t>
  </si>
  <si>
    <t>PROJECT MONITORING CHECKLIST</t>
  </si>
  <si>
    <t xml:space="preserve">Project 1 Description: </t>
  </si>
  <si>
    <t xml:space="preserve">Dated:                                           </t>
  </si>
  <si>
    <t xml:space="preserve">Project 2 Description: </t>
  </si>
  <si>
    <t xml:space="preserve">Executing MDA(s): </t>
  </si>
  <si>
    <t>Date of Award(s):</t>
  </si>
  <si>
    <r>
      <rPr>
        <b/>
        <sz val="38"/>
        <rFont val="Times New Roman"/>
        <family val="1"/>
      </rPr>
      <t xml:space="preserve">Duration of Contract(s):  </t>
    </r>
    <r>
      <rPr>
        <b/>
        <sz val="38"/>
        <color rgb="FF000000"/>
        <rFont val="Times New Roman"/>
        <family val="1"/>
      </rPr>
      <t xml:space="preserve">           </t>
    </r>
    <r>
      <rPr>
        <b/>
        <sz val="38"/>
        <color rgb="FFFF0000"/>
        <rFont val="Times New Roman"/>
        <family val="1"/>
      </rPr>
      <t xml:space="preserve"> </t>
    </r>
  </si>
  <si>
    <t>Name of Contractors:</t>
  </si>
  <si>
    <t xml:space="preserve">On Time (Yes/No):    </t>
  </si>
  <si>
    <r>
      <rPr>
        <u/>
        <sz val="38"/>
        <rFont val="Times New Roman"/>
        <family val="1"/>
      </rPr>
      <t>Yes</t>
    </r>
    <r>
      <rPr>
        <sz val="38"/>
        <rFont val="Times New Roman"/>
        <family val="1"/>
      </rPr>
      <t xml:space="preserve">  </t>
    </r>
  </si>
  <si>
    <t xml:space="preserve">Name of Representative from Executing MDAs: </t>
  </si>
  <si>
    <t xml:space="preserve">Payment Status (Project 1&amp;2): </t>
  </si>
  <si>
    <t xml:space="preserve">Name of MED Team Lead:                                                                    </t>
  </si>
  <si>
    <t>Ms. Alawiye, K.T</t>
  </si>
  <si>
    <t>1. Documents on File</t>
  </si>
  <si>
    <t>Yes</t>
  </si>
  <si>
    <t>No</t>
  </si>
  <si>
    <t>Remarks</t>
  </si>
  <si>
    <t>Executing MDAs Project Report Write-up</t>
  </si>
  <si>
    <t>ü</t>
  </si>
  <si>
    <t>Contract Award letters</t>
  </si>
  <si>
    <t>Pre-Payment Certificates</t>
  </si>
  <si>
    <t>Inspection Reports</t>
  </si>
  <si>
    <t>Advance Payment Guaranteed</t>
  </si>
  <si>
    <t>Delivery note(s)</t>
  </si>
  <si>
    <t>Statement of Valuation from Executing MDAs</t>
  </si>
  <si>
    <t>Is Percentage of work (Value) done greater than APG utilized?</t>
  </si>
  <si>
    <t>2. Test Certificates, Warranties and Independent Certificates on File</t>
  </si>
  <si>
    <t>Valid Test Certificate (CBR, Others Specify)</t>
  </si>
  <si>
    <t>N/A</t>
  </si>
  <si>
    <t>Manufacturers Test Results (Steels, Equipment, Others: Specify)</t>
  </si>
  <si>
    <t>Product Warranties -1</t>
  </si>
  <si>
    <t>Certified Copy of Hydrographic/Bathymetric Survey</t>
  </si>
  <si>
    <t>Other Certifications:</t>
  </si>
  <si>
    <t>Executing Agency Pictures</t>
  </si>
  <si>
    <t>3. Decision To Inspect Or Not</t>
  </si>
  <si>
    <t>Satisfied with the Quality of Documentation</t>
  </si>
  <si>
    <t>If Not Satisfy Issues requiring attention:</t>
  </si>
  <si>
    <t xml:space="preserve">4. Questions For Site Visit </t>
  </si>
  <si>
    <t>Are site documentations sighted on site?</t>
  </si>
  <si>
    <t>Is the quality of work done satisfactory to the Stakeholders?</t>
  </si>
  <si>
    <t>5. Date of Site Visits:</t>
  </si>
  <si>
    <t>6. Overall Assessment of Work Done:</t>
  </si>
  <si>
    <t>7. Recommended for Issuance of Certification of Payment:</t>
  </si>
  <si>
    <t xml:space="preserve">        </t>
  </si>
  <si>
    <t xml:space="preserve">__________________                                                                         </t>
  </si>
  <si>
    <t xml:space="preserve">________________   </t>
  </si>
  <si>
    <t>Permanent Secretary (MEPB),</t>
  </si>
  <si>
    <t xml:space="preserve">Through: </t>
  </si>
  <si>
    <t>Director (MED),</t>
  </si>
  <si>
    <t>INTRODUCTION</t>
  </si>
  <si>
    <r>
      <rPr>
        <b/>
        <sz val="11"/>
        <rFont val="Sitka Small"/>
      </rPr>
      <t>3.</t>
    </r>
    <r>
      <rPr>
        <sz val="11"/>
        <rFont val="Sitka Small"/>
      </rPr>
      <t xml:space="preserve">   The joint inspection to the Project site was carried out by the officers from the Monitoring and Evaluation Department of this Ministry (MEPB) along with the Project Officer</t>
    </r>
    <r>
      <rPr>
        <sz val="11"/>
        <color rgb="FF000000"/>
        <rFont val="Sitka Small"/>
      </rPr>
      <t xml:space="preserve"> from the Executing Agency to facilitate Payments</t>
    </r>
    <r>
      <rPr>
        <b/>
        <sz val="11"/>
        <color rgb="FF000000"/>
        <rFont val="Sitka Small"/>
      </rPr>
      <t xml:space="preserve"> </t>
    </r>
    <r>
      <rPr>
        <sz val="11"/>
        <color rgb="FF000000"/>
        <rFont val="Sitka Small"/>
      </rPr>
      <t>due to the Contractor.</t>
    </r>
  </si>
  <si>
    <t>4.  CONCLUSION</t>
  </si>
  <si>
    <t>5. RECOMMENDATION</t>
  </si>
  <si>
    <t>Consequent upon this, kindly recommend to the Permanent Secretary (MEPB) to seek the approval of the Honorable Commissioner (MEPB) to certify the Original Pre-Payment Certificate and Inspection Report for the following amounts:</t>
  </si>
  <si>
    <r>
      <rPr>
        <b/>
        <sz val="11"/>
        <rFont val="Sitka Small"/>
      </rPr>
      <t>6.</t>
    </r>
    <r>
      <rPr>
        <sz val="11"/>
        <rFont val="Sitka Small"/>
      </rPr>
      <t xml:space="preserve"> Submitted for further directives, please.</t>
    </r>
  </si>
  <si>
    <t xml:space="preserve">       </t>
  </si>
  <si>
    <t xml:space="preserve">                                  </t>
  </si>
  <si>
    <r>
      <rPr>
        <b/>
        <sz val="11"/>
        <color rgb="FFFF0000"/>
        <rFont val="Sitka Small"/>
      </rPr>
      <t xml:space="preserve">          </t>
    </r>
    <r>
      <rPr>
        <b/>
        <sz val="11"/>
        <color rgb="FFFF0000"/>
        <rFont val="Sitka Small"/>
      </rPr>
      <t xml:space="preserve">             </t>
    </r>
  </si>
  <si>
    <t xml:space="preserve">      </t>
  </si>
  <si>
    <t xml:space="preserve">          </t>
  </si>
  <si>
    <t xml:space="preserve">                            </t>
  </si>
  <si>
    <t>MED PICTURES:</t>
  </si>
  <si>
    <t>PRE-PAYMENT CERTIFICATION:</t>
  </si>
  <si>
    <t>S/N</t>
  </si>
  <si>
    <t>Contractor</t>
  </si>
  <si>
    <t>Amount</t>
  </si>
  <si>
    <t xml:space="preserve">Remarks </t>
  </si>
  <si>
    <t>2.    The Original Inspection Report and Pre-Payment Certificate are attached for your information and further necessary actions, please.</t>
  </si>
  <si>
    <t>3.     Thank you.</t>
  </si>
  <si>
    <t xml:space="preserve">Alawiye, K.T. (Ms.) </t>
  </si>
  <si>
    <t xml:space="preserve">                                                                                                                                                            For: The Permanent Secretary </t>
  </si>
  <si>
    <r>
      <t xml:space="preserve">Ye s </t>
    </r>
    <r>
      <rPr>
        <sz val="16"/>
        <rFont val="Wingdings"/>
        <charset val="2"/>
      </rPr>
      <t>ü</t>
    </r>
    <r>
      <rPr>
        <sz val="16"/>
        <rFont val="Times New Roman"/>
        <family val="1"/>
      </rPr>
      <t xml:space="preserve"> No ☐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</si>
</sst>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[$₦-468]\ #,##0.00"/>
    <numFmt numFmtId="165" formatCode="[$₦-46A]#,##0.00"/>
    <numFmt numFmtId="166" formatCode="_-* #,##0.00_-;\-* #,##0.00_-;_-* &quot;-&quot;??_-;_-@"/>
    <numFmt numFmtId="167" formatCode="0.0%"/>
    <numFmt numFmtId="168" formatCode="[$₦-466]\ #,##0.00"/>
  </numFmts>
  <fonts count="64" x14ac:knownFonts="1">
    <font>
      <sz val="11"/>
      <color rgb="FF000000"/>
      <name val="Aptos Narrow"/>
      <scheme val="minor"/>
    </font>
    <font>
      <sz val="11"/>
      <color theme="1"/>
      <name val="Aptos Narrow"/>
      <family val="2"/>
      <scheme val="minor"/>
    </font>
    <font>
      <b/>
      <sz val="22"/>
      <name val="Aptos Narrow"/>
      <family val="2"/>
    </font>
    <font>
      <b/>
      <sz val="11"/>
      <color rgb="FFFFFFFF"/>
      <name val="Aptos Narrow"/>
      <family val="2"/>
    </font>
    <font>
      <b/>
      <sz val="11"/>
      <name val="Aptos Narrow"/>
      <family val="2"/>
    </font>
    <font>
      <sz val="11"/>
      <name val="Aptos Narrow"/>
      <family val="2"/>
    </font>
    <font>
      <b/>
      <sz val="14"/>
      <color rgb="FFFFFFFF"/>
      <name val="Aptos Narrow"/>
      <family val="2"/>
    </font>
    <font>
      <sz val="14"/>
      <name val="Aptos Narrow"/>
      <family val="2"/>
    </font>
    <font>
      <sz val="14"/>
      <name val="Script MT Bold"/>
      <family val="4"/>
    </font>
    <font>
      <b/>
      <sz val="16"/>
      <name val="Times New Roman"/>
      <family val="1"/>
    </font>
    <font>
      <sz val="16"/>
      <color rgb="FFF2F2F2"/>
      <name val="Times New Roman"/>
      <family val="1"/>
    </font>
    <font>
      <sz val="16"/>
      <name val="Times New Roman"/>
      <family val="1"/>
    </font>
    <font>
      <sz val="22"/>
      <name val="Times New Roman"/>
      <family val="1"/>
    </font>
    <font>
      <sz val="22"/>
      <color rgb="FFFF0000"/>
      <name val="Times New Roman"/>
      <family val="1"/>
    </font>
    <font>
      <i/>
      <sz val="22"/>
      <color rgb="FF45B0E1"/>
      <name val="Times New Roman"/>
      <family val="1"/>
    </font>
    <font>
      <b/>
      <sz val="22"/>
      <color rgb="FFFF0000"/>
      <name val="Times New Roman"/>
      <family val="1"/>
    </font>
    <font>
      <b/>
      <sz val="22"/>
      <name val="Times New Roman"/>
      <family val="1"/>
    </font>
    <font>
      <sz val="16"/>
      <name val="Calibri"/>
      <family val="2"/>
    </font>
    <font>
      <sz val="14"/>
      <name val="Times New Roman"/>
      <family val="1"/>
    </font>
    <font>
      <b/>
      <sz val="14"/>
      <name val="Times New Roman"/>
      <family val="1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sz val="20"/>
      <name val="Times New Roman"/>
      <family val="1"/>
    </font>
    <font>
      <sz val="20"/>
      <color rgb="FFFF0000"/>
      <name val="Times New Roman"/>
      <family val="1"/>
    </font>
    <font>
      <i/>
      <sz val="20"/>
      <color rgb="FF45B0E1"/>
      <name val="Times New Roman"/>
      <family val="1"/>
    </font>
    <font>
      <b/>
      <sz val="20"/>
      <color rgb="FFFF0000"/>
      <name val="Times New Roman"/>
      <family val="1"/>
    </font>
    <font>
      <b/>
      <sz val="20"/>
      <name val="Times New Roman"/>
      <family val="1"/>
    </font>
    <font>
      <sz val="20"/>
      <name val="Calibri"/>
      <family val="2"/>
    </font>
    <font>
      <b/>
      <u/>
      <sz val="16"/>
      <name val="Times New Roman"/>
      <family val="1"/>
    </font>
    <font>
      <sz val="11"/>
      <name val="Aptos Narrow"/>
      <family val="2"/>
    </font>
    <font>
      <b/>
      <u/>
      <sz val="16"/>
      <name val="Times New Roman"/>
      <family val="1"/>
    </font>
    <font>
      <b/>
      <sz val="16"/>
      <color rgb="FF000000"/>
      <name val="Times New Roman"/>
      <family val="1"/>
    </font>
    <font>
      <sz val="12"/>
      <name val="Aptos Narrow"/>
      <family val="2"/>
    </font>
    <font>
      <b/>
      <sz val="38"/>
      <name val="Times New Roman"/>
      <family val="1"/>
    </font>
    <font>
      <sz val="35"/>
      <name val="Times New Roman"/>
      <family val="1"/>
    </font>
    <font>
      <b/>
      <sz val="35"/>
      <name val="Times New Roman"/>
      <family val="1"/>
    </font>
    <font>
      <u/>
      <sz val="38"/>
      <name val="Times New Roman"/>
      <family val="1"/>
    </font>
    <font>
      <u/>
      <sz val="38"/>
      <name val="Times New Roman"/>
      <family val="1"/>
    </font>
    <font>
      <sz val="38"/>
      <name val="Times New Roman"/>
      <family val="1"/>
    </font>
    <font>
      <u/>
      <sz val="38"/>
      <name val="Times New Roman"/>
      <family val="1"/>
    </font>
    <font>
      <u/>
      <sz val="38"/>
      <name val="Times New Roman"/>
      <family val="1"/>
    </font>
    <font>
      <u/>
      <sz val="38"/>
      <name val="Times New Roman"/>
      <family val="1"/>
    </font>
    <font>
      <b/>
      <sz val="33"/>
      <name val="Times New Roman"/>
      <family val="1"/>
    </font>
    <font>
      <b/>
      <u/>
      <sz val="38"/>
      <name val="Times New Roman"/>
      <family val="1"/>
    </font>
    <font>
      <sz val="30"/>
      <name val="Aptos Narrow"/>
      <family val="2"/>
    </font>
    <font>
      <b/>
      <sz val="11"/>
      <name val="Sitka Small"/>
    </font>
    <font>
      <sz val="11"/>
      <name val="Sitka Small"/>
    </font>
    <font>
      <b/>
      <sz val="11"/>
      <color rgb="FFFF0000"/>
      <name val="Sitka Small"/>
    </font>
    <font>
      <b/>
      <u/>
      <sz val="11"/>
      <name val="Sitka Small"/>
    </font>
    <font>
      <sz val="14"/>
      <name val="Sitka Small"/>
    </font>
    <font>
      <b/>
      <u/>
      <sz val="14"/>
      <name val="Sitka Small"/>
    </font>
    <font>
      <sz val="16"/>
      <name val="Wingdings"/>
      <charset val="2"/>
    </font>
    <font>
      <b/>
      <sz val="38"/>
      <color rgb="FF000000"/>
      <name val="Times New Roman"/>
      <family val="1"/>
    </font>
    <font>
      <b/>
      <sz val="38"/>
      <color rgb="FFFF0000"/>
      <name val="Times New Roman"/>
      <family val="1"/>
    </font>
    <font>
      <sz val="11"/>
      <color rgb="FF000000"/>
      <name val="Sitka Small"/>
    </font>
    <font>
      <b/>
      <sz val="11"/>
      <color rgb="FF000000"/>
      <name val="Sitka Small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</font>
    <font>
      <sz val="38"/>
      <name val="Wingdings"/>
      <charset val="2"/>
    </font>
    <font>
      <b/>
      <sz val="38"/>
      <name val="Wingdings"/>
      <charset val="2"/>
    </font>
    <font>
      <sz val="30"/>
      <name val="Wingdings"/>
      <charset val="2"/>
    </font>
    <font>
      <sz val="11"/>
      <color rgb="FF000000"/>
      <name val="Wingdings"/>
      <charset val="2"/>
    </font>
    <font>
      <b/>
      <sz val="11"/>
      <color theme="0"/>
      <name val="Aptos Narrow"/>
      <family val="2"/>
    </font>
    <font>
      <b/>
      <sz val="14"/>
      <color theme="0"/>
      <name val="Aptos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215E99"/>
        <bgColor rgb="FF215E99"/>
      </patternFill>
    </fill>
    <fill>
      <patternFill patternType="solid">
        <fgColor rgb="FFFFFF00"/>
        <bgColor rgb="FFFFFF00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2060"/>
      </top>
      <bottom style="double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4" fillId="3" borderId="1" xfId="0" applyFont="1" applyFill="1" applyBorder="1"/>
    <xf numFmtId="0" fontId="5" fillId="4" borderId="1" xfId="0" applyFont="1" applyFill="1" applyBorder="1"/>
    <xf numFmtId="0" fontId="4" fillId="5" borderId="1" xfId="0" applyFont="1" applyFill="1" applyBorder="1"/>
    <xf numFmtId="0" fontId="4" fillId="0" borderId="2" xfId="0" applyFont="1" applyBorder="1" applyAlignment="1">
      <alignment wrapText="1"/>
    </xf>
    <xf numFmtId="0" fontId="5" fillId="0" borderId="3" xfId="0" applyFont="1" applyBorder="1" applyAlignment="1">
      <alignment horizontal="right" wrapText="1"/>
    </xf>
    <xf numFmtId="0" fontId="5" fillId="0" borderId="0" xfId="0" applyFont="1" applyAlignment="1">
      <alignment wrapText="1"/>
    </xf>
    <xf numFmtId="0" fontId="4" fillId="0" borderId="4" xfId="0" applyFont="1" applyBorder="1"/>
    <xf numFmtId="0" fontId="5" fillId="0" borderId="5" xfId="0" applyFont="1" applyBorder="1" applyAlignment="1">
      <alignment horizontal="right"/>
    </xf>
    <xf numFmtId="0" fontId="5" fillId="0" borderId="0" xfId="0" applyFont="1"/>
    <xf numFmtId="0" fontId="4" fillId="0" borderId="4" xfId="0" applyFont="1" applyBorder="1" applyAlignment="1">
      <alignment vertical="center"/>
    </xf>
    <xf numFmtId="0" fontId="5" fillId="0" borderId="5" xfId="0" applyFont="1" applyBorder="1" applyAlignment="1">
      <alignment horizontal="right" vertical="center" wrapText="1"/>
    </xf>
    <xf numFmtId="0" fontId="4" fillId="0" borderId="6" xfId="0" applyFont="1" applyBorder="1"/>
    <xf numFmtId="0" fontId="5" fillId="0" borderId="7" xfId="0" applyFont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2" xfId="0" applyFont="1" applyBorder="1"/>
    <xf numFmtId="164" fontId="5" fillId="0" borderId="3" xfId="0" applyNumberFormat="1" applyFont="1" applyBorder="1"/>
    <xf numFmtId="0" fontId="5" fillId="0" borderId="4" xfId="0" applyFont="1" applyBorder="1"/>
    <xf numFmtId="164" fontId="5" fillId="0" borderId="5" xfId="0" applyNumberFormat="1" applyFont="1" applyBorder="1"/>
    <xf numFmtId="9" fontId="5" fillId="0" borderId="5" xfId="0" applyNumberFormat="1" applyFont="1" applyBorder="1"/>
    <xf numFmtId="0" fontId="5" fillId="0" borderId="6" xfId="0" applyFont="1" applyBorder="1"/>
    <xf numFmtId="9" fontId="5" fillId="0" borderId="7" xfId="0" applyNumberFormat="1" applyFont="1" applyBorder="1"/>
    <xf numFmtId="0" fontId="6" fillId="6" borderId="1" xfId="0" applyFont="1" applyFill="1" applyBorder="1"/>
    <xf numFmtId="164" fontId="6" fillId="6" borderId="1" xfId="0" applyNumberFormat="1" applyFont="1" applyFill="1" applyBorder="1"/>
    <xf numFmtId="0" fontId="7" fillId="0" borderId="0" xfId="0" applyFont="1"/>
    <xf numFmtId="0" fontId="8" fillId="7" borderId="8" xfId="0" applyFont="1" applyFill="1" applyBorder="1"/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5" fillId="0" borderId="5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3" xfId="0" applyFont="1" applyBorder="1"/>
    <xf numFmtId="0" fontId="5" fillId="5" borderId="1" xfId="0" applyFont="1" applyFill="1" applyBorder="1"/>
    <xf numFmtId="0" fontId="5" fillId="0" borderId="5" xfId="0" applyFont="1" applyBorder="1" applyAlignment="1">
      <alignment wrapText="1"/>
    </xf>
    <xf numFmtId="0" fontId="9" fillId="0" borderId="14" xfId="0" applyFont="1" applyBorder="1"/>
    <xf numFmtId="165" fontId="10" fillId="0" borderId="14" xfId="0" applyNumberFormat="1" applyFont="1" applyBorder="1"/>
    <xf numFmtId="0" fontId="11" fillId="8" borderId="1" xfId="0" applyFont="1" applyFill="1" applyBorder="1"/>
    <xf numFmtId="0" fontId="11" fillId="0" borderId="0" xfId="0" applyFont="1"/>
    <xf numFmtId="0" fontId="12" fillId="0" borderId="14" xfId="0" applyFont="1" applyBorder="1"/>
    <xf numFmtId="165" fontId="13" fillId="0" borderId="14" xfId="0" applyNumberFormat="1" applyFont="1" applyBorder="1"/>
    <xf numFmtId="0" fontId="12" fillId="8" borderId="1" xfId="0" applyFont="1" applyFill="1" applyBorder="1"/>
    <xf numFmtId="0" fontId="12" fillId="0" borderId="0" xfId="0" applyFont="1"/>
    <xf numFmtId="0" fontId="14" fillId="0" borderId="14" xfId="0" applyFont="1" applyBorder="1"/>
    <xf numFmtId="165" fontId="14" fillId="0" borderId="15" xfId="0" applyNumberFormat="1" applyFont="1" applyBorder="1"/>
    <xf numFmtId="0" fontId="14" fillId="8" borderId="1" xfId="0" applyFont="1" applyFill="1" applyBorder="1"/>
    <xf numFmtId="0" fontId="14" fillId="0" borderId="0" xfId="0" applyFont="1"/>
    <xf numFmtId="165" fontId="12" fillId="0" borderId="14" xfId="0" applyNumberFormat="1" applyFont="1" applyBorder="1"/>
    <xf numFmtId="9" fontId="15" fillId="0" borderId="0" xfId="0" applyNumberFormat="1" applyFont="1"/>
    <xf numFmtId="166" fontId="12" fillId="0" borderId="0" xfId="0" applyNumberFormat="1" applyFont="1"/>
    <xf numFmtId="167" fontId="15" fillId="0" borderId="0" xfId="0" applyNumberFormat="1" applyFont="1"/>
    <xf numFmtId="165" fontId="13" fillId="0" borderId="16" xfId="0" applyNumberFormat="1" applyFont="1" applyBorder="1" applyAlignment="1">
      <alignment horizontal="right"/>
    </xf>
    <xf numFmtId="0" fontId="16" fillId="0" borderId="14" xfId="0" applyFont="1" applyBorder="1"/>
    <xf numFmtId="165" fontId="16" fillId="0" borderId="17" xfId="0" applyNumberFormat="1" applyFont="1" applyBorder="1"/>
    <xf numFmtId="0" fontId="11" fillId="0" borderId="14" xfId="0" applyFont="1" applyBorder="1"/>
    <xf numFmtId="0" fontId="11" fillId="0" borderId="15" xfId="0" applyFont="1" applyBorder="1" applyAlignment="1">
      <alignment horizontal="right"/>
    </xf>
    <xf numFmtId="2" fontId="17" fillId="8" borderId="1" xfId="0" applyNumberFormat="1" applyFont="1" applyFill="1" applyBorder="1"/>
    <xf numFmtId="165" fontId="11" fillId="0" borderId="14" xfId="0" applyNumberFormat="1" applyFont="1" applyBorder="1"/>
    <xf numFmtId="165" fontId="11" fillId="0" borderId="0" xfId="0" applyNumberFormat="1" applyFont="1"/>
    <xf numFmtId="0" fontId="18" fillId="0" borderId="0" xfId="0" applyFont="1"/>
    <xf numFmtId="165" fontId="18" fillId="0" borderId="0" xfId="0" applyNumberFormat="1" applyFont="1"/>
    <xf numFmtId="165" fontId="7" fillId="0" borderId="0" xfId="0" applyNumberFormat="1" applyFont="1"/>
    <xf numFmtId="0" fontId="19" fillId="0" borderId="18" xfId="0" applyFont="1" applyBorder="1"/>
    <xf numFmtId="165" fontId="18" fillId="0" borderId="18" xfId="0" applyNumberFormat="1" applyFont="1" applyBorder="1"/>
    <xf numFmtId="0" fontId="19" fillId="9" borderId="18" xfId="0" applyFont="1" applyFill="1" applyBorder="1"/>
    <xf numFmtId="165" fontId="18" fillId="9" borderId="18" xfId="0" applyNumberFormat="1" applyFont="1" applyFill="1" applyBorder="1"/>
    <xf numFmtId="0" fontId="19" fillId="9" borderId="14" xfId="0" applyFont="1" applyFill="1" applyBorder="1"/>
    <xf numFmtId="165" fontId="20" fillId="0" borderId="18" xfId="0" applyNumberFormat="1" applyFont="1" applyBorder="1"/>
    <xf numFmtId="165" fontId="18" fillId="0" borderId="18" xfId="0" applyNumberFormat="1" applyFont="1" applyBorder="1" applyAlignment="1">
      <alignment wrapText="1"/>
    </xf>
    <xf numFmtId="165" fontId="18" fillId="0" borderId="18" xfId="0" applyNumberFormat="1" applyFont="1" applyBorder="1" applyAlignment="1">
      <alignment horizontal="left" wrapText="1"/>
    </xf>
    <xf numFmtId="165" fontId="19" fillId="0" borderId="18" xfId="0" applyNumberFormat="1" applyFont="1" applyBorder="1"/>
    <xf numFmtId="0" fontId="19" fillId="0" borderId="19" xfId="0" applyFont="1" applyBorder="1"/>
    <xf numFmtId="0" fontId="19" fillId="0" borderId="14" xfId="0" applyFont="1" applyBorder="1"/>
    <xf numFmtId="165" fontId="21" fillId="0" borderId="14" xfId="0" applyNumberFormat="1" applyFont="1" applyBorder="1"/>
    <xf numFmtId="165" fontId="5" fillId="0" borderId="0" xfId="0" applyNumberFormat="1" applyFont="1"/>
    <xf numFmtId="0" fontId="19" fillId="0" borderId="0" xfId="0" applyFont="1"/>
    <xf numFmtId="165" fontId="20" fillId="0" borderId="0" xfId="0" applyNumberFormat="1" applyFont="1"/>
    <xf numFmtId="165" fontId="18" fillId="0" borderId="14" xfId="0" applyNumberFormat="1" applyFont="1" applyBorder="1"/>
    <xf numFmtId="0" fontId="19" fillId="0" borderId="15" xfId="0" applyFont="1" applyBorder="1"/>
    <xf numFmtId="166" fontId="10" fillId="0" borderId="14" xfId="0" applyNumberFormat="1" applyFont="1" applyBorder="1"/>
    <xf numFmtId="0" fontId="22" fillId="0" borderId="14" xfId="0" applyFont="1" applyBorder="1"/>
    <xf numFmtId="165" fontId="23" fillId="0" borderId="14" xfId="0" applyNumberFormat="1" applyFont="1" applyBorder="1"/>
    <xf numFmtId="0" fontId="22" fillId="8" borderId="1" xfId="0" applyFont="1" applyFill="1" applyBorder="1"/>
    <xf numFmtId="0" fontId="22" fillId="0" borderId="0" xfId="0" applyFont="1"/>
    <xf numFmtId="0" fontId="24" fillId="0" borderId="14" xfId="0" applyFont="1" applyBorder="1"/>
    <xf numFmtId="165" fontId="24" fillId="0" borderId="15" xfId="0" applyNumberFormat="1" applyFont="1" applyBorder="1"/>
    <xf numFmtId="0" fontId="24" fillId="8" borderId="1" xfId="0" applyFont="1" applyFill="1" applyBorder="1"/>
    <xf numFmtId="0" fontId="24" fillId="0" borderId="0" xfId="0" applyFont="1"/>
    <xf numFmtId="165" fontId="22" fillId="0" borderId="14" xfId="0" applyNumberFormat="1" applyFont="1" applyBorder="1"/>
    <xf numFmtId="9" fontId="25" fillId="0" borderId="0" xfId="0" applyNumberFormat="1" applyFont="1"/>
    <xf numFmtId="166" fontId="22" fillId="0" borderId="0" xfId="0" applyNumberFormat="1" applyFont="1"/>
    <xf numFmtId="167" fontId="25" fillId="0" borderId="0" xfId="0" applyNumberFormat="1" applyFont="1"/>
    <xf numFmtId="165" fontId="23" fillId="0" borderId="16" xfId="0" applyNumberFormat="1" applyFont="1" applyBorder="1" applyAlignment="1">
      <alignment horizontal="right"/>
    </xf>
    <xf numFmtId="0" fontId="26" fillId="0" borderId="14" xfId="0" applyFont="1" applyBorder="1"/>
    <xf numFmtId="165" fontId="26" fillId="0" borderId="17" xfId="0" applyNumberFormat="1" applyFont="1" applyBorder="1"/>
    <xf numFmtId="165" fontId="22" fillId="0" borderId="15" xfId="0" applyNumberFormat="1" applyFont="1" applyBorder="1" applyAlignment="1">
      <alignment horizontal="right"/>
    </xf>
    <xf numFmtId="165" fontId="27" fillId="8" borderId="1" xfId="0" applyNumberFormat="1" applyFont="1" applyFill="1" applyBorder="1"/>
    <xf numFmtId="0" fontId="18" fillId="0" borderId="18" xfId="0" applyFont="1" applyBorder="1"/>
    <xf numFmtId="0" fontId="18" fillId="0" borderId="18" xfId="0" applyFont="1" applyBorder="1" applyAlignment="1">
      <alignment wrapText="1"/>
    </xf>
    <xf numFmtId="0" fontId="18" fillId="0" borderId="18" xfId="0" applyFont="1" applyBorder="1" applyAlignment="1">
      <alignment horizontal="left" wrapText="1"/>
    </xf>
    <xf numFmtId="0" fontId="21" fillId="0" borderId="14" xfId="0" applyFont="1" applyBorder="1"/>
    <xf numFmtId="0" fontId="18" fillId="0" borderId="14" xfId="0" applyFont="1" applyBorder="1" applyAlignment="1">
      <alignment horizontal="left"/>
    </xf>
    <xf numFmtId="0" fontId="9" fillId="0" borderId="0" xfId="0" applyFont="1"/>
    <xf numFmtId="0" fontId="31" fillId="0" borderId="0" xfId="0" applyFont="1" applyAlignment="1">
      <alignment horizontal="right" vertical="center"/>
    </xf>
    <xf numFmtId="0" fontId="32" fillId="0" borderId="0" xfId="0" applyFont="1"/>
    <xf numFmtId="0" fontId="34" fillId="0" borderId="0" xfId="0" applyFont="1"/>
    <xf numFmtId="0" fontId="33" fillId="0" borderId="0" xfId="0" applyFont="1" applyAlignment="1">
      <alignment vertical="center"/>
    </xf>
    <xf numFmtId="14" fontId="37" fillId="0" borderId="0" xfId="0" applyNumberFormat="1" applyFont="1" applyAlignment="1">
      <alignment horizontal="left" vertical="center" wrapText="1"/>
    </xf>
    <xf numFmtId="0" fontId="38" fillId="0" borderId="0" xfId="0" applyFont="1"/>
    <xf numFmtId="0" fontId="33" fillId="0" borderId="0" xfId="0" applyFont="1" applyAlignment="1">
      <alignment vertical="center" wrapText="1"/>
    </xf>
    <xf numFmtId="0" fontId="39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38" fillId="0" borderId="0" xfId="0" applyFont="1" applyAlignment="1">
      <alignment vertical="center"/>
    </xf>
    <xf numFmtId="0" fontId="42" fillId="0" borderId="25" xfId="0" applyFont="1" applyBorder="1" applyAlignment="1">
      <alignment horizontal="center" vertical="center" wrapText="1"/>
    </xf>
    <xf numFmtId="0" fontId="38" fillId="0" borderId="23" xfId="0" applyFont="1" applyBorder="1" applyAlignment="1">
      <alignment vertical="center" wrapText="1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left"/>
    </xf>
    <xf numFmtId="165" fontId="33" fillId="0" borderId="0" xfId="0" applyNumberFormat="1" applyFont="1" applyAlignment="1">
      <alignment horizontal="left" vertical="center"/>
    </xf>
    <xf numFmtId="165" fontId="33" fillId="0" borderId="0" xfId="0" applyNumberFormat="1" applyFont="1"/>
    <xf numFmtId="0" fontId="33" fillId="0" borderId="0" xfId="0" applyFont="1"/>
    <xf numFmtId="165" fontId="43" fillId="0" borderId="0" xfId="0" applyNumberFormat="1" applyFont="1" applyAlignment="1">
      <alignment horizontal="left" vertical="center"/>
    </xf>
    <xf numFmtId="0" fontId="44" fillId="0" borderId="0" xfId="0" applyFont="1"/>
    <xf numFmtId="165" fontId="45" fillId="0" borderId="0" xfId="0" applyNumberFormat="1" applyFont="1" applyAlignment="1">
      <alignment horizontal="right" wrapText="1"/>
    </xf>
    <xf numFmtId="0" fontId="46" fillId="0" borderId="0" xfId="0" applyFont="1"/>
    <xf numFmtId="0" fontId="45" fillId="0" borderId="0" xfId="0" applyFont="1" applyAlignment="1">
      <alignment wrapText="1"/>
    </xf>
    <xf numFmtId="0" fontId="45" fillId="0" borderId="0" xfId="0" applyFont="1" applyAlignment="1">
      <alignment horizontal="left" wrapText="1"/>
    </xf>
    <xf numFmtId="0" fontId="46" fillId="0" borderId="0" xfId="0" applyFont="1" applyAlignment="1">
      <alignment wrapText="1"/>
    </xf>
    <xf numFmtId="0" fontId="46" fillId="0" borderId="0" xfId="0" applyFont="1" applyAlignment="1">
      <alignment horizontal="left" vertical="center" wrapText="1"/>
    </xf>
    <xf numFmtId="0" fontId="45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165" fontId="48" fillId="0" borderId="0" xfId="0" applyNumberFormat="1" applyFont="1" applyAlignment="1">
      <alignment vertical="center"/>
    </xf>
    <xf numFmtId="0" fontId="21" fillId="0" borderId="0" xfId="0" applyFont="1" applyAlignment="1">
      <alignment vertical="top"/>
    </xf>
    <xf numFmtId="0" fontId="18" fillId="0" borderId="0" xfId="0" applyFont="1" applyAlignment="1">
      <alignment vertical="center"/>
    </xf>
    <xf numFmtId="0" fontId="49" fillId="0" borderId="0" xfId="0" applyFont="1"/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 vertical="center"/>
    </xf>
    <xf numFmtId="165" fontId="18" fillId="0" borderId="14" xfId="0" applyNumberFormat="1" applyFont="1" applyBorder="1" applyAlignment="1">
      <alignment horizontal="left"/>
    </xf>
    <xf numFmtId="165" fontId="19" fillId="0" borderId="14" xfId="0" applyNumberFormat="1" applyFont="1" applyBorder="1"/>
    <xf numFmtId="166" fontId="19" fillId="0" borderId="14" xfId="0" applyNumberFormat="1" applyFont="1" applyBorder="1"/>
    <xf numFmtId="4" fontId="49" fillId="0" borderId="0" xfId="0" applyNumberFormat="1" applyFont="1"/>
    <xf numFmtId="0" fontId="50" fillId="0" borderId="0" xfId="0" applyFont="1" applyAlignment="1">
      <alignment horizontal="right" vertical="center"/>
    </xf>
    <xf numFmtId="0" fontId="49" fillId="0" borderId="0" xfId="0" applyFont="1" applyAlignment="1">
      <alignment wrapText="1"/>
    </xf>
    <xf numFmtId="165" fontId="9" fillId="0" borderId="0" xfId="0" applyNumberFormat="1" applyFont="1" applyAlignment="1">
      <alignment horizontal="right" vertical="center"/>
    </xf>
    <xf numFmtId="0" fontId="0" fillId="0" borderId="0" xfId="0"/>
    <xf numFmtId="0" fontId="11" fillId="0" borderId="0" xfId="0" applyFont="1" applyAlignment="1">
      <alignment horizontal="right"/>
    </xf>
    <xf numFmtId="0" fontId="9" fillId="0" borderId="0" xfId="0" quotePrefix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31" fillId="0" borderId="0" xfId="0" applyNumberFormat="1" applyFont="1" applyAlignment="1">
      <alignment horizontal="right" vertical="center"/>
    </xf>
    <xf numFmtId="0" fontId="9" fillId="0" borderId="0" xfId="0" quotePrefix="1" applyFont="1" applyAlignment="1">
      <alignment horizontal="right" vertic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 vertical="center"/>
    </xf>
    <xf numFmtId="168" fontId="11" fillId="0" borderId="20" xfId="0" applyNumberFormat="1" applyFont="1" applyBorder="1" applyAlignment="1">
      <alignment horizontal="left"/>
    </xf>
    <xf numFmtId="0" fontId="29" fillId="0" borderId="21" xfId="0" applyFont="1" applyBorder="1"/>
    <xf numFmtId="0" fontId="29" fillId="0" borderId="22" xfId="0" applyFont="1" applyBorder="1"/>
    <xf numFmtId="0" fontId="11" fillId="0" borderId="20" xfId="0" applyFont="1" applyBorder="1"/>
    <xf numFmtId="165" fontId="11" fillId="0" borderId="20" xfId="0" applyNumberFormat="1" applyFont="1" applyBorder="1"/>
    <xf numFmtId="165" fontId="11" fillId="0" borderId="20" xfId="0" applyNumberFormat="1" applyFont="1" applyBorder="1" applyAlignment="1">
      <alignment wrapText="1"/>
    </xf>
    <xf numFmtId="0" fontId="11" fillId="0" borderId="0" xfId="0" applyFont="1"/>
    <xf numFmtId="0" fontId="11" fillId="0" borderId="0" xfId="0" applyFont="1" applyAlignment="1">
      <alignment horizontal="left" vertical="top" wrapText="1"/>
    </xf>
    <xf numFmtId="0" fontId="30" fillId="0" borderId="0" xfId="0" applyFont="1"/>
    <xf numFmtId="9" fontId="11" fillId="0" borderId="20" xfId="0" applyNumberFormat="1" applyFont="1" applyBorder="1" applyAlignment="1">
      <alignment horizontal="left"/>
    </xf>
    <xf numFmtId="165" fontId="11" fillId="0" borderId="20" xfId="0" applyNumberFormat="1" applyFont="1" applyBorder="1" applyAlignment="1">
      <alignment horizontal="left"/>
    </xf>
    <xf numFmtId="0" fontId="28" fillId="0" borderId="0" xfId="0" applyFont="1" applyAlignment="1">
      <alignment horizontal="center"/>
    </xf>
    <xf numFmtId="165" fontId="9" fillId="0" borderId="0" xfId="0" applyNumberFormat="1" applyFont="1" applyAlignment="1">
      <alignment horizontal="right"/>
    </xf>
    <xf numFmtId="0" fontId="38" fillId="0" borderId="23" xfId="0" applyFont="1" applyBorder="1" applyAlignment="1">
      <alignment horizontal="left" vertical="center" wrapText="1"/>
    </xf>
    <xf numFmtId="0" fontId="29" fillId="0" borderId="24" xfId="0" applyFont="1" applyBorder="1"/>
    <xf numFmtId="0" fontId="29" fillId="0" borderId="25" xfId="0" applyFont="1" applyBorder="1"/>
    <xf numFmtId="0" fontId="38" fillId="0" borderId="23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165" fontId="38" fillId="0" borderId="23" xfId="0" applyNumberFormat="1" applyFont="1" applyBorder="1" applyAlignment="1">
      <alignment horizontal="left" vertical="center" wrapText="1"/>
    </xf>
    <xf numFmtId="0" fontId="38" fillId="0" borderId="24" xfId="0" applyFont="1" applyBorder="1" applyAlignment="1">
      <alignment horizontal="left" vertical="center" wrapText="1"/>
    </xf>
    <xf numFmtId="0" fontId="33" fillId="0" borderId="24" xfId="0" applyFont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165" fontId="33" fillId="0" borderId="0" xfId="0" applyNumberFormat="1" applyFont="1" applyAlignment="1">
      <alignment horizontal="left" vertical="center"/>
    </xf>
    <xf numFmtId="0" fontId="33" fillId="0" borderId="30" xfId="0" applyFont="1" applyBorder="1" applyAlignment="1">
      <alignment horizontal="left" vertical="center" wrapText="1"/>
    </xf>
    <xf numFmtId="0" fontId="29" fillId="0" borderId="31" xfId="0" applyFont="1" applyBorder="1"/>
    <xf numFmtId="0" fontId="29" fillId="0" borderId="26" xfId="0" applyFont="1" applyBorder="1"/>
    <xf numFmtId="0" fontId="33" fillId="0" borderId="24" xfId="0" applyFont="1" applyBorder="1" applyAlignment="1">
      <alignment horizontal="left" vertical="center" wrapText="1"/>
    </xf>
    <xf numFmtId="9" fontId="38" fillId="0" borderId="24" xfId="0" applyNumberFormat="1" applyFont="1" applyBorder="1" applyAlignment="1">
      <alignment horizontal="center" vertical="top" wrapText="1"/>
    </xf>
    <xf numFmtId="0" fontId="33" fillId="0" borderId="29" xfId="0" applyFont="1" applyBorder="1" applyAlignment="1">
      <alignment horizontal="left" vertical="center" wrapText="1"/>
    </xf>
    <xf numFmtId="0" fontId="29" fillId="0" borderId="29" xfId="0" applyFont="1" applyBorder="1"/>
    <xf numFmtId="0" fontId="40" fillId="0" borderId="0" xfId="0" applyFont="1" applyAlignment="1">
      <alignment vertical="center"/>
    </xf>
    <xf numFmtId="165" fontId="36" fillId="0" borderId="0" xfId="0" applyNumberFormat="1" applyFont="1" applyAlignment="1">
      <alignment horizontal="left" vertical="center" wrapText="1"/>
    </xf>
    <xf numFmtId="0" fontId="39" fillId="0" borderId="0" xfId="0" applyFont="1" applyAlignment="1">
      <alignment vertical="center" wrapText="1"/>
    </xf>
    <xf numFmtId="165" fontId="41" fillId="0" borderId="0" xfId="0" applyNumberFormat="1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3" fillId="0" borderId="23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 vertical="center" wrapText="1"/>
    </xf>
    <xf numFmtId="0" fontId="46" fillId="0" borderId="0" xfId="0" applyFont="1" applyAlignment="1">
      <alignment horizontal="center" wrapText="1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165" fontId="19" fillId="0" borderId="0" xfId="0" applyNumberFormat="1" applyFont="1" applyAlignment="1">
      <alignment horizontal="left" vertical="center"/>
    </xf>
    <xf numFmtId="165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/>
    </xf>
    <xf numFmtId="0" fontId="58" fillId="0" borderId="26" xfId="0" applyFont="1" applyBorder="1" applyAlignment="1">
      <alignment horizontal="center" vertical="center" wrapText="1"/>
    </xf>
    <xf numFmtId="0" fontId="59" fillId="0" borderId="26" xfId="0" applyFont="1" applyBorder="1" applyAlignment="1">
      <alignment horizontal="left" vertical="center" wrapText="1"/>
    </xf>
    <xf numFmtId="0" fontId="59" fillId="0" borderId="27" xfId="0" applyFont="1" applyBorder="1" applyAlignment="1">
      <alignment horizontal="left" vertical="center" wrapText="1"/>
    </xf>
    <xf numFmtId="0" fontId="59" fillId="0" borderId="28" xfId="0" applyFont="1" applyBorder="1" applyAlignment="1">
      <alignment vertical="center" wrapText="1"/>
    </xf>
    <xf numFmtId="0" fontId="58" fillId="0" borderId="28" xfId="0" applyFont="1" applyBorder="1" applyAlignment="1">
      <alignment vertical="center" wrapText="1"/>
    </xf>
    <xf numFmtId="0" fontId="58" fillId="0" borderId="28" xfId="0" applyFont="1" applyBorder="1" applyAlignment="1">
      <alignment horizontal="center" vertical="center" wrapText="1"/>
    </xf>
    <xf numFmtId="0" fontId="58" fillId="0" borderId="0" xfId="0" applyFont="1"/>
    <xf numFmtId="0" fontId="59" fillId="0" borderId="0" xfId="0" applyFont="1" applyAlignment="1">
      <alignment horizontal="left" vertical="center"/>
    </xf>
    <xf numFmtId="0" fontId="60" fillId="0" borderId="0" xfId="0" applyFont="1"/>
    <xf numFmtId="0" fontId="61" fillId="0" borderId="0" xfId="0" applyFont="1"/>
    <xf numFmtId="0" fontId="62" fillId="2" borderId="1" xfId="0" applyFont="1" applyFill="1" applyBorder="1"/>
    <xf numFmtId="10" fontId="62" fillId="3" borderId="1" xfId="0" applyNumberFormat="1" applyFont="1" applyFill="1" applyBorder="1"/>
    <xf numFmtId="0" fontId="62" fillId="0" borderId="0" xfId="0" applyFont="1"/>
    <xf numFmtId="0" fontId="62" fillId="4" borderId="1" xfId="0" applyFont="1" applyFill="1" applyBorder="1"/>
    <xf numFmtId="10" fontId="62" fillId="5" borderId="1" xfId="0" applyNumberFormat="1" applyFont="1" applyFill="1" applyBorder="1"/>
    <xf numFmtId="0" fontId="56" fillId="0" borderId="0" xfId="0" applyFont="1"/>
    <xf numFmtId="164" fontId="63" fillId="6" borderId="1" xfId="0" applyNumberFormat="1" applyFont="1" applyFill="1" applyBorder="1"/>
    <xf numFmtId="0" fontId="57" fillId="7" borderId="9" xfId="0" applyFont="1" applyFill="1" applyBorder="1" applyAlignment="1">
      <alignment horizontal="right" wrapText="1"/>
    </xf>
    <xf numFmtId="0" fontId="1" fillId="0" borderId="0" xfId="0" applyFont="1"/>
    <xf numFmtId="0" fontId="46" fillId="0" borderId="0" xfId="0" applyFont="1" applyAlignment="1">
      <alignment horizontal="justify" vertical="center" wrapText="1"/>
    </xf>
    <xf numFmtId="0" fontId="45" fillId="0" borderId="0" xfId="0" applyFont="1" applyAlignment="1">
      <alignment horizontal="justify" vertical="center" wrapText="1"/>
    </xf>
    <xf numFmtId="0" fontId="45" fillId="0" borderId="0" xfId="0" applyFont="1" applyAlignment="1">
      <alignment horizontal="justify" wrapText="1"/>
    </xf>
    <xf numFmtId="0" fontId="46" fillId="0" borderId="0" xfId="0" applyFont="1" applyAlignment="1">
      <alignment horizontal="justify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9664E19-FCD9-4007-AC4E-C5851455A8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76200</xdr:colOff>
      <xdr:row>9</xdr:row>
      <xdr:rowOff>142875</xdr:rowOff>
    </xdr:from>
    <xdr:ext cx="523875" cy="9525"/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H="1">
          <a:off x="6019800" y="2276475"/>
          <a:ext cx="523875" cy="9525"/>
        </a:xfrm>
        <a:prstGeom prst="straightConnector1">
          <a:avLst/>
        </a:prstGeom>
        <a:ln w="19050" cap="flat" cmpd="sng" algn="ctr">
          <a:solidFill>
            <a:schemeClr val="bg1"/>
          </a:solidFill>
          <a:prstDash val="solid"/>
          <a:miter lim="800000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76200</xdr:colOff>
      <xdr:row>3</xdr:row>
      <xdr:rowOff>104775</xdr:rowOff>
    </xdr:from>
    <xdr:ext cx="523875" cy="9525"/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H="1">
          <a:off x="6019800" y="638175"/>
          <a:ext cx="523875" cy="9525"/>
        </a:xfrm>
        <a:prstGeom prst="straightConnector1">
          <a:avLst/>
        </a:prstGeom>
        <a:ln w="19050" cap="flat" cmpd="sng" algn="ctr">
          <a:solidFill>
            <a:schemeClr val="bg1"/>
          </a:solidFill>
          <a:prstDash val="solid"/>
          <a:miter lim="800000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95250</xdr:colOff>
      <xdr:row>5</xdr:row>
      <xdr:rowOff>133350</xdr:rowOff>
    </xdr:from>
    <xdr:ext cx="1600200" cy="9525"/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flipH="1">
          <a:off x="15414172" y="1498147"/>
          <a:ext cx="523875" cy="9525"/>
        </a:xfrm>
        <a:prstGeom prst="straightConnector1">
          <a:avLst/>
        </a:prstGeom>
        <a:ln w="19050" cap="flat" cmpd="sng" algn="ctr">
          <a:solidFill>
            <a:schemeClr val="bg1"/>
          </a:solidFill>
          <a:prstDash val="solid"/>
          <a:miter lim="800000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76200</xdr:colOff>
      <xdr:row>9</xdr:row>
      <xdr:rowOff>142875</xdr:rowOff>
    </xdr:from>
    <xdr:ext cx="523875" cy="9525"/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H="1">
          <a:off x="15392400" y="2276475"/>
          <a:ext cx="523875" cy="9525"/>
        </a:xfrm>
        <a:prstGeom prst="straightConnector1">
          <a:avLst/>
        </a:prstGeom>
        <a:ln w="19050" cap="flat" cmpd="sng" algn="ctr">
          <a:solidFill>
            <a:schemeClr val="bg1"/>
          </a:solidFill>
          <a:prstDash val="solid"/>
          <a:miter lim="800000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76200</xdr:colOff>
      <xdr:row>3</xdr:row>
      <xdr:rowOff>104775</xdr:rowOff>
    </xdr:from>
    <xdr:ext cx="523875" cy="9525"/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H="1">
          <a:off x="15392400" y="638175"/>
          <a:ext cx="523875" cy="9525"/>
        </a:xfrm>
        <a:prstGeom prst="straightConnector1">
          <a:avLst/>
        </a:prstGeom>
        <a:ln w="19050" cap="flat" cmpd="sng" algn="ctr">
          <a:solidFill>
            <a:schemeClr val="bg1"/>
          </a:solidFill>
          <a:prstDash val="solid"/>
          <a:miter lim="800000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104775</xdr:colOff>
      <xdr:row>5</xdr:row>
      <xdr:rowOff>152400</xdr:rowOff>
    </xdr:from>
    <xdr:ext cx="495300" cy="9525"/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>
          <a:off x="15425057" y="1519919"/>
          <a:ext cx="523875" cy="9525"/>
        </a:xfrm>
        <a:prstGeom prst="straightConnector1">
          <a:avLst/>
        </a:prstGeom>
        <a:ln w="19050" cap="flat" cmpd="sng" algn="ctr">
          <a:solidFill>
            <a:schemeClr val="bg1"/>
          </a:solidFill>
          <a:prstDash val="solid"/>
          <a:miter lim="800000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76200</xdr:colOff>
      <xdr:row>9</xdr:row>
      <xdr:rowOff>142875</xdr:rowOff>
    </xdr:from>
    <xdr:ext cx="523875" cy="9525"/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H="1">
          <a:off x="15392400" y="2543175"/>
          <a:ext cx="523875" cy="9525"/>
        </a:xfrm>
        <a:prstGeom prst="straightConnector1">
          <a:avLst/>
        </a:prstGeom>
        <a:ln w="19050" cap="flat" cmpd="sng" algn="ctr">
          <a:solidFill>
            <a:schemeClr val="bg1"/>
          </a:solidFill>
          <a:prstDash val="solid"/>
          <a:miter lim="800000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76200</xdr:colOff>
      <xdr:row>3</xdr:row>
      <xdr:rowOff>104775</xdr:rowOff>
    </xdr:from>
    <xdr:ext cx="523875" cy="9525"/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H="1">
          <a:off x="15392400" y="904875"/>
          <a:ext cx="523875" cy="9525"/>
        </a:xfrm>
        <a:prstGeom prst="straightConnector1">
          <a:avLst/>
        </a:prstGeom>
        <a:ln w="19050" cap="flat" cmpd="sng" algn="ctr">
          <a:solidFill>
            <a:schemeClr val="bg1"/>
          </a:solidFill>
          <a:prstDash val="solid"/>
          <a:miter lim="800000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95250</xdr:colOff>
      <xdr:row>5</xdr:row>
      <xdr:rowOff>133350</xdr:rowOff>
    </xdr:from>
    <xdr:ext cx="495300" cy="9525"/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>
          <a:off x="15414172" y="1470933"/>
          <a:ext cx="1651635" cy="9525"/>
        </a:xfrm>
        <a:prstGeom prst="straightConnector1">
          <a:avLst/>
        </a:prstGeom>
        <a:ln w="19050" cap="flat" cmpd="sng" algn="ctr">
          <a:solidFill>
            <a:schemeClr val="bg1"/>
          </a:solidFill>
          <a:prstDash val="solid"/>
          <a:miter lim="800000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33</xdr:row>
      <xdr:rowOff>47625</xdr:rowOff>
    </xdr:from>
    <xdr:ext cx="76200" cy="76200"/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>
          <a:cxnSpLocks noChangeShapeType="1"/>
        </xdr:cNvCxnSpPr>
      </xdr:nvCxnSpPr>
      <xdr:spPr bwMode="auto">
        <a:xfrm flipH="1" flipV="1">
          <a:off x="395605" y="6617335"/>
          <a:ext cx="762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cxnSp>
    <xdr:clientData fLocksWithSheet="0"/>
  </xdr:oneCellAnchor>
  <xdr:oneCellAnchor>
    <xdr:from>
      <xdr:col>0</xdr:col>
      <xdr:colOff>9525</xdr:colOff>
      <xdr:row>33</xdr:row>
      <xdr:rowOff>47625</xdr:rowOff>
    </xdr:from>
    <xdr:ext cx="123825" cy="76200"/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>
          <a:cxnSpLocks noChangeShapeType="1"/>
        </xdr:cNvCxnSpPr>
      </xdr:nvCxnSpPr>
      <xdr:spPr bwMode="auto">
        <a:xfrm flipV="1">
          <a:off x="471805" y="6617335"/>
          <a:ext cx="1270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cxn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33</xdr:row>
      <xdr:rowOff>47625</xdr:rowOff>
    </xdr:from>
    <xdr:ext cx="76200" cy="76200"/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>
          <a:cxnSpLocks noChangeShapeType="1"/>
        </xdr:cNvCxnSpPr>
      </xdr:nvCxnSpPr>
      <xdr:spPr bwMode="auto">
        <a:xfrm flipH="1" flipV="1">
          <a:off x="0" y="8884920"/>
          <a:ext cx="762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cxnSp>
    <xdr:clientData fLocksWithSheet="0"/>
  </xdr:oneCellAnchor>
  <xdr:oneCellAnchor>
    <xdr:from>
      <xdr:col>0</xdr:col>
      <xdr:colOff>9525</xdr:colOff>
      <xdr:row>33</xdr:row>
      <xdr:rowOff>47625</xdr:rowOff>
    </xdr:from>
    <xdr:ext cx="123825" cy="76200"/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>
          <a:cxnSpLocks noChangeShapeType="1"/>
        </xdr:cNvCxnSpPr>
      </xdr:nvCxnSpPr>
      <xdr:spPr bwMode="auto">
        <a:xfrm flipV="1">
          <a:off x="15240" y="8884920"/>
          <a:ext cx="1270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cxn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3</xdr:row>
      <xdr:rowOff>95250</xdr:rowOff>
    </xdr:from>
    <xdr:ext cx="3743325" cy="9715500"/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123825" y="872490"/>
          <a:ext cx="3743325" cy="9715500"/>
          <a:chOff x="0" y="-143508"/>
          <a:chExt cx="5309771" cy="6415834"/>
        </a:xfrm>
      </xdr:grpSpPr>
      <xdr:sp macro="" textlink="">
        <xdr:nvSpPr>
          <xdr:cNvPr id="3" name="Rectangle 1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rotWithShape="1">
            <a:blip xmlns:r="http://schemas.openxmlformats.org/officeDocument/2006/relationships" r:embed="rId1" cstate="print"/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4" name="Rectangle 1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rotWithShape="1">
            <a:blip xmlns:r="http://schemas.openxmlformats.org/officeDocument/2006/relationships" r:embed="rId2" cstate="print"/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 fLocksWithSheet="0"/>
  </xdr:oneCellAnchor>
  <xdr:oneCellAnchor>
    <xdr:from>
      <xdr:col>2</xdr:col>
      <xdr:colOff>85725</xdr:colOff>
      <xdr:row>3</xdr:row>
      <xdr:rowOff>19050</xdr:rowOff>
    </xdr:from>
    <xdr:ext cx="4010025" cy="9715500"/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pSpPr/>
      </xdr:nvGrpSpPr>
      <xdr:grpSpPr>
        <a:xfrm>
          <a:off x="4063365" y="796290"/>
          <a:ext cx="4010025" cy="9715500"/>
          <a:chOff x="0" y="-143508"/>
          <a:chExt cx="5309771" cy="6415834"/>
        </a:xfrm>
      </xdr:grpSpPr>
      <xdr:sp macro="" textlink="">
        <xdr:nvSpPr>
          <xdr:cNvPr id="7" name="Rectangle 1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rotWithShape="1">
            <a:blip xmlns:r="http://schemas.openxmlformats.org/officeDocument/2006/relationships" r:embed="rId1" cstate="print"/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8" name="Rectangle 1"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rotWithShape="1">
            <a:blip xmlns:r="http://schemas.openxmlformats.org/officeDocument/2006/relationships" r:embed="rId2" cstate="print"/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3</xdr:row>
      <xdr:rowOff>95250</xdr:rowOff>
    </xdr:from>
    <xdr:ext cx="3743325" cy="9715500"/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123825" y="872490"/>
          <a:ext cx="3743325" cy="9715500"/>
          <a:chOff x="0" y="-143508"/>
          <a:chExt cx="5309771" cy="6415834"/>
        </a:xfrm>
      </xdr:grpSpPr>
      <xdr:sp macro="" textlink="">
        <xdr:nvSpPr>
          <xdr:cNvPr id="3" name="Rectangle 1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rotWithShape="1">
            <a:blip xmlns:r="http://schemas.openxmlformats.org/officeDocument/2006/relationships" r:embed="rId1" cstate="print"/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4" name="Rectangle 1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rotWithShape="1">
            <a:blip xmlns:r="http://schemas.openxmlformats.org/officeDocument/2006/relationships" r:embed="rId2" cstate="print"/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 fLocksWithSheet="0"/>
  </xdr:oneCellAnchor>
  <xdr:oneCellAnchor>
    <xdr:from>
      <xdr:col>2</xdr:col>
      <xdr:colOff>85725</xdr:colOff>
      <xdr:row>3</xdr:row>
      <xdr:rowOff>19050</xdr:rowOff>
    </xdr:from>
    <xdr:ext cx="4010025" cy="9715500"/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pSpPr/>
      </xdr:nvGrpSpPr>
      <xdr:grpSpPr>
        <a:xfrm>
          <a:off x="4063365" y="796290"/>
          <a:ext cx="4010025" cy="9715500"/>
          <a:chOff x="0" y="-143508"/>
          <a:chExt cx="5309771" cy="6415834"/>
        </a:xfrm>
      </xdr:grpSpPr>
      <xdr:sp macro="" textlink="">
        <xdr:nvSpPr>
          <xdr:cNvPr id="6" name="Rectangle 1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rotWithShape="1">
            <a:blip xmlns:r="http://schemas.openxmlformats.org/officeDocument/2006/relationships" r:embed="rId1" cstate="print"/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7" name="Rectangle 1">
            <a:extLst>
              <a:ext uri="{FF2B5EF4-FFF2-40B4-BE49-F238E27FC236}">
                <a16:creationId xmlns:a16="http://schemas.microsoft.com/office/drawing/2014/main" id="{00000000-0008-0000-0900-000007000000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rotWithShape="1">
            <a:blip xmlns:r="http://schemas.openxmlformats.org/officeDocument/2006/relationships" r:embed="rId2" cstate="print"/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100"/>
  <sheetViews>
    <sheetView showGridLines="0" workbookViewId="0">
      <pane xSplit="6" ySplit="1" topLeftCell="G5" activePane="bottomRight" state="frozen"/>
      <selection pane="topRight" activeCell="G1" sqref="G1"/>
      <selection pane="bottomLeft" activeCell="A2" sqref="A2"/>
      <selection pane="bottomRight" activeCell="A11" sqref="A11"/>
    </sheetView>
  </sheetViews>
  <sheetFormatPr defaultColWidth="14.44140625" defaultRowHeight="15" customHeight="1" outlineLevelRow="1" x14ac:dyDescent="0.3"/>
  <cols>
    <col min="1" max="1" width="54.44140625" customWidth="1"/>
    <col min="2" max="2" width="39.44140625" customWidth="1"/>
    <col min="3" max="3" width="1.88671875" hidden="1" customWidth="1"/>
    <col min="4" max="4" width="8.44140625" customWidth="1"/>
    <col min="5" max="5" width="40.109375" customWidth="1"/>
    <col min="6" max="6" width="3.6640625" hidden="1" customWidth="1"/>
    <col min="7" max="11" width="8.6640625" customWidth="1"/>
  </cols>
  <sheetData>
    <row r="1" spans="1:11" ht="66" customHeight="1" x14ac:dyDescent="0.55000000000000004">
      <c r="B1" s="1" t="s">
        <v>0</v>
      </c>
      <c r="E1" s="2" t="s">
        <v>1</v>
      </c>
    </row>
    <row r="2" spans="1:11" ht="14.25" customHeight="1" x14ac:dyDescent="0.3">
      <c r="A2" s="3" t="s">
        <v>2</v>
      </c>
      <c r="B2" s="4"/>
      <c r="D2" s="5"/>
      <c r="E2" s="6"/>
    </row>
    <row r="3" spans="1:11" ht="14.25" customHeight="1" outlineLevel="1" x14ac:dyDescent="0.3">
      <c r="A3" s="7" t="s">
        <v>3</v>
      </c>
      <c r="B3" s="8"/>
      <c r="C3" s="9"/>
      <c r="D3" s="9"/>
      <c r="E3" s="8"/>
      <c r="F3" s="9"/>
      <c r="G3" s="9"/>
      <c r="H3" s="9"/>
      <c r="I3" s="9"/>
      <c r="J3" s="9"/>
      <c r="K3" s="9"/>
    </row>
    <row r="4" spans="1:11" ht="14.25" customHeight="1" outlineLevel="1" x14ac:dyDescent="0.3">
      <c r="A4" s="10" t="s">
        <v>4</v>
      </c>
      <c r="B4" s="11"/>
      <c r="C4" s="12"/>
      <c r="D4" s="12"/>
      <c r="E4" s="11"/>
      <c r="F4" s="12"/>
      <c r="G4" s="12"/>
      <c r="H4" s="12"/>
      <c r="I4" s="12"/>
      <c r="J4" s="12"/>
      <c r="K4" s="12"/>
    </row>
    <row r="5" spans="1:11" ht="14.25" customHeight="1" outlineLevel="1" x14ac:dyDescent="0.3">
      <c r="A5" s="10" t="s">
        <v>5</v>
      </c>
      <c r="B5" s="11"/>
      <c r="C5" s="12"/>
      <c r="D5" s="12"/>
      <c r="E5" s="11"/>
      <c r="F5" s="12"/>
      <c r="G5" s="12"/>
      <c r="H5" s="12"/>
      <c r="I5" s="12"/>
      <c r="J5" s="12"/>
      <c r="K5" s="12"/>
    </row>
    <row r="6" spans="1:11" ht="14.25" customHeight="1" outlineLevel="1" x14ac:dyDescent="0.3">
      <c r="A6" s="10" t="s">
        <v>6</v>
      </c>
      <c r="B6" s="11"/>
      <c r="C6" s="12"/>
      <c r="D6" s="12"/>
      <c r="E6" s="11"/>
      <c r="F6" s="12"/>
      <c r="G6" s="12"/>
      <c r="H6" s="12"/>
      <c r="I6" s="12"/>
      <c r="J6" s="12"/>
      <c r="K6" s="12"/>
    </row>
    <row r="7" spans="1:11" ht="14.25" customHeight="1" outlineLevel="1" x14ac:dyDescent="0.3">
      <c r="A7" s="13" t="s">
        <v>7</v>
      </c>
      <c r="B7" s="14"/>
      <c r="C7" s="12"/>
      <c r="D7" s="12"/>
      <c r="E7" s="14"/>
      <c r="F7" s="12"/>
      <c r="G7" s="12"/>
      <c r="H7" s="12"/>
      <c r="I7" s="12"/>
      <c r="J7" s="12"/>
      <c r="K7" s="12"/>
    </row>
    <row r="8" spans="1:11" ht="14.25" customHeight="1" outlineLevel="1" x14ac:dyDescent="0.3">
      <c r="A8" s="15" t="s">
        <v>8</v>
      </c>
      <c r="B8" s="16"/>
      <c r="C8" s="12"/>
      <c r="D8" s="12"/>
      <c r="E8" s="16"/>
      <c r="F8" s="12"/>
      <c r="G8" s="12"/>
      <c r="H8" s="12"/>
      <c r="I8" s="12"/>
      <c r="J8" s="12"/>
      <c r="K8" s="12"/>
    </row>
    <row r="9" spans="1:11" ht="14.25" customHeight="1" outlineLevel="1" x14ac:dyDescent="0.3">
      <c r="A9" s="17"/>
      <c r="B9" s="18"/>
      <c r="C9" s="12"/>
      <c r="D9" s="12"/>
      <c r="E9" s="18"/>
      <c r="F9" s="12"/>
      <c r="G9" s="12"/>
      <c r="H9" s="12"/>
      <c r="I9" s="12"/>
      <c r="J9" s="12"/>
      <c r="K9" s="12"/>
    </row>
    <row r="10" spans="1:11" ht="14.25" customHeight="1" outlineLevel="1" x14ac:dyDescent="0.3">
      <c r="A10" s="19" t="s">
        <v>9</v>
      </c>
      <c r="B10" s="20"/>
      <c r="E10" s="20"/>
    </row>
    <row r="11" spans="1:11" ht="14.25" customHeight="1" outlineLevel="1" x14ac:dyDescent="0.3">
      <c r="A11" s="21" t="s">
        <v>10</v>
      </c>
      <c r="B11" s="22"/>
      <c r="E11" s="22"/>
    </row>
    <row r="12" spans="1:11" ht="14.25" customHeight="1" outlineLevel="1" x14ac:dyDescent="0.3">
      <c r="A12" s="21" t="s">
        <v>11</v>
      </c>
      <c r="B12" s="23"/>
      <c r="E12" s="23"/>
    </row>
    <row r="13" spans="1:11" ht="14.25" customHeight="1" outlineLevel="1" x14ac:dyDescent="0.3">
      <c r="A13" s="21" t="s">
        <v>12</v>
      </c>
      <c r="B13" s="22"/>
      <c r="E13" s="22"/>
    </row>
    <row r="14" spans="1:11" ht="14.25" customHeight="1" outlineLevel="1" x14ac:dyDescent="0.3">
      <c r="A14" s="21" t="s">
        <v>13</v>
      </c>
      <c r="B14" s="23"/>
      <c r="E14" s="23"/>
    </row>
    <row r="15" spans="1:11" ht="14.25" customHeight="1" outlineLevel="1" x14ac:dyDescent="0.3">
      <c r="A15" s="21" t="s">
        <v>14</v>
      </c>
      <c r="B15" s="11"/>
      <c r="E15" s="11"/>
    </row>
    <row r="16" spans="1:11" ht="14.25" customHeight="1" outlineLevel="1" x14ac:dyDescent="0.3">
      <c r="A16" s="24" t="s">
        <v>15</v>
      </c>
      <c r="B16" s="25"/>
      <c r="E16" s="25"/>
    </row>
    <row r="17" spans="1:11" s="230" customFormat="1" ht="14.25" customHeight="1" outlineLevel="1" x14ac:dyDescent="0.3">
      <c r="A17" s="225" t="s">
        <v>16</v>
      </c>
      <c r="B17" s="226">
        <v>7.4999999999999997E-2</v>
      </c>
      <c r="C17" s="227"/>
      <c r="D17" s="228"/>
      <c r="E17" s="229">
        <v>7.4999999999999997E-2</v>
      </c>
      <c r="F17" s="227"/>
      <c r="G17" s="227"/>
      <c r="H17" s="227"/>
      <c r="I17" s="227"/>
      <c r="J17" s="227"/>
      <c r="K17" s="227"/>
    </row>
    <row r="18" spans="1:11" ht="14.25" customHeight="1" outlineLevel="1" x14ac:dyDescent="0.35">
      <c r="A18" s="26" t="s">
        <v>17</v>
      </c>
      <c r="B18" s="27">
        <f>'PC 1'!B12</f>
        <v>0</v>
      </c>
      <c r="C18" s="28"/>
      <c r="D18" s="28"/>
      <c r="E18" s="231">
        <f>'PC 2'!B12</f>
        <v>0</v>
      </c>
      <c r="F18" s="28"/>
      <c r="G18" s="28"/>
      <c r="H18" s="28"/>
      <c r="I18" s="28"/>
      <c r="J18" s="28"/>
      <c r="K18" s="28"/>
    </row>
    <row r="19" spans="1:11" ht="14.25" customHeight="1" outlineLevel="1" x14ac:dyDescent="0.35">
      <c r="A19" s="29" t="s">
        <v>18</v>
      </c>
      <c r="B19" s="232"/>
      <c r="C19" s="233" t="str">
        <f>"(" &amp;B19&amp;")"</f>
        <v>()</v>
      </c>
      <c r="D19" s="233"/>
      <c r="E19" s="232"/>
      <c r="F19" t="str">
        <f>"(" &amp;E19&amp;")"</f>
        <v>()</v>
      </c>
    </row>
    <row r="20" spans="1:11" ht="14.25" customHeight="1" x14ac:dyDescent="0.3"/>
    <row r="21" spans="1:11" ht="14.25" customHeight="1" x14ac:dyDescent="0.3"/>
    <row r="22" spans="1:11" ht="14.25" customHeight="1" x14ac:dyDescent="0.3"/>
    <row r="23" spans="1:11" ht="14.25" customHeight="1" x14ac:dyDescent="0.3">
      <c r="A23" s="3" t="s">
        <v>19</v>
      </c>
      <c r="B23" s="4"/>
      <c r="D23" s="5"/>
      <c r="E23" s="6"/>
    </row>
    <row r="24" spans="1:11" ht="14.25" customHeight="1" outlineLevel="1" x14ac:dyDescent="0.3">
      <c r="A24" s="30" t="s">
        <v>20</v>
      </c>
      <c r="B24" s="31"/>
      <c r="E24" s="31"/>
    </row>
    <row r="25" spans="1:11" ht="14.25" customHeight="1" outlineLevel="1" x14ac:dyDescent="0.3">
      <c r="A25" s="32" t="s">
        <v>21</v>
      </c>
      <c r="B25" s="33"/>
      <c r="E25" s="33"/>
    </row>
    <row r="26" spans="1:11" ht="14.25" customHeight="1" outlineLevel="1" x14ac:dyDescent="0.3">
      <c r="A26" s="21" t="s">
        <v>22</v>
      </c>
      <c r="B26" s="34"/>
      <c r="E26" s="34"/>
    </row>
    <row r="27" spans="1:11" ht="14.25" customHeight="1" outlineLevel="1" x14ac:dyDescent="0.3">
      <c r="A27" s="21" t="s">
        <v>23</v>
      </c>
      <c r="B27" s="34"/>
      <c r="E27" s="34"/>
    </row>
    <row r="28" spans="1:11" ht="14.25" customHeight="1" outlineLevel="1" x14ac:dyDescent="0.3">
      <c r="A28" s="21" t="s">
        <v>24</v>
      </c>
      <c r="B28" s="34"/>
      <c r="E28" s="34"/>
    </row>
    <row r="29" spans="1:11" ht="14.25" customHeight="1" outlineLevel="1" x14ac:dyDescent="0.3">
      <c r="A29" s="21" t="s">
        <v>25</v>
      </c>
      <c r="B29" s="34"/>
      <c r="E29" s="34"/>
    </row>
    <row r="30" spans="1:11" ht="14.25" customHeight="1" outlineLevel="1" x14ac:dyDescent="0.3">
      <c r="A30" s="21" t="s">
        <v>26</v>
      </c>
      <c r="B30" s="34"/>
      <c r="E30" s="34"/>
    </row>
    <row r="31" spans="1:11" ht="14.25" customHeight="1" outlineLevel="1" x14ac:dyDescent="0.3">
      <c r="A31" s="21" t="s">
        <v>27</v>
      </c>
      <c r="B31" s="34"/>
      <c r="E31" s="34"/>
    </row>
    <row r="32" spans="1:11" ht="14.25" customHeight="1" outlineLevel="1" x14ac:dyDescent="0.3">
      <c r="A32" s="21" t="s">
        <v>28</v>
      </c>
      <c r="B32" s="34"/>
      <c r="E32" s="34"/>
    </row>
    <row r="33" spans="1:5" ht="14.25" customHeight="1" outlineLevel="1" x14ac:dyDescent="0.3">
      <c r="A33" s="21" t="s">
        <v>29</v>
      </c>
      <c r="B33" s="34"/>
      <c r="E33" s="34"/>
    </row>
    <row r="34" spans="1:5" ht="14.25" customHeight="1" outlineLevel="1" x14ac:dyDescent="0.3">
      <c r="A34" s="21" t="s">
        <v>30</v>
      </c>
      <c r="B34" s="34"/>
      <c r="E34" s="35"/>
    </row>
    <row r="35" spans="1:5" ht="14.25" customHeight="1" outlineLevel="1" x14ac:dyDescent="0.3">
      <c r="A35" s="21" t="s">
        <v>31</v>
      </c>
      <c r="B35" s="34"/>
      <c r="E35" s="36"/>
    </row>
    <row r="36" spans="1:5" ht="14.25" customHeight="1" outlineLevel="1" x14ac:dyDescent="0.3">
      <c r="A36" s="24" t="s">
        <v>32</v>
      </c>
      <c r="B36" s="37"/>
      <c r="E36" s="12"/>
    </row>
    <row r="37" spans="1:5" ht="14.25" customHeight="1" x14ac:dyDescent="0.3"/>
    <row r="38" spans="1:5" ht="14.25" customHeight="1" x14ac:dyDescent="0.3"/>
    <row r="39" spans="1:5" ht="14.25" customHeight="1" x14ac:dyDescent="0.3">
      <c r="A39" s="3" t="s">
        <v>33</v>
      </c>
      <c r="B39" s="4"/>
      <c r="D39" s="5"/>
      <c r="E39" s="6"/>
    </row>
    <row r="40" spans="1:5" ht="14.25" customHeight="1" outlineLevel="1" x14ac:dyDescent="0.3">
      <c r="A40" s="19" t="s">
        <v>34</v>
      </c>
      <c r="B40" s="38"/>
      <c r="E40" s="12"/>
    </row>
    <row r="41" spans="1:5" ht="14.25" customHeight="1" outlineLevel="1" x14ac:dyDescent="0.3">
      <c r="A41" s="21" t="s">
        <v>35</v>
      </c>
      <c r="B41" s="34"/>
      <c r="E41" s="12"/>
    </row>
    <row r="42" spans="1:5" ht="14.25" customHeight="1" outlineLevel="1" x14ac:dyDescent="0.3">
      <c r="A42" s="21" t="s">
        <v>36</v>
      </c>
      <c r="B42" s="34"/>
      <c r="E42" s="12"/>
    </row>
    <row r="43" spans="1:5" ht="14.25" customHeight="1" outlineLevel="1" x14ac:dyDescent="0.3">
      <c r="A43" s="21" t="s">
        <v>37</v>
      </c>
      <c r="B43" s="34"/>
      <c r="E43" s="12"/>
    </row>
    <row r="44" spans="1:5" ht="14.25" customHeight="1" outlineLevel="1" x14ac:dyDescent="0.3">
      <c r="A44" s="21" t="s">
        <v>38</v>
      </c>
      <c r="B44" s="34"/>
      <c r="E44" s="12"/>
    </row>
    <row r="45" spans="1:5" ht="14.25" customHeight="1" outlineLevel="1" x14ac:dyDescent="0.3">
      <c r="A45" s="21" t="s">
        <v>39</v>
      </c>
      <c r="B45" s="34"/>
      <c r="E45" s="34"/>
    </row>
    <row r="46" spans="1:5" ht="14.25" customHeight="1" outlineLevel="1" x14ac:dyDescent="0.3">
      <c r="A46" s="21" t="s">
        <v>40</v>
      </c>
      <c r="B46" s="34"/>
      <c r="E46" s="12"/>
    </row>
    <row r="47" spans="1:5" ht="14.25" customHeight="1" outlineLevel="1" x14ac:dyDescent="0.3">
      <c r="A47" s="21" t="s">
        <v>41</v>
      </c>
      <c r="B47" s="34"/>
      <c r="E47" s="12"/>
    </row>
    <row r="48" spans="1:5" ht="14.25" customHeight="1" outlineLevel="1" x14ac:dyDescent="0.3">
      <c r="A48" s="21" t="s">
        <v>42</v>
      </c>
      <c r="B48" s="34"/>
      <c r="E48" s="12"/>
    </row>
    <row r="49" spans="1:5" ht="14.25" customHeight="1" outlineLevel="1" x14ac:dyDescent="0.3">
      <c r="A49" s="21" t="s">
        <v>43</v>
      </c>
      <c r="B49" s="34"/>
      <c r="E49" s="12"/>
    </row>
    <row r="50" spans="1:5" ht="14.25" customHeight="1" outlineLevel="1" x14ac:dyDescent="0.3">
      <c r="A50" s="21" t="s">
        <v>44</v>
      </c>
      <c r="B50" s="34"/>
      <c r="E50" s="12"/>
    </row>
    <row r="51" spans="1:5" ht="14.25" customHeight="1" outlineLevel="1" x14ac:dyDescent="0.3">
      <c r="A51" s="21" t="s">
        <v>45</v>
      </c>
      <c r="B51" s="34"/>
      <c r="E51" s="12"/>
    </row>
    <row r="52" spans="1:5" ht="14.25" customHeight="1" outlineLevel="1" x14ac:dyDescent="0.3">
      <c r="A52" s="21" t="s">
        <v>46</v>
      </c>
      <c r="B52" s="34"/>
      <c r="E52" s="12"/>
    </row>
    <row r="53" spans="1:5" ht="14.25" customHeight="1" outlineLevel="1" x14ac:dyDescent="0.3">
      <c r="A53" s="21" t="s">
        <v>47</v>
      </c>
      <c r="B53" s="34"/>
      <c r="E53" s="12"/>
    </row>
    <row r="54" spans="1:5" ht="14.25" customHeight="1" outlineLevel="1" x14ac:dyDescent="0.3">
      <c r="A54" s="21" t="s">
        <v>48</v>
      </c>
      <c r="B54" s="34"/>
      <c r="E54" s="12"/>
    </row>
    <row r="55" spans="1:5" ht="14.25" customHeight="1" outlineLevel="1" x14ac:dyDescent="0.3">
      <c r="A55" s="21" t="s">
        <v>49</v>
      </c>
      <c r="B55" s="34"/>
      <c r="E55" s="12"/>
    </row>
    <row r="56" spans="1:5" ht="14.25" customHeight="1" outlineLevel="1" x14ac:dyDescent="0.3">
      <c r="A56" s="21" t="s">
        <v>50</v>
      </c>
      <c r="B56" s="34"/>
      <c r="E56" s="12"/>
    </row>
    <row r="57" spans="1:5" ht="14.25" customHeight="1" outlineLevel="1" x14ac:dyDescent="0.3">
      <c r="A57" s="21" t="s">
        <v>51</v>
      </c>
      <c r="B57" s="34"/>
      <c r="E57" s="12"/>
    </row>
    <row r="58" spans="1:5" ht="14.25" customHeight="1" outlineLevel="1" x14ac:dyDescent="0.3">
      <c r="A58" s="24" t="s">
        <v>52</v>
      </c>
      <c r="B58" s="37"/>
      <c r="E58" s="12"/>
    </row>
    <row r="59" spans="1:5" ht="14.25" customHeight="1" x14ac:dyDescent="0.3"/>
    <row r="60" spans="1:5" ht="14.25" customHeight="1" x14ac:dyDescent="0.3"/>
    <row r="61" spans="1:5" ht="14.25" customHeight="1" x14ac:dyDescent="0.3">
      <c r="A61" s="3" t="s">
        <v>53</v>
      </c>
      <c r="B61" s="4"/>
      <c r="D61" s="5"/>
      <c r="E61" s="39"/>
    </row>
    <row r="62" spans="1:5" ht="14.25" customHeight="1" outlineLevel="1" x14ac:dyDescent="0.3">
      <c r="A62" s="19" t="s">
        <v>54</v>
      </c>
      <c r="B62" s="38"/>
      <c r="D62" s="12"/>
    </row>
    <row r="63" spans="1:5" ht="14.25" customHeight="1" outlineLevel="1" x14ac:dyDescent="0.3">
      <c r="A63" s="21" t="s">
        <v>55</v>
      </c>
      <c r="B63" s="34"/>
      <c r="D63" s="12"/>
    </row>
    <row r="64" spans="1:5" ht="14.25" customHeight="1" outlineLevel="1" x14ac:dyDescent="0.3">
      <c r="A64" s="21" t="s">
        <v>56</v>
      </c>
      <c r="B64" s="40" t="str">
        <f>B3&amp;","</f>
        <v>,</v>
      </c>
      <c r="D64" s="12"/>
    </row>
    <row r="65" spans="1:5" ht="14.25" customHeight="1" outlineLevel="1" x14ac:dyDescent="0.3">
      <c r="A65" s="21" t="s">
        <v>57</v>
      </c>
      <c r="B65" s="34"/>
      <c r="D65" s="12"/>
    </row>
    <row r="66" spans="1:5" ht="14.25" customHeight="1" outlineLevel="1" x14ac:dyDescent="0.3">
      <c r="A66" s="21" t="s">
        <v>58</v>
      </c>
      <c r="B66" s="34"/>
      <c r="D66" s="12"/>
    </row>
    <row r="67" spans="1:5" ht="14.25" customHeight="1" outlineLevel="1" x14ac:dyDescent="0.3">
      <c r="A67" s="21" t="s">
        <v>59</v>
      </c>
      <c r="B67" s="34"/>
      <c r="D67" s="12"/>
    </row>
    <row r="68" spans="1:5" ht="14.25" customHeight="1" outlineLevel="1" x14ac:dyDescent="0.3">
      <c r="A68" s="21" t="s">
        <v>60</v>
      </c>
      <c r="B68" s="34"/>
      <c r="D68" s="12"/>
      <c r="E68" s="34"/>
    </row>
    <row r="69" spans="1:5" ht="14.25" customHeight="1" outlineLevel="1" x14ac:dyDescent="0.3">
      <c r="A69" s="24" t="s">
        <v>61</v>
      </c>
      <c r="B69" s="37"/>
      <c r="D69" s="12"/>
      <c r="E69" s="37"/>
    </row>
    <row r="70" spans="1:5" ht="14.25" customHeight="1" x14ac:dyDescent="0.3"/>
    <row r="71" spans="1:5" ht="14.25" customHeight="1" x14ac:dyDescent="0.3"/>
    <row r="72" spans="1:5" ht="14.25" customHeight="1" x14ac:dyDescent="0.3">
      <c r="A72" s="3" t="s">
        <v>62</v>
      </c>
      <c r="B72" s="4"/>
      <c r="D72" s="5"/>
      <c r="E72" s="39"/>
    </row>
    <row r="73" spans="1:5" ht="14.25" customHeight="1" outlineLevel="1" x14ac:dyDescent="0.3">
      <c r="A73" s="19" t="s">
        <v>63</v>
      </c>
      <c r="B73" s="38" t="s">
        <v>64</v>
      </c>
      <c r="D73" s="12"/>
    </row>
    <row r="74" spans="1:5" ht="14.25" customHeight="1" outlineLevel="1" x14ac:dyDescent="0.3">
      <c r="A74" s="21" t="s">
        <v>65</v>
      </c>
      <c r="B74" s="34" t="s">
        <v>66</v>
      </c>
      <c r="D74" s="12"/>
    </row>
    <row r="75" spans="1:5" ht="14.25" customHeight="1" outlineLevel="1" x14ac:dyDescent="0.3">
      <c r="A75" s="21" t="s">
        <v>67</v>
      </c>
      <c r="B75" s="34"/>
      <c r="D75" s="12"/>
    </row>
    <row r="76" spans="1:5" ht="14.25" customHeight="1" outlineLevel="1" x14ac:dyDescent="0.3">
      <c r="A76" s="24" t="s">
        <v>65</v>
      </c>
      <c r="B76" s="37"/>
      <c r="D76" s="12"/>
    </row>
    <row r="77" spans="1:5" ht="14.25" customHeight="1" x14ac:dyDescent="0.3"/>
    <row r="78" spans="1:5" ht="14.25" customHeight="1" x14ac:dyDescent="0.3"/>
    <row r="79" spans="1:5" ht="14.25" customHeight="1" x14ac:dyDescent="0.3"/>
    <row r="80" spans="1:5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</sheetData>
  <dataValidations count="4">
    <dataValidation type="list" allowBlank="1" showErrorMessage="1" sqref="B34 E34" xr:uid="{00000000-0002-0000-0000-000000000000}">
      <formula1>"Ongoing,Completed"</formula1>
    </dataValidation>
    <dataValidation type="list" allowBlank="1" showErrorMessage="1" sqref="B14 E14" xr:uid="{00000000-0002-0000-0000-000002000000}">
      <formula1>"5%,0%"</formula1>
    </dataValidation>
    <dataValidation type="list" allowBlank="1" showErrorMessage="1" sqref="B16 E16" xr:uid="{00000000-0002-0000-0000-000003000000}">
      <formula1>"10%,20%,30%,40%,50%,60%,70%,80%,90%,100%"</formula1>
    </dataValidation>
    <dataValidation type="list" allowBlank="1" showErrorMessage="1" sqref="B6 E6" xr:uid="{00000000-0002-0000-0000-000004000000}">
      <formula1>"Stage Payment,Final Payment,Retention Payment"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1000000}">
          <x14:formula1>
            <xm:f>Sheet1!A1:A6</xm:f>
          </x14:formula1>
          <xm:sqref>B63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  <pageSetUpPr fitToPage="1"/>
  </sheetPr>
  <dimension ref="A1:K100"/>
  <sheetViews>
    <sheetView workbookViewId="0"/>
  </sheetViews>
  <sheetFormatPr defaultColWidth="14.44140625" defaultRowHeight="15" customHeight="1" x14ac:dyDescent="0.3"/>
  <cols>
    <col min="1" max="1" width="21.6640625" customWidth="1"/>
    <col min="2" max="2" width="36.33203125" customWidth="1"/>
    <col min="3" max="3" width="60.88671875" customWidth="1"/>
    <col min="4" max="11" width="8.88671875" customWidth="1"/>
  </cols>
  <sheetData>
    <row r="1" spans="1:11" ht="18" customHeight="1" x14ac:dyDescent="0.35">
      <c r="A1" s="138" t="s">
        <v>220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43.5" customHeight="1" x14ac:dyDescent="0.3">
      <c r="A2" s="204" t="str">
        <f>'PC 2'!B24 &amp; " BY " &amp; 'PC 2'!C22</f>
        <v>0 BY 0</v>
      </c>
      <c r="B2" s="153"/>
      <c r="C2" s="153"/>
      <c r="D2" s="139"/>
      <c r="E2" s="139"/>
      <c r="F2" s="139"/>
      <c r="G2" s="139"/>
      <c r="H2" s="139"/>
      <c r="I2" s="139"/>
      <c r="J2" s="139"/>
      <c r="K2" s="139"/>
    </row>
    <row r="3" spans="1:11" ht="0.75" hidden="1" customHeight="1" x14ac:dyDescent="0.35">
      <c r="A3" s="203"/>
      <c r="B3" s="153"/>
      <c r="C3" s="65"/>
      <c r="D3" s="65"/>
      <c r="E3" s="65"/>
      <c r="F3" s="65"/>
      <c r="G3" s="65"/>
      <c r="H3" s="65"/>
      <c r="I3" s="65"/>
      <c r="J3" s="65"/>
      <c r="K3" s="65"/>
    </row>
    <row r="4" spans="1:11" ht="390" customHeight="1" x14ac:dyDescent="0.35">
      <c r="A4" s="203"/>
      <c r="B4" s="153"/>
      <c r="C4" s="65"/>
      <c r="D4" s="65"/>
      <c r="E4" s="65"/>
      <c r="F4" s="65"/>
      <c r="G4" s="65"/>
      <c r="H4" s="65"/>
      <c r="I4" s="65"/>
      <c r="J4" s="65"/>
      <c r="K4" s="65"/>
    </row>
    <row r="5" spans="1:11" ht="390" customHeight="1" x14ac:dyDescent="0.35">
      <c r="A5" s="203"/>
      <c r="B5" s="153"/>
      <c r="C5" s="65"/>
      <c r="D5" s="65"/>
      <c r="E5" s="65"/>
      <c r="F5" s="65"/>
      <c r="G5" s="65"/>
      <c r="H5" s="65"/>
      <c r="I5" s="65"/>
      <c r="J5" s="65"/>
      <c r="K5" s="65"/>
    </row>
    <row r="6" spans="1:11" ht="18" customHeight="1" x14ac:dyDescent="0.35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</row>
    <row r="7" spans="1:11" ht="18" customHeight="1" x14ac:dyDescent="0.35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</row>
    <row r="8" spans="1:11" ht="18" customHeight="1" x14ac:dyDescent="0.35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</row>
    <row r="9" spans="1:11" ht="18" customHeight="1" x14ac:dyDescent="0.35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</row>
    <row r="10" spans="1:11" ht="18" customHeight="1" x14ac:dyDescent="0.35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</row>
    <row r="11" spans="1:11" ht="18" customHeight="1" x14ac:dyDescent="0.35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</row>
    <row r="12" spans="1:11" ht="18" customHeight="1" x14ac:dyDescent="0.35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</row>
    <row r="13" spans="1:11" ht="18" customHeight="1" x14ac:dyDescent="0.35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</row>
    <row r="14" spans="1:11" ht="18" customHeight="1" x14ac:dyDescent="0.35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5"/>
    </row>
    <row r="15" spans="1:11" ht="18" customHeight="1" x14ac:dyDescent="0.35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</row>
    <row r="16" spans="1:11" ht="18" customHeight="1" x14ac:dyDescent="0.35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</row>
    <row r="17" spans="1:11" ht="18" customHeight="1" x14ac:dyDescent="0.35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</row>
    <row r="18" spans="1:11" ht="18" customHeight="1" x14ac:dyDescent="0.35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</row>
    <row r="19" spans="1:11" ht="18" customHeight="1" x14ac:dyDescent="0.35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</row>
    <row r="20" spans="1:11" ht="18" customHeight="1" x14ac:dyDescent="0.35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</row>
    <row r="21" spans="1:11" ht="18" customHeight="1" x14ac:dyDescent="0.35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</row>
    <row r="22" spans="1:11" ht="18" customHeight="1" x14ac:dyDescent="0.3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</row>
    <row r="23" spans="1:11" ht="18" customHeight="1" x14ac:dyDescent="0.35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</row>
    <row r="24" spans="1:11" ht="18" customHeight="1" x14ac:dyDescent="0.35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</row>
    <row r="25" spans="1:11" ht="18" customHeight="1" x14ac:dyDescent="0.35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</row>
    <row r="26" spans="1:11" ht="18" customHeight="1" x14ac:dyDescent="0.35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</row>
    <row r="27" spans="1:11" ht="18" customHeight="1" x14ac:dyDescent="0.35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</row>
    <row r="28" spans="1:11" ht="18" customHeight="1" x14ac:dyDescent="0.35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</row>
    <row r="29" spans="1:11" ht="18" customHeight="1" x14ac:dyDescent="0.35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</row>
    <row r="30" spans="1:11" ht="18" customHeight="1" x14ac:dyDescent="0.35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</row>
    <row r="31" spans="1:11" ht="18" customHeight="1" x14ac:dyDescent="0.35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</row>
    <row r="32" spans="1:11" ht="18" customHeight="1" x14ac:dyDescent="0.35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</row>
    <row r="33" spans="1:11" ht="18" customHeight="1" x14ac:dyDescent="0.35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</row>
    <row r="34" spans="1:11" ht="18" customHeight="1" x14ac:dyDescent="0.35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</row>
    <row r="35" spans="1:11" ht="18" customHeight="1" x14ac:dyDescent="0.35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</row>
    <row r="36" spans="1:11" ht="18" customHeight="1" x14ac:dyDescent="0.35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</row>
    <row r="37" spans="1:11" ht="18" customHeight="1" x14ac:dyDescent="0.35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</row>
    <row r="38" spans="1:11" ht="18" customHeight="1" x14ac:dyDescent="0.35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</row>
    <row r="39" spans="1:11" ht="18" customHeight="1" x14ac:dyDescent="0.3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</row>
    <row r="40" spans="1:11" ht="18" customHeight="1" x14ac:dyDescent="0.35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</row>
    <row r="41" spans="1:11" ht="18" customHeight="1" x14ac:dyDescent="0.35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</row>
    <row r="42" spans="1:11" ht="18" customHeight="1" x14ac:dyDescent="0.35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</row>
    <row r="43" spans="1:11" ht="18" customHeight="1" x14ac:dyDescent="0.3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</row>
    <row r="44" spans="1:11" ht="18" customHeight="1" x14ac:dyDescent="0.35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</row>
    <row r="45" spans="1:11" ht="18" customHeight="1" x14ac:dyDescent="0.35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</row>
    <row r="46" spans="1:11" ht="18" customHeight="1" x14ac:dyDescent="0.35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</row>
    <row r="47" spans="1:11" ht="18" customHeight="1" x14ac:dyDescent="0.35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</row>
    <row r="48" spans="1:11" ht="18" customHeight="1" x14ac:dyDescent="0.35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</row>
    <row r="49" spans="1:11" ht="18" customHeight="1" x14ac:dyDescent="0.35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</row>
    <row r="50" spans="1:11" ht="18" customHeight="1" x14ac:dyDescent="0.35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</row>
    <row r="51" spans="1:11" ht="18" customHeight="1" x14ac:dyDescent="0.35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</row>
    <row r="52" spans="1:11" ht="18" customHeight="1" x14ac:dyDescent="0.35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</row>
    <row r="53" spans="1:11" ht="18" customHeight="1" x14ac:dyDescent="0.35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</row>
    <row r="54" spans="1:11" ht="18" customHeight="1" x14ac:dyDescent="0.35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</row>
    <row r="55" spans="1:11" ht="18" customHeight="1" x14ac:dyDescent="0.35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</row>
    <row r="56" spans="1:11" ht="18" customHeight="1" x14ac:dyDescent="0.35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</row>
    <row r="57" spans="1:11" ht="18" customHeight="1" x14ac:dyDescent="0.35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</row>
    <row r="58" spans="1:11" ht="18" customHeight="1" x14ac:dyDescent="0.35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</row>
    <row r="59" spans="1:11" ht="18" customHeight="1" x14ac:dyDescent="0.35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</row>
    <row r="60" spans="1:11" ht="18" customHeight="1" x14ac:dyDescent="0.35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</row>
    <row r="61" spans="1:11" ht="18" customHeight="1" x14ac:dyDescent="0.35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</row>
    <row r="62" spans="1:11" ht="18" customHeight="1" x14ac:dyDescent="0.35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</row>
    <row r="63" spans="1:11" ht="18" customHeight="1" x14ac:dyDescent="0.35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</row>
    <row r="64" spans="1:11" ht="18" customHeight="1" x14ac:dyDescent="0.35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</row>
    <row r="65" spans="1:11" ht="18" customHeight="1" x14ac:dyDescent="0.3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</row>
    <row r="66" spans="1:11" ht="18" customHeight="1" x14ac:dyDescent="0.35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</row>
    <row r="67" spans="1:11" ht="18" customHeight="1" x14ac:dyDescent="0.35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</row>
    <row r="68" spans="1:11" ht="18" customHeight="1" x14ac:dyDescent="0.35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</row>
    <row r="69" spans="1:11" ht="18" customHeight="1" x14ac:dyDescent="0.3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</row>
    <row r="70" spans="1:11" ht="18" customHeight="1" x14ac:dyDescent="0.35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</row>
    <row r="71" spans="1:11" ht="18" customHeight="1" x14ac:dyDescent="0.35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</row>
    <row r="72" spans="1:11" ht="18" customHeight="1" x14ac:dyDescent="0.35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</row>
    <row r="73" spans="1:11" ht="18" customHeight="1" x14ac:dyDescent="0.35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</row>
    <row r="74" spans="1:11" ht="18" customHeight="1" x14ac:dyDescent="0.35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</row>
    <row r="75" spans="1:11" ht="18" customHeight="1" x14ac:dyDescent="0.3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</row>
    <row r="76" spans="1:11" ht="18" customHeight="1" x14ac:dyDescent="0.35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</row>
    <row r="77" spans="1:11" ht="18" customHeight="1" x14ac:dyDescent="0.35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</row>
    <row r="78" spans="1:11" ht="18" customHeight="1" x14ac:dyDescent="0.35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</row>
    <row r="79" spans="1:11" ht="18" customHeight="1" x14ac:dyDescent="0.35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</row>
    <row r="80" spans="1:11" ht="18" customHeight="1" x14ac:dyDescent="0.35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</row>
    <row r="81" spans="1:11" ht="18" customHeight="1" x14ac:dyDescent="0.35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</row>
    <row r="82" spans="1:11" ht="18" customHeight="1" x14ac:dyDescent="0.35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</row>
    <row r="83" spans="1:11" ht="18" customHeight="1" x14ac:dyDescent="0.35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</row>
    <row r="84" spans="1:11" ht="18" customHeight="1" x14ac:dyDescent="0.35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</row>
    <row r="85" spans="1:11" ht="18" customHeight="1" x14ac:dyDescent="0.3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</row>
    <row r="86" spans="1:11" ht="18" customHeight="1" x14ac:dyDescent="0.35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</row>
    <row r="87" spans="1:11" ht="18" customHeight="1" x14ac:dyDescent="0.35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</row>
    <row r="88" spans="1:11" ht="18" customHeight="1" x14ac:dyDescent="0.35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</row>
    <row r="89" spans="1:11" ht="18" customHeight="1" x14ac:dyDescent="0.35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</row>
    <row r="90" spans="1:11" ht="18" customHeight="1" x14ac:dyDescent="0.35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</row>
    <row r="91" spans="1:11" ht="18" customHeight="1" x14ac:dyDescent="0.35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</row>
    <row r="92" spans="1:11" ht="18" customHeight="1" x14ac:dyDescent="0.35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</row>
    <row r="93" spans="1:11" ht="18" customHeight="1" x14ac:dyDescent="0.35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</row>
    <row r="94" spans="1:11" ht="18" customHeight="1" x14ac:dyDescent="0.35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</row>
    <row r="95" spans="1:11" ht="18" customHeight="1" x14ac:dyDescent="0.3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</row>
    <row r="96" spans="1:11" ht="18" customHeight="1" x14ac:dyDescent="0.35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</row>
    <row r="97" spans="1:11" ht="18" customHeight="1" x14ac:dyDescent="0.35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</row>
    <row r="98" spans="1:11" ht="18" customHeight="1" x14ac:dyDescent="0.35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</row>
    <row r="99" spans="1:11" ht="18" customHeight="1" x14ac:dyDescent="0.35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</row>
    <row r="100" spans="1:11" ht="18" customHeight="1" x14ac:dyDescent="0.35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</row>
  </sheetData>
  <mergeCells count="4">
    <mergeCell ref="A2:C2"/>
    <mergeCell ref="A3:B3"/>
    <mergeCell ref="A4:B4"/>
    <mergeCell ref="A5:B5"/>
  </mergeCells>
  <pageMargins left="0.7" right="0.7" top="0.75" bottom="0.75" header="0" footer="0"/>
  <pageSetup fitToHeight="0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K100"/>
  <sheetViews>
    <sheetView showGridLines="0" workbookViewId="0"/>
  </sheetViews>
  <sheetFormatPr defaultColWidth="14.44140625" defaultRowHeight="15" customHeight="1" x14ac:dyDescent="0.3"/>
  <cols>
    <col min="1" max="1" width="5.33203125" customWidth="1"/>
    <col min="2" max="2" width="55.109375" customWidth="1"/>
    <col min="3" max="3" width="22.88671875" customWidth="1"/>
    <col min="4" max="4" width="25.5546875" customWidth="1"/>
    <col min="5" max="11" width="8.88671875" customWidth="1"/>
  </cols>
  <sheetData>
    <row r="1" spans="1:11" ht="18" customHeight="1" x14ac:dyDescent="0.45">
      <c r="A1" s="205"/>
      <c r="B1" s="153"/>
      <c r="C1" s="153"/>
      <c r="D1" s="153"/>
      <c r="E1" s="129"/>
      <c r="F1" s="129"/>
      <c r="G1" s="129"/>
      <c r="H1" s="129"/>
      <c r="I1" s="129"/>
      <c r="J1" s="129"/>
      <c r="K1" s="129"/>
    </row>
    <row r="2" spans="1:11" ht="18" customHeight="1" x14ac:dyDescent="0.45">
      <c r="A2" s="205"/>
      <c r="B2" s="153"/>
      <c r="C2" s="153"/>
      <c r="D2" s="153"/>
      <c r="E2" s="129"/>
      <c r="F2" s="129"/>
      <c r="G2" s="129"/>
      <c r="H2" s="129"/>
      <c r="I2" s="129"/>
      <c r="J2" s="129"/>
      <c r="K2" s="129"/>
    </row>
    <row r="3" spans="1:11" ht="18" customHeight="1" x14ac:dyDescent="0.6">
      <c r="A3" s="205"/>
      <c r="B3" s="153"/>
      <c r="C3" s="153"/>
      <c r="D3" s="153"/>
      <c r="E3" s="140"/>
      <c r="F3" s="140"/>
      <c r="G3" s="140"/>
      <c r="H3" s="140"/>
      <c r="I3" s="140"/>
      <c r="J3" s="140"/>
      <c r="K3" s="140"/>
    </row>
    <row r="4" spans="1:11" ht="13.5" customHeight="1" x14ac:dyDescent="0.6">
      <c r="A4" s="205"/>
      <c r="B4" s="153"/>
      <c r="C4" s="153"/>
      <c r="D4" s="153"/>
      <c r="E4" s="140"/>
      <c r="F4" s="140"/>
      <c r="G4" s="140"/>
      <c r="H4" s="140"/>
      <c r="I4" s="140"/>
      <c r="J4" s="140"/>
      <c r="K4" s="140"/>
    </row>
    <row r="5" spans="1:11" ht="18" customHeight="1" x14ac:dyDescent="0.6">
      <c r="A5" s="205"/>
      <c r="B5" s="153"/>
      <c r="C5" s="153"/>
      <c r="D5" s="153"/>
      <c r="E5" s="140"/>
      <c r="F5" s="140"/>
      <c r="G5" s="140"/>
      <c r="H5" s="140"/>
      <c r="I5" s="140"/>
      <c r="J5" s="140"/>
      <c r="K5" s="140"/>
    </row>
    <row r="6" spans="1:11" ht="18" customHeight="1" x14ac:dyDescent="0.6">
      <c r="A6" s="205"/>
      <c r="B6" s="153"/>
      <c r="C6" s="153"/>
      <c r="D6" s="153"/>
      <c r="E6" s="140"/>
      <c r="F6" s="140"/>
      <c r="G6" s="140"/>
      <c r="H6" s="140"/>
      <c r="I6" s="140"/>
      <c r="J6" s="140"/>
      <c r="K6" s="140"/>
    </row>
    <row r="7" spans="1:11" ht="33" customHeight="1" x14ac:dyDescent="0.6">
      <c r="A7" s="206" t="str">
        <f>'PC 1'!B57 &amp; "                                                                             " &amp; 'PC 1'!B58</f>
        <v>0                                                                             0</v>
      </c>
      <c r="B7" s="153"/>
      <c r="C7" s="153"/>
      <c r="D7" s="153"/>
      <c r="E7" s="140"/>
      <c r="F7" s="140"/>
      <c r="G7" s="140"/>
      <c r="H7" s="140"/>
      <c r="I7" s="140"/>
      <c r="J7" s="140"/>
      <c r="K7" s="140"/>
    </row>
    <row r="8" spans="1:11" ht="18" customHeight="1" x14ac:dyDescent="0.6">
      <c r="A8" s="207"/>
      <c r="B8" s="153"/>
      <c r="C8" s="153"/>
      <c r="D8" s="153"/>
      <c r="E8" s="140"/>
      <c r="F8" s="140"/>
      <c r="G8" s="140"/>
      <c r="H8" s="140"/>
      <c r="I8" s="140"/>
      <c r="J8" s="140"/>
      <c r="K8" s="140"/>
    </row>
    <row r="9" spans="1:11" ht="18" customHeight="1" x14ac:dyDescent="0.6">
      <c r="A9" s="208">
        <f>'PC 1'!B59</f>
        <v>0</v>
      </c>
      <c r="B9" s="153"/>
      <c r="C9" s="153"/>
      <c r="D9" s="153"/>
      <c r="E9" s="140"/>
      <c r="F9" s="140"/>
      <c r="G9" s="140"/>
      <c r="H9" s="140"/>
      <c r="I9" s="140"/>
      <c r="J9" s="140"/>
      <c r="K9" s="140"/>
    </row>
    <row r="10" spans="1:11" ht="20.25" customHeight="1" x14ac:dyDescent="0.6">
      <c r="A10" s="209" t="str">
        <f>'PC 1'!B60</f>
        <v>,</v>
      </c>
      <c r="B10" s="153"/>
      <c r="C10" s="153"/>
      <c r="D10" s="153"/>
      <c r="E10" s="140"/>
      <c r="F10" s="140"/>
      <c r="G10" s="140"/>
      <c r="H10" s="140"/>
      <c r="I10" s="140"/>
      <c r="J10" s="140"/>
      <c r="K10" s="140"/>
    </row>
    <row r="11" spans="1:11" ht="18" customHeight="1" x14ac:dyDescent="0.6">
      <c r="A11" s="209">
        <f>'PC 1'!B61</f>
        <v>0</v>
      </c>
      <c r="B11" s="153"/>
      <c r="C11" s="153"/>
      <c r="D11" s="153"/>
      <c r="E11" s="140"/>
      <c r="F11" s="140"/>
      <c r="G11" s="140"/>
      <c r="H11" s="140"/>
      <c r="I11" s="140"/>
      <c r="J11" s="140"/>
      <c r="K11" s="140"/>
    </row>
    <row r="12" spans="1:11" ht="18" customHeight="1" x14ac:dyDescent="0.6">
      <c r="A12" s="209">
        <f>'PC 1'!B62</f>
        <v>0</v>
      </c>
      <c r="B12" s="153"/>
      <c r="C12" s="153"/>
      <c r="D12" s="153"/>
      <c r="E12" s="140"/>
      <c r="F12" s="140"/>
      <c r="G12" s="140"/>
      <c r="H12" s="140"/>
      <c r="I12" s="140"/>
      <c r="J12" s="140"/>
      <c r="K12" s="140"/>
    </row>
    <row r="13" spans="1:11" ht="18" customHeight="1" x14ac:dyDescent="0.6">
      <c r="A13" s="209">
        <f>'PC 1'!B63</f>
        <v>0</v>
      </c>
      <c r="B13" s="153"/>
      <c r="C13" s="153"/>
      <c r="D13" s="153"/>
      <c r="E13" s="140"/>
      <c r="F13" s="140"/>
      <c r="G13" s="140"/>
      <c r="H13" s="140"/>
      <c r="I13" s="140"/>
      <c r="J13" s="140"/>
      <c r="K13" s="140"/>
    </row>
    <row r="14" spans="1:11" ht="18" customHeight="1" x14ac:dyDescent="0.6">
      <c r="A14" s="210"/>
      <c r="B14" s="153"/>
      <c r="C14" s="153"/>
      <c r="D14" s="153"/>
      <c r="E14" s="140"/>
      <c r="F14" s="140"/>
      <c r="G14" s="140"/>
      <c r="H14" s="140"/>
      <c r="I14" s="140"/>
      <c r="J14" s="140"/>
      <c r="K14" s="140"/>
    </row>
    <row r="15" spans="1:11" ht="18" customHeight="1" x14ac:dyDescent="0.6">
      <c r="A15" s="207" t="s">
        <v>221</v>
      </c>
      <c r="B15" s="153"/>
      <c r="C15" s="153"/>
      <c r="D15" s="153"/>
      <c r="E15" s="140"/>
      <c r="F15" s="140"/>
      <c r="G15" s="140"/>
      <c r="H15" s="140"/>
      <c r="I15" s="140"/>
      <c r="J15" s="140"/>
      <c r="K15" s="140"/>
    </row>
    <row r="16" spans="1:11" ht="66.75" customHeight="1" x14ac:dyDescent="0.6">
      <c r="A16" s="211" t="str">
        <f>'PC 1'!B24 &amp; " " &amp; "&amp;" &amp; " " &amp;'PC 2'!B24 &amp; "."</f>
        <v>0 &amp; 0.</v>
      </c>
      <c r="B16" s="153"/>
      <c r="C16" s="153"/>
      <c r="D16" s="153"/>
      <c r="E16" s="140"/>
      <c r="F16" s="140"/>
      <c r="G16" s="140"/>
      <c r="H16" s="140"/>
      <c r="I16" s="140"/>
      <c r="J16" s="140"/>
      <c r="K16" s="140"/>
    </row>
    <row r="17" spans="1:11" ht="18" customHeight="1" x14ac:dyDescent="0.6">
      <c r="A17" s="141"/>
      <c r="B17" s="28"/>
      <c r="C17" s="140"/>
      <c r="D17" s="140"/>
      <c r="E17" s="140"/>
      <c r="F17" s="140"/>
      <c r="G17" s="140"/>
      <c r="H17" s="140"/>
      <c r="I17" s="140"/>
      <c r="J17" s="140"/>
      <c r="K17" s="140"/>
    </row>
    <row r="18" spans="1:11" ht="72" customHeight="1" x14ac:dyDescent="0.6">
      <c r="A18" s="213" t="str">
        <f>"         I am directed to refer to your letter Ref. No. "&amp;'PC 1'!B64&amp;" &amp; "&amp;'PC 2'!B64&amp;" dated "&amp;'PC 1'!B65&amp;" &amp; "&amp;'PC 2'!B65&amp;" respectively, on the above subject and inform you that approval for the Pre-payment Certificates has been granted in the following sums:"</f>
        <v xml:space="preserve">         I am directed to refer to your letter Ref. No. 0 &amp; 0 dated 0 &amp; 0 respectively, on the above subject and inform you that approval for the Pre-payment Certificates has been granted in the following sums:</v>
      </c>
      <c r="B18" s="153"/>
      <c r="C18" s="153"/>
      <c r="D18" s="153"/>
      <c r="E18" s="140"/>
      <c r="F18" s="140"/>
      <c r="G18" s="140"/>
      <c r="H18" s="140"/>
      <c r="I18" s="140"/>
      <c r="J18" s="140"/>
      <c r="K18" s="140"/>
    </row>
    <row r="19" spans="1:11" ht="22.5" customHeight="1" x14ac:dyDescent="0.6">
      <c r="A19" s="212"/>
      <c r="B19" s="153"/>
      <c r="C19" s="153"/>
      <c r="D19" s="153"/>
      <c r="E19" s="140"/>
      <c r="F19" s="140"/>
      <c r="G19" s="140"/>
      <c r="H19" s="140"/>
      <c r="I19" s="140"/>
      <c r="J19" s="140"/>
      <c r="K19" s="140"/>
    </row>
    <row r="20" spans="1:11" ht="27" customHeight="1" x14ac:dyDescent="0.6">
      <c r="A20" s="143" t="s">
        <v>222</v>
      </c>
      <c r="B20" s="78" t="s">
        <v>223</v>
      </c>
      <c r="C20" s="144" t="s">
        <v>224</v>
      </c>
      <c r="D20" s="78" t="s">
        <v>225</v>
      </c>
      <c r="E20" s="140"/>
      <c r="F20" s="140"/>
      <c r="G20" s="140"/>
      <c r="H20" s="140"/>
      <c r="I20" s="140"/>
      <c r="J20" s="140"/>
      <c r="K20" s="140"/>
    </row>
    <row r="21" spans="1:11" ht="27" customHeight="1" x14ac:dyDescent="0.6">
      <c r="A21" s="145">
        <v>1</v>
      </c>
      <c r="B21" s="83">
        <f>'PC 1'!B22</f>
        <v>0</v>
      </c>
      <c r="C21" s="146">
        <f>'PC 1'!B12</f>
        <v>0</v>
      </c>
      <c r="D21" s="147" t="str">
        <f>'PC 1'!B1</f>
        <v/>
      </c>
      <c r="E21" s="140"/>
      <c r="F21" s="140"/>
      <c r="G21" s="140"/>
      <c r="H21" s="140"/>
      <c r="I21" s="140"/>
      <c r="J21" s="140"/>
      <c r="K21" s="140"/>
    </row>
    <row r="22" spans="1:11" ht="18" customHeight="1" x14ac:dyDescent="0.6">
      <c r="A22" s="145">
        <v>2</v>
      </c>
      <c r="B22" s="83">
        <f>'PC 2'!B22</f>
        <v>0</v>
      </c>
      <c r="C22" s="146">
        <f>'PC 2'!B12</f>
        <v>0</v>
      </c>
      <c r="D22" s="148" t="str">
        <f>'PC 2'!B1</f>
        <v/>
      </c>
      <c r="E22" s="140"/>
      <c r="F22" s="140"/>
      <c r="G22" s="140"/>
      <c r="H22" s="140"/>
      <c r="I22" s="140"/>
      <c r="J22" s="140"/>
      <c r="K22" s="140"/>
    </row>
    <row r="23" spans="1:11" ht="18" customHeight="1" x14ac:dyDescent="0.6">
      <c r="A23" s="142"/>
      <c r="B23" s="28"/>
      <c r="C23" s="149"/>
      <c r="D23" s="140"/>
      <c r="E23" s="140"/>
      <c r="F23" s="140"/>
      <c r="G23" s="140"/>
      <c r="H23" s="140"/>
      <c r="I23" s="140"/>
      <c r="J23" s="140"/>
      <c r="K23" s="140"/>
    </row>
    <row r="24" spans="1:11" ht="42" customHeight="1" x14ac:dyDescent="0.6">
      <c r="A24" s="213" t="s">
        <v>226</v>
      </c>
      <c r="B24" s="153"/>
      <c r="C24" s="153"/>
      <c r="D24" s="153"/>
      <c r="E24" s="140"/>
      <c r="F24" s="140"/>
      <c r="G24" s="140"/>
      <c r="H24" s="140"/>
      <c r="I24" s="140"/>
      <c r="J24" s="140"/>
      <c r="K24" s="140"/>
    </row>
    <row r="25" spans="1:11" ht="18" customHeight="1" x14ac:dyDescent="0.6">
      <c r="A25" s="210"/>
      <c r="B25" s="153"/>
      <c r="C25" s="153"/>
      <c r="D25" s="153"/>
      <c r="E25" s="140"/>
      <c r="F25" s="140"/>
      <c r="G25" s="140"/>
      <c r="H25" s="140"/>
      <c r="I25" s="140"/>
      <c r="J25" s="140"/>
      <c r="K25" s="140"/>
    </row>
    <row r="26" spans="1:11" ht="39" customHeight="1" x14ac:dyDescent="0.6">
      <c r="A26" s="210" t="s">
        <v>227</v>
      </c>
      <c r="B26" s="153"/>
      <c r="C26" s="153"/>
      <c r="D26" s="153"/>
      <c r="E26" s="140"/>
      <c r="F26" s="140"/>
      <c r="G26" s="140"/>
      <c r="H26" s="140"/>
      <c r="I26" s="140"/>
      <c r="J26" s="140"/>
      <c r="K26" s="140"/>
    </row>
    <row r="27" spans="1:11" ht="39" customHeight="1" x14ac:dyDescent="0.6">
      <c r="A27" s="210"/>
      <c r="B27" s="153"/>
      <c r="C27" s="153"/>
      <c r="D27" s="153"/>
      <c r="E27" s="140"/>
      <c r="F27" s="140"/>
      <c r="G27" s="140"/>
      <c r="H27" s="140"/>
      <c r="I27" s="140"/>
      <c r="J27" s="140"/>
      <c r="K27" s="140"/>
    </row>
    <row r="28" spans="1:11" ht="18" customHeight="1" x14ac:dyDescent="0.6">
      <c r="A28" s="214" t="s">
        <v>228</v>
      </c>
      <c r="B28" s="153"/>
      <c r="C28" s="153"/>
      <c r="D28" s="153"/>
      <c r="E28" s="140"/>
      <c r="F28" s="140"/>
      <c r="G28" s="140"/>
      <c r="H28" s="140"/>
      <c r="I28" s="140"/>
      <c r="J28" s="140"/>
      <c r="K28" s="140"/>
    </row>
    <row r="29" spans="1:11" ht="18" customHeight="1" x14ac:dyDescent="0.6">
      <c r="A29" s="214" t="s">
        <v>229</v>
      </c>
      <c r="B29" s="153"/>
      <c r="C29" s="153"/>
      <c r="D29" s="153"/>
      <c r="E29" s="140"/>
      <c r="F29" s="140"/>
      <c r="G29" s="140"/>
      <c r="H29" s="140"/>
      <c r="I29" s="140"/>
      <c r="J29" s="140"/>
      <c r="K29" s="140"/>
    </row>
    <row r="30" spans="1:11" ht="18" customHeight="1" x14ac:dyDescent="0.6">
      <c r="A30" s="150"/>
      <c r="B30" s="28"/>
      <c r="C30" s="28"/>
      <c r="D30" s="28"/>
      <c r="E30" s="28"/>
      <c r="F30" s="28"/>
      <c r="G30" s="28"/>
      <c r="H30" s="28"/>
      <c r="I30" s="28"/>
      <c r="J30" s="28"/>
      <c r="K30" s="140"/>
    </row>
    <row r="31" spans="1:11" ht="18" customHeight="1" x14ac:dyDescent="0.6">
      <c r="A31" s="151"/>
      <c r="B31" s="140"/>
      <c r="C31" s="140"/>
      <c r="D31" s="140"/>
      <c r="E31" s="140"/>
      <c r="F31" s="140"/>
      <c r="G31" s="140"/>
      <c r="H31" s="140"/>
      <c r="I31" s="140"/>
      <c r="J31" s="140"/>
      <c r="K31" s="140"/>
    </row>
    <row r="32" spans="1:11" ht="18" customHeight="1" x14ac:dyDescent="0.6">
      <c r="A32" s="151"/>
      <c r="B32" s="140"/>
      <c r="C32" s="140"/>
      <c r="D32" s="140"/>
      <c r="E32" s="140"/>
      <c r="F32" s="140"/>
      <c r="G32" s="140"/>
      <c r="H32" s="140"/>
      <c r="I32" s="140"/>
      <c r="J32" s="140"/>
      <c r="K32" s="140"/>
    </row>
    <row r="33" spans="1:11" ht="18" customHeight="1" x14ac:dyDescent="0.6">
      <c r="A33" s="151"/>
      <c r="B33" s="140"/>
      <c r="C33" s="140"/>
      <c r="D33" s="140"/>
      <c r="E33" s="140"/>
      <c r="F33" s="140"/>
      <c r="G33" s="140"/>
      <c r="H33" s="140"/>
      <c r="I33" s="140"/>
      <c r="J33" s="140"/>
      <c r="K33" s="140"/>
    </row>
    <row r="34" spans="1:11" ht="18" customHeight="1" x14ac:dyDescent="0.45">
      <c r="A34" s="132"/>
      <c r="B34" s="129"/>
      <c r="C34" s="129"/>
      <c r="D34" s="129"/>
      <c r="E34" s="129"/>
      <c r="F34" s="129"/>
      <c r="G34" s="129"/>
      <c r="H34" s="129"/>
      <c r="I34" s="129"/>
      <c r="J34" s="129"/>
      <c r="K34" s="129"/>
    </row>
    <row r="35" spans="1:11" ht="18" customHeight="1" x14ac:dyDescent="0.45">
      <c r="A35" s="132"/>
      <c r="B35" s="129"/>
      <c r="C35" s="129"/>
      <c r="D35" s="129"/>
      <c r="E35" s="129"/>
      <c r="F35" s="129"/>
      <c r="G35" s="129"/>
      <c r="H35" s="129"/>
      <c r="I35" s="129"/>
      <c r="J35" s="129"/>
      <c r="K35" s="129"/>
    </row>
    <row r="36" spans="1:11" ht="18" customHeight="1" x14ac:dyDescent="0.45">
      <c r="A36" s="132"/>
      <c r="B36" s="129"/>
      <c r="C36" s="129"/>
      <c r="D36" s="129"/>
      <c r="E36" s="129"/>
      <c r="F36" s="129"/>
      <c r="G36" s="129"/>
      <c r="H36" s="129"/>
      <c r="I36" s="129"/>
      <c r="J36" s="129"/>
      <c r="K36" s="129"/>
    </row>
    <row r="37" spans="1:11" ht="18" customHeight="1" x14ac:dyDescent="0.45">
      <c r="A37" s="132"/>
      <c r="B37" s="129"/>
      <c r="C37" s="129"/>
      <c r="D37" s="129"/>
      <c r="E37" s="129"/>
      <c r="F37" s="129"/>
      <c r="G37" s="129"/>
      <c r="H37" s="129"/>
      <c r="I37" s="129"/>
      <c r="J37" s="129"/>
      <c r="K37" s="129"/>
    </row>
    <row r="38" spans="1:11" ht="18" customHeight="1" x14ac:dyDescent="0.45">
      <c r="A38" s="132"/>
      <c r="B38" s="129"/>
      <c r="C38" s="129"/>
      <c r="D38" s="129"/>
      <c r="E38" s="129"/>
      <c r="F38" s="129"/>
      <c r="G38" s="129"/>
      <c r="H38" s="129"/>
      <c r="I38" s="129"/>
      <c r="J38" s="129"/>
      <c r="K38" s="129"/>
    </row>
    <row r="39" spans="1:11" ht="18" customHeight="1" x14ac:dyDescent="0.45">
      <c r="A39" s="132"/>
      <c r="B39" s="129"/>
      <c r="C39" s="129"/>
      <c r="D39" s="129"/>
      <c r="E39" s="129"/>
      <c r="F39" s="129"/>
      <c r="G39" s="129"/>
      <c r="H39" s="129"/>
      <c r="I39" s="129"/>
      <c r="J39" s="129"/>
      <c r="K39" s="129"/>
    </row>
    <row r="40" spans="1:11" ht="18" customHeight="1" x14ac:dyDescent="0.45">
      <c r="A40" s="132"/>
      <c r="B40" s="129"/>
      <c r="C40" s="129"/>
      <c r="D40" s="129"/>
      <c r="E40" s="129"/>
      <c r="F40" s="129"/>
      <c r="G40" s="129"/>
      <c r="H40" s="129"/>
      <c r="I40" s="129"/>
      <c r="J40" s="129"/>
      <c r="K40" s="129"/>
    </row>
    <row r="41" spans="1:11" ht="18" customHeight="1" x14ac:dyDescent="0.45">
      <c r="A41" s="132"/>
      <c r="B41" s="129"/>
      <c r="C41" s="129"/>
      <c r="D41" s="129"/>
      <c r="E41" s="129"/>
      <c r="F41" s="129"/>
      <c r="G41" s="129"/>
      <c r="H41" s="129"/>
      <c r="I41" s="129"/>
      <c r="J41" s="129"/>
      <c r="K41" s="129"/>
    </row>
    <row r="42" spans="1:11" ht="18" customHeight="1" x14ac:dyDescent="0.45">
      <c r="A42" s="132"/>
      <c r="B42" s="129"/>
      <c r="C42" s="129"/>
      <c r="D42" s="129"/>
      <c r="E42" s="129"/>
      <c r="F42" s="129"/>
      <c r="G42" s="129"/>
      <c r="H42" s="129"/>
      <c r="I42" s="129"/>
      <c r="J42" s="129"/>
      <c r="K42" s="129"/>
    </row>
    <row r="43" spans="1:11" ht="18" customHeight="1" x14ac:dyDescent="0.45">
      <c r="A43" s="132"/>
      <c r="B43" s="129"/>
      <c r="C43" s="129"/>
      <c r="D43" s="129"/>
      <c r="E43" s="129"/>
      <c r="F43" s="129"/>
      <c r="G43" s="129"/>
      <c r="H43" s="129"/>
      <c r="I43" s="129"/>
      <c r="J43" s="129"/>
      <c r="K43" s="129"/>
    </row>
    <row r="44" spans="1:11" ht="18" customHeight="1" x14ac:dyDescent="0.45">
      <c r="A44" s="132"/>
      <c r="B44" s="129"/>
      <c r="C44" s="129"/>
      <c r="D44" s="129"/>
      <c r="E44" s="129"/>
      <c r="F44" s="129"/>
      <c r="G44" s="129"/>
      <c r="H44" s="129"/>
      <c r="I44" s="129"/>
      <c r="J44" s="129"/>
      <c r="K44" s="129"/>
    </row>
    <row r="45" spans="1:11" ht="18" customHeight="1" x14ac:dyDescent="0.45">
      <c r="A45" s="132"/>
      <c r="B45" s="129"/>
      <c r="C45" s="129"/>
      <c r="D45" s="129"/>
      <c r="E45" s="129"/>
      <c r="F45" s="129"/>
      <c r="G45" s="129"/>
      <c r="H45" s="129"/>
      <c r="I45" s="129"/>
      <c r="J45" s="129"/>
      <c r="K45" s="129"/>
    </row>
    <row r="46" spans="1:11" ht="18" customHeight="1" x14ac:dyDescent="0.45">
      <c r="A46" s="132"/>
      <c r="B46" s="129"/>
      <c r="C46" s="129"/>
      <c r="D46" s="129"/>
      <c r="E46" s="129"/>
      <c r="F46" s="129"/>
      <c r="G46" s="129"/>
      <c r="H46" s="129"/>
      <c r="I46" s="129"/>
      <c r="J46" s="129"/>
      <c r="K46" s="129"/>
    </row>
    <row r="47" spans="1:11" ht="18" customHeight="1" x14ac:dyDescent="0.45">
      <c r="A47" s="132"/>
      <c r="B47" s="129"/>
      <c r="C47" s="129"/>
      <c r="D47" s="129"/>
      <c r="E47" s="129"/>
      <c r="F47" s="129"/>
      <c r="G47" s="129"/>
      <c r="H47" s="129"/>
      <c r="I47" s="129"/>
      <c r="J47" s="129"/>
      <c r="K47" s="129"/>
    </row>
    <row r="48" spans="1:11" ht="18" customHeight="1" x14ac:dyDescent="0.45">
      <c r="A48" s="132"/>
      <c r="B48" s="129"/>
      <c r="C48" s="129"/>
      <c r="D48" s="129"/>
      <c r="E48" s="129"/>
      <c r="F48" s="129"/>
      <c r="G48" s="129"/>
      <c r="H48" s="129"/>
      <c r="I48" s="129"/>
      <c r="J48" s="129"/>
      <c r="K48" s="129"/>
    </row>
    <row r="49" spans="1:11" ht="18" customHeight="1" x14ac:dyDescent="0.45">
      <c r="A49" s="132"/>
      <c r="B49" s="129"/>
      <c r="C49" s="129"/>
      <c r="D49" s="129"/>
      <c r="E49" s="129"/>
      <c r="F49" s="129"/>
      <c r="G49" s="129"/>
      <c r="H49" s="129"/>
      <c r="I49" s="129"/>
      <c r="J49" s="129"/>
      <c r="K49" s="129"/>
    </row>
    <row r="50" spans="1:11" ht="18" customHeight="1" x14ac:dyDescent="0.45">
      <c r="A50" s="132"/>
      <c r="B50" s="129"/>
      <c r="C50" s="129"/>
      <c r="D50" s="129"/>
      <c r="E50" s="129"/>
      <c r="F50" s="129"/>
      <c r="G50" s="129"/>
      <c r="H50" s="129"/>
      <c r="I50" s="129"/>
      <c r="J50" s="129"/>
      <c r="K50" s="129"/>
    </row>
    <row r="51" spans="1:11" ht="18" customHeight="1" x14ac:dyDescent="0.45">
      <c r="A51" s="132"/>
      <c r="B51" s="129"/>
      <c r="C51" s="129"/>
      <c r="D51" s="129"/>
      <c r="E51" s="129"/>
      <c r="F51" s="129"/>
      <c r="G51" s="129"/>
      <c r="H51" s="129"/>
      <c r="I51" s="129"/>
      <c r="J51" s="129"/>
      <c r="K51" s="129"/>
    </row>
    <row r="52" spans="1:11" ht="18" customHeight="1" x14ac:dyDescent="0.45">
      <c r="A52" s="132"/>
      <c r="B52" s="129"/>
      <c r="C52" s="129"/>
      <c r="D52" s="129"/>
      <c r="E52" s="129"/>
      <c r="F52" s="129"/>
      <c r="G52" s="129"/>
      <c r="H52" s="129"/>
      <c r="I52" s="129"/>
      <c r="J52" s="129"/>
      <c r="K52" s="129"/>
    </row>
    <row r="53" spans="1:11" ht="18" customHeight="1" x14ac:dyDescent="0.45">
      <c r="A53" s="132"/>
      <c r="B53" s="129"/>
      <c r="C53" s="129"/>
      <c r="D53" s="129"/>
      <c r="E53" s="129"/>
      <c r="F53" s="129"/>
      <c r="G53" s="129"/>
      <c r="H53" s="129"/>
      <c r="I53" s="129"/>
      <c r="J53" s="129"/>
      <c r="K53" s="129"/>
    </row>
    <row r="54" spans="1:11" ht="18" customHeight="1" x14ac:dyDescent="0.45">
      <c r="A54" s="132"/>
      <c r="B54" s="129"/>
      <c r="C54" s="129"/>
      <c r="D54" s="129"/>
      <c r="E54" s="129"/>
      <c r="F54" s="129"/>
      <c r="G54" s="129"/>
      <c r="H54" s="129"/>
      <c r="I54" s="129"/>
      <c r="J54" s="129"/>
      <c r="K54" s="129"/>
    </row>
    <row r="55" spans="1:11" ht="18" customHeight="1" x14ac:dyDescent="0.45">
      <c r="A55" s="132"/>
      <c r="B55" s="129"/>
      <c r="C55" s="129"/>
      <c r="D55" s="129"/>
      <c r="E55" s="129"/>
      <c r="F55" s="129"/>
      <c r="G55" s="129"/>
      <c r="H55" s="129"/>
      <c r="I55" s="129"/>
      <c r="J55" s="129"/>
      <c r="K55" s="129"/>
    </row>
    <row r="56" spans="1:11" ht="18" customHeight="1" x14ac:dyDescent="0.45">
      <c r="A56" s="132"/>
      <c r="B56" s="129"/>
      <c r="C56" s="129"/>
      <c r="D56" s="129"/>
      <c r="E56" s="129"/>
      <c r="F56" s="129"/>
      <c r="G56" s="129"/>
      <c r="H56" s="129"/>
      <c r="I56" s="129"/>
      <c r="J56" s="129"/>
      <c r="K56" s="129"/>
    </row>
    <row r="57" spans="1:11" ht="18" customHeight="1" x14ac:dyDescent="0.45">
      <c r="A57" s="132"/>
      <c r="B57" s="129"/>
      <c r="C57" s="129"/>
      <c r="D57" s="129"/>
      <c r="E57" s="129"/>
      <c r="F57" s="129"/>
      <c r="G57" s="129"/>
      <c r="H57" s="129"/>
      <c r="I57" s="129"/>
      <c r="J57" s="129"/>
      <c r="K57" s="129"/>
    </row>
    <row r="58" spans="1:11" ht="18" customHeight="1" x14ac:dyDescent="0.45">
      <c r="A58" s="132"/>
      <c r="B58" s="129"/>
      <c r="C58" s="129"/>
      <c r="D58" s="129"/>
      <c r="E58" s="129"/>
      <c r="F58" s="129"/>
      <c r="G58" s="129"/>
      <c r="H58" s="129"/>
      <c r="I58" s="129"/>
      <c r="J58" s="129"/>
      <c r="K58" s="129"/>
    </row>
    <row r="59" spans="1:11" ht="18" customHeight="1" x14ac:dyDescent="0.45">
      <c r="A59" s="132"/>
      <c r="B59" s="129"/>
      <c r="C59" s="129"/>
      <c r="D59" s="129"/>
      <c r="E59" s="129"/>
      <c r="F59" s="129"/>
      <c r="G59" s="129"/>
      <c r="H59" s="129"/>
      <c r="I59" s="129"/>
      <c r="J59" s="129"/>
      <c r="K59" s="129"/>
    </row>
    <row r="60" spans="1:11" ht="18" customHeight="1" x14ac:dyDescent="0.45">
      <c r="A60" s="132"/>
      <c r="B60" s="129"/>
      <c r="C60" s="129"/>
      <c r="D60" s="129"/>
      <c r="E60" s="129"/>
      <c r="F60" s="129"/>
      <c r="G60" s="129"/>
      <c r="H60" s="129"/>
      <c r="I60" s="129"/>
      <c r="J60" s="129"/>
      <c r="K60" s="129"/>
    </row>
    <row r="61" spans="1:11" ht="18" customHeight="1" x14ac:dyDescent="0.45">
      <c r="A61" s="132"/>
      <c r="B61" s="129"/>
      <c r="C61" s="129"/>
      <c r="D61" s="129"/>
      <c r="E61" s="129"/>
      <c r="F61" s="129"/>
      <c r="G61" s="129"/>
      <c r="H61" s="129"/>
      <c r="I61" s="129"/>
      <c r="J61" s="129"/>
      <c r="K61" s="129"/>
    </row>
    <row r="62" spans="1:11" ht="18" customHeight="1" x14ac:dyDescent="0.45">
      <c r="A62" s="132"/>
      <c r="B62" s="129"/>
      <c r="C62" s="129"/>
      <c r="D62" s="129"/>
      <c r="E62" s="129"/>
      <c r="F62" s="129"/>
      <c r="G62" s="129"/>
      <c r="H62" s="129"/>
      <c r="I62" s="129"/>
      <c r="J62" s="129"/>
      <c r="K62" s="129"/>
    </row>
    <row r="63" spans="1:11" ht="18" customHeight="1" x14ac:dyDescent="0.45">
      <c r="A63" s="132"/>
      <c r="B63" s="129"/>
      <c r="C63" s="129"/>
      <c r="D63" s="129"/>
      <c r="E63" s="129"/>
      <c r="F63" s="129"/>
      <c r="G63" s="129"/>
      <c r="H63" s="129"/>
      <c r="I63" s="129"/>
      <c r="J63" s="129"/>
      <c r="K63" s="129"/>
    </row>
    <row r="64" spans="1:11" ht="18" customHeight="1" x14ac:dyDescent="0.45">
      <c r="A64" s="132"/>
      <c r="B64" s="129"/>
      <c r="C64" s="129"/>
      <c r="D64" s="129"/>
      <c r="E64" s="129"/>
      <c r="F64" s="129"/>
      <c r="G64" s="129"/>
      <c r="H64" s="129"/>
      <c r="I64" s="129"/>
      <c r="J64" s="129"/>
      <c r="K64" s="129"/>
    </row>
    <row r="65" spans="1:11" ht="18" customHeight="1" x14ac:dyDescent="0.45">
      <c r="A65" s="132"/>
      <c r="B65" s="129"/>
      <c r="C65" s="129"/>
      <c r="D65" s="129"/>
      <c r="E65" s="129"/>
      <c r="F65" s="129"/>
      <c r="G65" s="129"/>
      <c r="H65" s="129"/>
      <c r="I65" s="129"/>
      <c r="J65" s="129"/>
      <c r="K65" s="129"/>
    </row>
    <row r="66" spans="1:11" ht="18" customHeight="1" x14ac:dyDescent="0.45">
      <c r="A66" s="132"/>
      <c r="B66" s="129"/>
      <c r="C66" s="129"/>
      <c r="D66" s="129"/>
      <c r="E66" s="129"/>
      <c r="F66" s="129"/>
      <c r="G66" s="129"/>
      <c r="H66" s="129"/>
      <c r="I66" s="129"/>
      <c r="J66" s="129"/>
      <c r="K66" s="129"/>
    </row>
    <row r="67" spans="1:11" ht="18" customHeight="1" x14ac:dyDescent="0.45">
      <c r="A67" s="132"/>
      <c r="B67" s="129"/>
      <c r="C67" s="129"/>
      <c r="D67" s="129"/>
      <c r="E67" s="129"/>
      <c r="F67" s="129"/>
      <c r="G67" s="129"/>
      <c r="H67" s="129"/>
      <c r="I67" s="129"/>
      <c r="J67" s="129"/>
      <c r="K67" s="129"/>
    </row>
    <row r="68" spans="1:11" ht="18" customHeight="1" x14ac:dyDescent="0.45">
      <c r="A68" s="132"/>
      <c r="B68" s="129"/>
      <c r="C68" s="129"/>
      <c r="D68" s="129"/>
      <c r="E68" s="129"/>
      <c r="F68" s="129"/>
      <c r="G68" s="129"/>
      <c r="H68" s="129"/>
      <c r="I68" s="129"/>
      <c r="J68" s="129"/>
      <c r="K68" s="129"/>
    </row>
    <row r="69" spans="1:11" ht="18" customHeight="1" x14ac:dyDescent="0.45">
      <c r="A69" s="132"/>
      <c r="B69" s="129"/>
      <c r="C69" s="129"/>
      <c r="D69" s="129"/>
      <c r="E69" s="129"/>
      <c r="F69" s="129"/>
      <c r="G69" s="129"/>
      <c r="H69" s="129"/>
      <c r="I69" s="129"/>
      <c r="J69" s="129"/>
      <c r="K69" s="129"/>
    </row>
    <row r="70" spans="1:11" ht="18" customHeight="1" x14ac:dyDescent="0.45">
      <c r="A70" s="132"/>
      <c r="B70" s="129"/>
      <c r="C70" s="129"/>
      <c r="D70" s="129"/>
      <c r="E70" s="129"/>
      <c r="F70" s="129"/>
      <c r="G70" s="129"/>
      <c r="H70" s="129"/>
      <c r="I70" s="129"/>
      <c r="J70" s="129"/>
      <c r="K70" s="129"/>
    </row>
    <row r="71" spans="1:11" ht="18" customHeight="1" x14ac:dyDescent="0.45">
      <c r="A71" s="132"/>
      <c r="B71" s="129"/>
      <c r="C71" s="129"/>
      <c r="D71" s="129"/>
      <c r="E71" s="129"/>
      <c r="F71" s="129"/>
      <c r="G71" s="129"/>
      <c r="H71" s="129"/>
      <c r="I71" s="129"/>
      <c r="J71" s="129"/>
      <c r="K71" s="129"/>
    </row>
    <row r="72" spans="1:11" ht="18" customHeight="1" x14ac:dyDescent="0.45">
      <c r="A72" s="132"/>
      <c r="B72" s="129"/>
      <c r="C72" s="129"/>
      <c r="D72" s="129"/>
      <c r="E72" s="129"/>
      <c r="F72" s="129"/>
      <c r="G72" s="129"/>
      <c r="H72" s="129"/>
      <c r="I72" s="129"/>
      <c r="J72" s="129"/>
      <c r="K72" s="129"/>
    </row>
    <row r="73" spans="1:11" ht="18" customHeight="1" x14ac:dyDescent="0.45">
      <c r="A73" s="132"/>
      <c r="B73" s="129"/>
      <c r="C73" s="129"/>
      <c r="D73" s="129"/>
      <c r="E73" s="129"/>
      <c r="F73" s="129"/>
      <c r="G73" s="129"/>
      <c r="H73" s="129"/>
      <c r="I73" s="129"/>
      <c r="J73" s="129"/>
      <c r="K73" s="129"/>
    </row>
    <row r="74" spans="1:11" ht="18" customHeight="1" x14ac:dyDescent="0.45">
      <c r="A74" s="132"/>
      <c r="B74" s="129"/>
      <c r="C74" s="129"/>
      <c r="D74" s="129"/>
      <c r="E74" s="129"/>
      <c r="F74" s="129"/>
      <c r="G74" s="129"/>
      <c r="H74" s="129"/>
      <c r="I74" s="129"/>
      <c r="J74" s="129"/>
      <c r="K74" s="129"/>
    </row>
    <row r="75" spans="1:11" ht="18" customHeight="1" x14ac:dyDescent="0.45">
      <c r="A75" s="132"/>
      <c r="B75" s="129"/>
      <c r="C75" s="129"/>
      <c r="D75" s="129"/>
      <c r="E75" s="129"/>
      <c r="F75" s="129"/>
      <c r="G75" s="129"/>
      <c r="H75" s="129"/>
      <c r="I75" s="129"/>
      <c r="J75" s="129"/>
      <c r="K75" s="129"/>
    </row>
    <row r="76" spans="1:11" ht="18" customHeight="1" x14ac:dyDescent="0.45">
      <c r="A76" s="132"/>
      <c r="B76" s="129"/>
      <c r="C76" s="129"/>
      <c r="D76" s="129"/>
      <c r="E76" s="129"/>
      <c r="F76" s="129"/>
      <c r="G76" s="129"/>
      <c r="H76" s="129"/>
      <c r="I76" s="129"/>
      <c r="J76" s="129"/>
      <c r="K76" s="129"/>
    </row>
    <row r="77" spans="1:11" ht="18" customHeight="1" x14ac:dyDescent="0.45">
      <c r="A77" s="132"/>
      <c r="B77" s="129"/>
      <c r="C77" s="129"/>
      <c r="D77" s="129"/>
      <c r="E77" s="129"/>
      <c r="F77" s="129"/>
      <c r="G77" s="129"/>
      <c r="H77" s="129"/>
      <c r="I77" s="129"/>
      <c r="J77" s="129"/>
      <c r="K77" s="129"/>
    </row>
    <row r="78" spans="1:11" ht="18" customHeight="1" x14ac:dyDescent="0.45">
      <c r="A78" s="132"/>
      <c r="B78" s="129"/>
      <c r="C78" s="129"/>
      <c r="D78" s="129"/>
      <c r="E78" s="129"/>
      <c r="F78" s="129"/>
      <c r="G78" s="129"/>
      <c r="H78" s="129"/>
      <c r="I78" s="129"/>
      <c r="J78" s="129"/>
      <c r="K78" s="129"/>
    </row>
    <row r="79" spans="1:11" ht="18" customHeight="1" x14ac:dyDescent="0.45">
      <c r="A79" s="132"/>
      <c r="B79" s="129"/>
      <c r="C79" s="129"/>
      <c r="D79" s="129"/>
      <c r="E79" s="129"/>
      <c r="F79" s="129"/>
      <c r="G79" s="129"/>
      <c r="H79" s="129"/>
      <c r="I79" s="129"/>
      <c r="J79" s="129"/>
      <c r="K79" s="129"/>
    </row>
    <row r="80" spans="1:11" ht="18" customHeight="1" x14ac:dyDescent="0.45">
      <c r="A80" s="132"/>
      <c r="B80" s="129"/>
      <c r="C80" s="129"/>
      <c r="D80" s="129"/>
      <c r="E80" s="129"/>
      <c r="F80" s="129"/>
      <c r="G80" s="129"/>
      <c r="H80" s="129"/>
      <c r="I80" s="129"/>
      <c r="J80" s="129"/>
      <c r="K80" s="129"/>
    </row>
    <row r="81" spans="1:11" ht="18" customHeight="1" x14ac:dyDescent="0.45">
      <c r="A81" s="132"/>
      <c r="B81" s="129"/>
      <c r="C81" s="129"/>
      <c r="D81" s="129"/>
      <c r="E81" s="129"/>
      <c r="F81" s="129"/>
      <c r="G81" s="129"/>
      <c r="H81" s="129"/>
      <c r="I81" s="129"/>
      <c r="J81" s="129"/>
      <c r="K81" s="129"/>
    </row>
    <row r="82" spans="1:11" ht="18" customHeight="1" x14ac:dyDescent="0.45">
      <c r="A82" s="132"/>
      <c r="B82" s="129"/>
      <c r="C82" s="129"/>
      <c r="D82" s="129"/>
      <c r="E82" s="129"/>
      <c r="F82" s="129"/>
      <c r="G82" s="129"/>
      <c r="H82" s="129"/>
      <c r="I82" s="129"/>
      <c r="J82" s="129"/>
      <c r="K82" s="129"/>
    </row>
    <row r="83" spans="1:11" ht="18" customHeight="1" x14ac:dyDescent="0.45">
      <c r="A83" s="132"/>
      <c r="B83" s="129"/>
      <c r="C83" s="129"/>
      <c r="D83" s="129"/>
      <c r="E83" s="129"/>
      <c r="F83" s="129"/>
      <c r="G83" s="129"/>
      <c r="H83" s="129"/>
      <c r="I83" s="129"/>
      <c r="J83" s="129"/>
      <c r="K83" s="129"/>
    </row>
    <row r="84" spans="1:11" ht="18" customHeight="1" x14ac:dyDescent="0.45">
      <c r="A84" s="132"/>
      <c r="B84" s="129"/>
      <c r="C84" s="129"/>
      <c r="D84" s="129"/>
      <c r="E84" s="129"/>
      <c r="F84" s="129"/>
      <c r="G84" s="129"/>
      <c r="H84" s="129"/>
      <c r="I84" s="129"/>
      <c r="J84" s="129"/>
      <c r="K84" s="129"/>
    </row>
    <row r="85" spans="1:11" ht="18" customHeight="1" x14ac:dyDescent="0.45">
      <c r="A85" s="132"/>
      <c r="B85" s="129"/>
      <c r="C85" s="129"/>
      <c r="D85" s="129"/>
      <c r="E85" s="129"/>
      <c r="F85" s="129"/>
      <c r="G85" s="129"/>
      <c r="H85" s="129"/>
      <c r="I85" s="129"/>
      <c r="J85" s="129"/>
      <c r="K85" s="129"/>
    </row>
    <row r="86" spans="1:11" ht="18" customHeight="1" x14ac:dyDescent="0.45">
      <c r="A86" s="132"/>
      <c r="B86" s="129"/>
      <c r="C86" s="129"/>
      <c r="D86" s="129"/>
      <c r="E86" s="129"/>
      <c r="F86" s="129"/>
      <c r="G86" s="129"/>
      <c r="H86" s="129"/>
      <c r="I86" s="129"/>
      <c r="J86" s="129"/>
      <c r="K86" s="129"/>
    </row>
    <row r="87" spans="1:11" ht="18" customHeight="1" x14ac:dyDescent="0.45">
      <c r="A87" s="132"/>
      <c r="B87" s="129"/>
      <c r="C87" s="129"/>
      <c r="D87" s="129"/>
      <c r="E87" s="129"/>
      <c r="F87" s="129"/>
      <c r="G87" s="129"/>
      <c r="H87" s="129"/>
      <c r="I87" s="129"/>
      <c r="J87" s="129"/>
      <c r="K87" s="129"/>
    </row>
    <row r="88" spans="1:11" ht="18" customHeight="1" x14ac:dyDescent="0.45">
      <c r="A88" s="132"/>
      <c r="B88" s="129"/>
      <c r="C88" s="129"/>
      <c r="D88" s="129"/>
      <c r="E88" s="129"/>
      <c r="F88" s="129"/>
      <c r="G88" s="129"/>
      <c r="H88" s="129"/>
      <c r="I88" s="129"/>
      <c r="J88" s="129"/>
      <c r="K88" s="129"/>
    </row>
    <row r="89" spans="1:11" ht="18" customHeight="1" x14ac:dyDescent="0.45">
      <c r="A89" s="132"/>
      <c r="B89" s="129"/>
      <c r="C89" s="129"/>
      <c r="D89" s="129"/>
      <c r="E89" s="129"/>
      <c r="F89" s="129"/>
      <c r="G89" s="129"/>
      <c r="H89" s="129"/>
      <c r="I89" s="129"/>
      <c r="J89" s="129"/>
      <c r="K89" s="129"/>
    </row>
    <row r="90" spans="1:11" ht="18" customHeight="1" x14ac:dyDescent="0.45">
      <c r="A90" s="132"/>
      <c r="B90" s="129"/>
      <c r="C90" s="129"/>
      <c r="D90" s="129"/>
      <c r="E90" s="129"/>
      <c r="F90" s="129"/>
      <c r="G90" s="129"/>
      <c r="H90" s="129"/>
      <c r="I90" s="129"/>
      <c r="J90" s="129"/>
      <c r="K90" s="129"/>
    </row>
    <row r="91" spans="1:11" ht="18" customHeight="1" x14ac:dyDescent="0.45">
      <c r="A91" s="132"/>
      <c r="B91" s="129"/>
      <c r="C91" s="129"/>
      <c r="D91" s="129"/>
      <c r="E91" s="129"/>
      <c r="F91" s="129"/>
      <c r="G91" s="129"/>
      <c r="H91" s="129"/>
      <c r="I91" s="129"/>
      <c r="J91" s="129"/>
      <c r="K91" s="129"/>
    </row>
    <row r="92" spans="1:11" ht="18" customHeight="1" x14ac:dyDescent="0.45">
      <c r="A92" s="132"/>
      <c r="B92" s="129"/>
      <c r="C92" s="129"/>
      <c r="D92" s="129"/>
      <c r="E92" s="129"/>
      <c r="F92" s="129"/>
      <c r="G92" s="129"/>
      <c r="H92" s="129"/>
      <c r="I92" s="129"/>
      <c r="J92" s="129"/>
      <c r="K92" s="129"/>
    </row>
    <row r="93" spans="1:11" ht="18" customHeight="1" x14ac:dyDescent="0.45">
      <c r="A93" s="132"/>
      <c r="B93" s="129"/>
      <c r="C93" s="129"/>
      <c r="D93" s="129"/>
      <c r="E93" s="129"/>
      <c r="F93" s="129"/>
      <c r="G93" s="129"/>
      <c r="H93" s="129"/>
      <c r="I93" s="129"/>
      <c r="J93" s="129"/>
      <c r="K93" s="129"/>
    </row>
    <row r="94" spans="1:11" ht="18" customHeight="1" x14ac:dyDescent="0.45">
      <c r="A94" s="132"/>
      <c r="B94" s="129"/>
      <c r="C94" s="129"/>
      <c r="D94" s="129"/>
      <c r="E94" s="129"/>
      <c r="F94" s="129"/>
      <c r="G94" s="129"/>
      <c r="H94" s="129"/>
      <c r="I94" s="129"/>
      <c r="J94" s="129"/>
      <c r="K94" s="129"/>
    </row>
    <row r="95" spans="1:11" ht="18" customHeight="1" x14ac:dyDescent="0.45">
      <c r="A95" s="132"/>
      <c r="B95" s="129"/>
      <c r="C95" s="129"/>
      <c r="D95" s="129"/>
      <c r="E95" s="129"/>
      <c r="F95" s="129"/>
      <c r="G95" s="129"/>
      <c r="H95" s="129"/>
      <c r="I95" s="129"/>
      <c r="J95" s="129"/>
      <c r="K95" s="129"/>
    </row>
    <row r="96" spans="1:11" ht="18" customHeight="1" x14ac:dyDescent="0.45">
      <c r="A96" s="132"/>
      <c r="B96" s="129"/>
      <c r="C96" s="129"/>
      <c r="D96" s="129"/>
      <c r="E96" s="129"/>
      <c r="F96" s="129"/>
      <c r="G96" s="129"/>
      <c r="H96" s="129"/>
      <c r="I96" s="129"/>
      <c r="J96" s="129"/>
      <c r="K96" s="129"/>
    </row>
    <row r="97" spans="1:11" ht="18" customHeight="1" x14ac:dyDescent="0.45">
      <c r="A97" s="132"/>
      <c r="B97" s="129"/>
      <c r="C97" s="129"/>
      <c r="D97" s="129"/>
      <c r="E97" s="129"/>
      <c r="F97" s="129"/>
      <c r="G97" s="129"/>
      <c r="H97" s="129"/>
      <c r="I97" s="129"/>
      <c r="J97" s="129"/>
      <c r="K97" s="129"/>
    </row>
    <row r="98" spans="1:11" ht="18" customHeight="1" x14ac:dyDescent="0.45">
      <c r="A98" s="132"/>
      <c r="B98" s="129"/>
      <c r="C98" s="129"/>
      <c r="D98" s="129"/>
      <c r="E98" s="129"/>
      <c r="F98" s="129"/>
      <c r="G98" s="129"/>
      <c r="H98" s="129"/>
      <c r="I98" s="129"/>
      <c r="J98" s="129"/>
      <c r="K98" s="129"/>
    </row>
    <row r="99" spans="1:11" ht="18" customHeight="1" x14ac:dyDescent="0.45">
      <c r="A99" s="132"/>
      <c r="B99" s="129"/>
      <c r="C99" s="129"/>
      <c r="D99" s="129"/>
      <c r="E99" s="129"/>
      <c r="F99" s="129"/>
      <c r="G99" s="129"/>
      <c r="H99" s="129"/>
      <c r="I99" s="129"/>
      <c r="J99" s="129"/>
      <c r="K99" s="129"/>
    </row>
    <row r="100" spans="1:11" ht="18" customHeight="1" x14ac:dyDescent="0.45">
      <c r="A100" s="132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</row>
  </sheetData>
  <mergeCells count="24">
    <mergeCell ref="A27:D27"/>
    <mergeCell ref="A28:D28"/>
    <mergeCell ref="A29:D29"/>
    <mergeCell ref="A18:D18"/>
    <mergeCell ref="A16:D16"/>
    <mergeCell ref="A19:D19"/>
    <mergeCell ref="A24:D24"/>
    <mergeCell ref="A25:D25"/>
    <mergeCell ref="A26:D26"/>
    <mergeCell ref="A12:D12"/>
    <mergeCell ref="A10:D10"/>
    <mergeCell ref="A13:D13"/>
    <mergeCell ref="A14:D14"/>
    <mergeCell ref="A15:D15"/>
    <mergeCell ref="A1:D1"/>
    <mergeCell ref="A2:D2"/>
    <mergeCell ref="A3:D3"/>
    <mergeCell ref="A6:D6"/>
    <mergeCell ref="A11:D11"/>
    <mergeCell ref="A4:D4"/>
    <mergeCell ref="A5:D5"/>
    <mergeCell ref="A7:D7"/>
    <mergeCell ref="A8:D8"/>
    <mergeCell ref="A9:D9"/>
  </mergeCells>
  <pageMargins left="0.7" right="0.7" top="0.75" bottom="0.75" header="0" footer="0"/>
  <pageSetup paperSize="9" scale="8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K100"/>
  <sheetViews>
    <sheetView showGridLines="0" workbookViewId="0"/>
  </sheetViews>
  <sheetFormatPr defaultColWidth="14.44140625" defaultRowHeight="15" customHeight="1" x14ac:dyDescent="0.3"/>
  <cols>
    <col min="1" max="1" width="5.33203125" customWidth="1"/>
    <col min="2" max="2" width="55.109375" customWidth="1"/>
    <col min="3" max="3" width="22.88671875" customWidth="1"/>
    <col min="4" max="4" width="25.5546875" customWidth="1"/>
    <col min="5" max="11" width="8.88671875" customWidth="1"/>
  </cols>
  <sheetData>
    <row r="1" spans="1:11" ht="18" customHeight="1" x14ac:dyDescent="0.45">
      <c r="A1" s="205"/>
      <c r="B1" s="153"/>
      <c r="C1" s="153"/>
      <c r="D1" s="153"/>
      <c r="E1" s="129"/>
      <c r="F1" s="129"/>
      <c r="G1" s="129"/>
      <c r="H1" s="129"/>
      <c r="I1" s="129"/>
      <c r="J1" s="129"/>
      <c r="K1" s="129"/>
    </row>
    <row r="2" spans="1:11" ht="18" customHeight="1" x14ac:dyDescent="0.45">
      <c r="A2" s="205"/>
      <c r="B2" s="153"/>
      <c r="C2" s="153"/>
      <c r="D2" s="153"/>
      <c r="E2" s="129"/>
      <c r="F2" s="129"/>
      <c r="G2" s="129"/>
      <c r="H2" s="129"/>
      <c r="I2" s="129"/>
      <c r="J2" s="129"/>
      <c r="K2" s="129"/>
    </row>
    <row r="3" spans="1:11" ht="18" customHeight="1" x14ac:dyDescent="0.6">
      <c r="A3" s="205"/>
      <c r="B3" s="153"/>
      <c r="C3" s="153"/>
      <c r="D3" s="153"/>
      <c r="E3" s="140"/>
      <c r="F3" s="140"/>
      <c r="G3" s="140"/>
      <c r="H3" s="140"/>
      <c r="I3" s="140"/>
      <c r="J3" s="140"/>
      <c r="K3" s="140"/>
    </row>
    <row r="4" spans="1:11" ht="13.5" customHeight="1" x14ac:dyDescent="0.6">
      <c r="A4" s="205"/>
      <c r="B4" s="153"/>
      <c r="C4" s="153"/>
      <c r="D4" s="153"/>
      <c r="E4" s="140"/>
      <c r="F4" s="140"/>
      <c r="G4" s="140"/>
      <c r="H4" s="140"/>
      <c r="I4" s="140"/>
      <c r="J4" s="140"/>
      <c r="K4" s="140"/>
    </row>
    <row r="5" spans="1:11" ht="18" customHeight="1" x14ac:dyDescent="0.6">
      <c r="A5" s="205"/>
      <c r="B5" s="153"/>
      <c r="C5" s="153"/>
      <c r="D5" s="153"/>
      <c r="E5" s="140"/>
      <c r="F5" s="140"/>
      <c r="G5" s="140"/>
      <c r="H5" s="140"/>
      <c r="I5" s="140"/>
      <c r="J5" s="140"/>
      <c r="K5" s="140"/>
    </row>
    <row r="6" spans="1:11" ht="18" customHeight="1" x14ac:dyDescent="0.6">
      <c r="A6" s="205"/>
      <c r="B6" s="153"/>
      <c r="C6" s="153"/>
      <c r="D6" s="153"/>
      <c r="E6" s="140"/>
      <c r="F6" s="140"/>
      <c r="G6" s="140"/>
      <c r="H6" s="140"/>
      <c r="I6" s="140"/>
      <c r="J6" s="140"/>
      <c r="K6" s="140"/>
    </row>
    <row r="7" spans="1:11" ht="33" customHeight="1" x14ac:dyDescent="0.6">
      <c r="A7" s="206" t="str">
        <f>'PC 1'!B57 &amp; "                                                                             " &amp; 'PC 1'!B58</f>
        <v>0                                                                             0</v>
      </c>
      <c r="B7" s="153"/>
      <c r="C7" s="153"/>
      <c r="D7" s="153"/>
      <c r="E7" s="140"/>
      <c r="F7" s="140"/>
      <c r="G7" s="140"/>
      <c r="H7" s="140"/>
      <c r="I7" s="140"/>
      <c r="J7" s="140"/>
      <c r="K7" s="140"/>
    </row>
    <row r="8" spans="1:11" ht="18" customHeight="1" x14ac:dyDescent="0.6">
      <c r="A8" s="207"/>
      <c r="B8" s="153"/>
      <c r="C8" s="153"/>
      <c r="D8" s="153"/>
      <c r="E8" s="140"/>
      <c r="F8" s="140"/>
      <c r="G8" s="140"/>
      <c r="H8" s="140"/>
      <c r="I8" s="140"/>
      <c r="J8" s="140"/>
      <c r="K8" s="140"/>
    </row>
    <row r="9" spans="1:11" ht="18" customHeight="1" x14ac:dyDescent="0.6">
      <c r="A9" s="208">
        <f>'PC 1'!B59</f>
        <v>0</v>
      </c>
      <c r="B9" s="153"/>
      <c r="C9" s="153"/>
      <c r="D9" s="153"/>
      <c r="E9" s="140"/>
      <c r="F9" s="140"/>
      <c r="G9" s="140"/>
      <c r="H9" s="140"/>
      <c r="I9" s="140"/>
      <c r="J9" s="140"/>
      <c r="K9" s="140"/>
    </row>
    <row r="10" spans="1:11" ht="20.25" customHeight="1" x14ac:dyDescent="0.6">
      <c r="A10" s="209" t="str">
        <f>'PC 1'!B60</f>
        <v>,</v>
      </c>
      <c r="B10" s="153"/>
      <c r="C10" s="153"/>
      <c r="D10" s="153"/>
      <c r="E10" s="140"/>
      <c r="F10" s="140"/>
      <c r="G10" s="140"/>
      <c r="H10" s="140"/>
      <c r="I10" s="140"/>
      <c r="J10" s="140"/>
      <c r="K10" s="140"/>
    </row>
    <row r="11" spans="1:11" ht="18" customHeight="1" x14ac:dyDescent="0.6">
      <c r="A11" s="209">
        <f>'PC 1'!B61</f>
        <v>0</v>
      </c>
      <c r="B11" s="153"/>
      <c r="C11" s="153"/>
      <c r="D11" s="153"/>
      <c r="E11" s="140"/>
      <c r="F11" s="140"/>
      <c r="G11" s="140"/>
      <c r="H11" s="140"/>
      <c r="I11" s="140"/>
      <c r="J11" s="140"/>
      <c r="K11" s="140"/>
    </row>
    <row r="12" spans="1:11" ht="18" customHeight="1" x14ac:dyDescent="0.6">
      <c r="A12" s="209">
        <f>'PC 1'!B62</f>
        <v>0</v>
      </c>
      <c r="B12" s="153"/>
      <c r="C12" s="153"/>
      <c r="D12" s="153"/>
      <c r="E12" s="140"/>
      <c r="F12" s="140"/>
      <c r="G12" s="140"/>
      <c r="H12" s="140"/>
      <c r="I12" s="140"/>
      <c r="J12" s="140"/>
      <c r="K12" s="140"/>
    </row>
    <row r="13" spans="1:11" ht="18" customHeight="1" x14ac:dyDescent="0.6">
      <c r="A13" s="209">
        <f>'PC 1'!B63</f>
        <v>0</v>
      </c>
      <c r="B13" s="153"/>
      <c r="C13" s="153"/>
      <c r="D13" s="153"/>
      <c r="E13" s="140"/>
      <c r="F13" s="140"/>
      <c r="G13" s="140"/>
      <c r="H13" s="140"/>
      <c r="I13" s="140"/>
      <c r="J13" s="140"/>
      <c r="K13" s="140"/>
    </row>
    <row r="14" spans="1:11" ht="18" customHeight="1" x14ac:dyDescent="0.6">
      <c r="A14" s="210"/>
      <c r="B14" s="153"/>
      <c r="C14" s="153"/>
      <c r="D14" s="153"/>
      <c r="E14" s="140"/>
      <c r="F14" s="140"/>
      <c r="G14" s="140"/>
      <c r="H14" s="140"/>
      <c r="I14" s="140"/>
      <c r="J14" s="140"/>
      <c r="K14" s="140"/>
    </row>
    <row r="15" spans="1:11" ht="18" customHeight="1" x14ac:dyDescent="0.6">
      <c r="A15" s="207" t="s">
        <v>221</v>
      </c>
      <c r="B15" s="153"/>
      <c r="C15" s="153"/>
      <c r="D15" s="153"/>
      <c r="E15" s="140"/>
      <c r="F15" s="140"/>
      <c r="G15" s="140"/>
      <c r="H15" s="140"/>
      <c r="I15" s="140"/>
      <c r="J15" s="140"/>
      <c r="K15" s="140"/>
    </row>
    <row r="16" spans="1:11" ht="66.75" customHeight="1" x14ac:dyDescent="0.6">
      <c r="A16" s="211" t="str">
        <f>'PC 1'!B24 &amp; " " &amp; "&amp;" &amp; " " &amp;'PC 2'!B24 &amp; "."</f>
        <v>0 &amp; 0.</v>
      </c>
      <c r="B16" s="153"/>
      <c r="C16" s="153"/>
      <c r="D16" s="153"/>
      <c r="E16" s="140"/>
      <c r="F16" s="140"/>
      <c r="G16" s="140"/>
      <c r="H16" s="140"/>
      <c r="I16" s="140"/>
      <c r="J16" s="140"/>
      <c r="K16" s="140"/>
    </row>
    <row r="17" spans="1:11" ht="18" customHeight="1" x14ac:dyDescent="0.6">
      <c r="A17" s="141"/>
      <c r="B17" s="28"/>
      <c r="C17" s="140"/>
      <c r="D17" s="140"/>
      <c r="E17" s="140"/>
      <c r="F17" s="140"/>
      <c r="G17" s="140"/>
      <c r="H17" s="140"/>
      <c r="I17" s="140"/>
      <c r="J17" s="140"/>
      <c r="K17" s="140"/>
    </row>
    <row r="18" spans="1:11" ht="72" customHeight="1" x14ac:dyDescent="0.6">
      <c r="A18" s="213" t="str">
        <f>"         I am directed to refer to your letter Ref. No. "&amp;'PC 1'!B64 &amp;" dated "&amp;'PC 1'!B65&amp;", on the above subject and inform you that approval for the Pre-payment Certificates has been granted in the following sums:"</f>
        <v xml:space="preserve">         I am directed to refer to your letter Ref. No. 0 dated 0, on the above subject and inform you that approval for the Pre-payment Certificates has been granted in the following sums:</v>
      </c>
      <c r="B18" s="153"/>
      <c r="C18" s="153"/>
      <c r="D18" s="153"/>
      <c r="E18" s="140"/>
      <c r="F18" s="140"/>
      <c r="G18" s="140"/>
      <c r="H18" s="140"/>
      <c r="I18" s="140"/>
      <c r="J18" s="140"/>
      <c r="K18" s="140"/>
    </row>
    <row r="19" spans="1:11" ht="22.5" customHeight="1" x14ac:dyDescent="0.6">
      <c r="A19" s="212"/>
      <c r="B19" s="153"/>
      <c r="C19" s="153"/>
      <c r="D19" s="153"/>
      <c r="E19" s="140"/>
      <c r="F19" s="140"/>
      <c r="G19" s="140"/>
      <c r="H19" s="140"/>
      <c r="I19" s="140"/>
      <c r="J19" s="140"/>
      <c r="K19" s="140"/>
    </row>
    <row r="20" spans="1:11" ht="27" customHeight="1" x14ac:dyDescent="0.6">
      <c r="A20" s="143" t="s">
        <v>222</v>
      </c>
      <c r="B20" s="78" t="s">
        <v>223</v>
      </c>
      <c r="C20" s="144" t="s">
        <v>224</v>
      </c>
      <c r="D20" s="78" t="s">
        <v>225</v>
      </c>
      <c r="E20" s="140"/>
      <c r="F20" s="140"/>
      <c r="G20" s="140"/>
      <c r="H20" s="140"/>
      <c r="I20" s="140"/>
      <c r="J20" s="140"/>
      <c r="K20" s="140"/>
    </row>
    <row r="21" spans="1:11" ht="27" customHeight="1" x14ac:dyDescent="0.6">
      <c r="A21" s="145">
        <v>1</v>
      </c>
      <c r="B21" s="83">
        <f>'PC 1'!B22</f>
        <v>0</v>
      </c>
      <c r="C21" s="146">
        <f>'PC 1'!B12</f>
        <v>0</v>
      </c>
      <c r="D21" s="147" t="str">
        <f>'PC 1'!B1</f>
        <v/>
      </c>
      <c r="E21" s="140"/>
      <c r="F21" s="140"/>
      <c r="G21" s="140"/>
      <c r="H21" s="140"/>
      <c r="I21" s="140"/>
      <c r="J21" s="140"/>
      <c r="K21" s="140"/>
    </row>
    <row r="22" spans="1:11" ht="18" customHeight="1" x14ac:dyDescent="0.6">
      <c r="A22" s="145">
        <v>2</v>
      </c>
      <c r="B22" s="83">
        <f>'PC 2'!B22</f>
        <v>0</v>
      </c>
      <c r="C22" s="146">
        <f>'PC 2'!B12</f>
        <v>0</v>
      </c>
      <c r="D22" s="148" t="str">
        <f>'PC 2'!B1</f>
        <v/>
      </c>
      <c r="E22" s="140"/>
      <c r="F22" s="140"/>
      <c r="G22" s="140"/>
      <c r="H22" s="140"/>
      <c r="I22" s="140"/>
      <c r="J22" s="140"/>
      <c r="K22" s="140"/>
    </row>
    <row r="23" spans="1:11" ht="18" customHeight="1" x14ac:dyDescent="0.6">
      <c r="A23" s="142"/>
      <c r="B23" s="28"/>
      <c r="C23" s="149"/>
      <c r="D23" s="140"/>
      <c r="E23" s="140"/>
      <c r="F23" s="140"/>
      <c r="G23" s="140"/>
      <c r="H23" s="140"/>
      <c r="I23" s="140"/>
      <c r="J23" s="140"/>
      <c r="K23" s="140"/>
    </row>
    <row r="24" spans="1:11" ht="42" customHeight="1" x14ac:dyDescent="0.6">
      <c r="A24" s="213" t="s">
        <v>226</v>
      </c>
      <c r="B24" s="153"/>
      <c r="C24" s="153"/>
      <c r="D24" s="153"/>
      <c r="E24" s="140"/>
      <c r="F24" s="140"/>
      <c r="G24" s="140"/>
      <c r="H24" s="140"/>
      <c r="I24" s="140"/>
      <c r="J24" s="140"/>
      <c r="K24" s="140"/>
    </row>
    <row r="25" spans="1:11" ht="18" customHeight="1" x14ac:dyDescent="0.6">
      <c r="A25" s="210"/>
      <c r="B25" s="153"/>
      <c r="C25" s="153"/>
      <c r="D25" s="153"/>
      <c r="E25" s="140"/>
      <c r="F25" s="140"/>
      <c r="G25" s="140"/>
      <c r="H25" s="140"/>
      <c r="I25" s="140"/>
      <c r="J25" s="140"/>
      <c r="K25" s="140"/>
    </row>
    <row r="26" spans="1:11" ht="39" customHeight="1" x14ac:dyDescent="0.6">
      <c r="A26" s="210" t="s">
        <v>227</v>
      </c>
      <c r="B26" s="153"/>
      <c r="C26" s="153"/>
      <c r="D26" s="153"/>
      <c r="E26" s="140"/>
      <c r="F26" s="140"/>
      <c r="G26" s="140"/>
      <c r="H26" s="140"/>
      <c r="I26" s="140"/>
      <c r="J26" s="140"/>
      <c r="K26" s="140"/>
    </row>
    <row r="27" spans="1:11" ht="39" customHeight="1" x14ac:dyDescent="0.6">
      <c r="A27" s="210"/>
      <c r="B27" s="153"/>
      <c r="C27" s="153"/>
      <c r="D27" s="153"/>
      <c r="E27" s="140"/>
      <c r="F27" s="140"/>
      <c r="G27" s="140"/>
      <c r="H27" s="140"/>
      <c r="I27" s="140"/>
      <c r="J27" s="140"/>
      <c r="K27" s="140"/>
    </row>
    <row r="28" spans="1:11" ht="18" customHeight="1" x14ac:dyDescent="0.6">
      <c r="A28" s="214" t="s">
        <v>228</v>
      </c>
      <c r="B28" s="153"/>
      <c r="C28" s="153"/>
      <c r="D28" s="153"/>
      <c r="E28" s="140"/>
      <c r="F28" s="140"/>
      <c r="G28" s="140"/>
      <c r="H28" s="140"/>
      <c r="I28" s="140"/>
      <c r="J28" s="140"/>
      <c r="K28" s="140"/>
    </row>
    <row r="29" spans="1:11" ht="18" customHeight="1" x14ac:dyDescent="0.6">
      <c r="A29" s="214" t="s">
        <v>229</v>
      </c>
      <c r="B29" s="153"/>
      <c r="C29" s="153"/>
      <c r="D29" s="153"/>
      <c r="E29" s="140"/>
      <c r="F29" s="140"/>
      <c r="G29" s="140"/>
      <c r="H29" s="140"/>
      <c r="I29" s="140"/>
      <c r="J29" s="140"/>
      <c r="K29" s="140"/>
    </row>
    <row r="30" spans="1:11" ht="18" customHeight="1" x14ac:dyDescent="0.6">
      <c r="A30" s="150"/>
      <c r="B30" s="28"/>
      <c r="C30" s="28"/>
      <c r="D30" s="28"/>
      <c r="E30" s="28"/>
      <c r="F30" s="28"/>
      <c r="G30" s="28"/>
      <c r="H30" s="28"/>
      <c r="I30" s="28"/>
      <c r="J30" s="28"/>
      <c r="K30" s="140"/>
    </row>
    <row r="31" spans="1:11" ht="18" customHeight="1" x14ac:dyDescent="0.6">
      <c r="A31" s="151"/>
      <c r="B31" s="140"/>
      <c r="C31" s="140"/>
      <c r="D31" s="140"/>
      <c r="E31" s="140"/>
      <c r="F31" s="140"/>
      <c r="G31" s="140"/>
      <c r="H31" s="140"/>
      <c r="I31" s="140"/>
      <c r="J31" s="140"/>
      <c r="K31" s="140"/>
    </row>
    <row r="32" spans="1:11" ht="18" customHeight="1" x14ac:dyDescent="0.6">
      <c r="A32" s="151"/>
      <c r="B32" s="140"/>
      <c r="C32" s="140"/>
      <c r="D32" s="140"/>
      <c r="E32" s="140"/>
      <c r="F32" s="140"/>
      <c r="G32" s="140"/>
      <c r="H32" s="140"/>
      <c r="I32" s="140"/>
      <c r="J32" s="140"/>
      <c r="K32" s="140"/>
    </row>
    <row r="33" spans="1:11" ht="18" customHeight="1" x14ac:dyDescent="0.6">
      <c r="A33" s="151"/>
      <c r="B33" s="140"/>
      <c r="C33" s="140"/>
      <c r="D33" s="140"/>
      <c r="E33" s="140"/>
      <c r="F33" s="140"/>
      <c r="G33" s="140"/>
      <c r="H33" s="140"/>
      <c r="I33" s="140"/>
      <c r="J33" s="140"/>
      <c r="K33" s="140"/>
    </row>
    <row r="34" spans="1:11" ht="18" customHeight="1" x14ac:dyDescent="0.45">
      <c r="A34" s="132"/>
      <c r="B34" s="129"/>
      <c r="C34" s="129"/>
      <c r="D34" s="129"/>
      <c r="E34" s="129"/>
      <c r="F34" s="129"/>
      <c r="G34" s="129"/>
      <c r="H34" s="129"/>
      <c r="I34" s="129"/>
      <c r="J34" s="129"/>
      <c r="K34" s="129"/>
    </row>
    <row r="35" spans="1:11" ht="18" customHeight="1" x14ac:dyDescent="0.45">
      <c r="A35" s="132"/>
      <c r="B35" s="129"/>
      <c r="C35" s="129"/>
      <c r="D35" s="129"/>
      <c r="E35" s="129"/>
      <c r="F35" s="129"/>
      <c r="G35" s="129"/>
      <c r="H35" s="129"/>
      <c r="I35" s="129"/>
      <c r="J35" s="129"/>
      <c r="K35" s="129"/>
    </row>
    <row r="36" spans="1:11" ht="18" customHeight="1" x14ac:dyDescent="0.45">
      <c r="A36" s="132"/>
      <c r="B36" s="129"/>
      <c r="C36" s="129"/>
      <c r="D36" s="129"/>
      <c r="E36" s="129"/>
      <c r="F36" s="129"/>
      <c r="G36" s="129"/>
      <c r="H36" s="129"/>
      <c r="I36" s="129"/>
      <c r="J36" s="129"/>
      <c r="K36" s="129"/>
    </row>
    <row r="37" spans="1:11" ht="18" customHeight="1" x14ac:dyDescent="0.45">
      <c r="A37" s="132"/>
      <c r="B37" s="129"/>
      <c r="C37" s="129"/>
      <c r="D37" s="129"/>
      <c r="E37" s="129"/>
      <c r="F37" s="129"/>
      <c r="G37" s="129"/>
      <c r="H37" s="129"/>
      <c r="I37" s="129"/>
      <c r="J37" s="129"/>
      <c r="K37" s="129"/>
    </row>
    <row r="38" spans="1:11" ht="18" customHeight="1" x14ac:dyDescent="0.45">
      <c r="A38" s="132"/>
      <c r="B38" s="129"/>
      <c r="C38" s="129"/>
      <c r="D38" s="129"/>
      <c r="E38" s="129"/>
      <c r="F38" s="129"/>
      <c r="G38" s="129"/>
      <c r="H38" s="129"/>
      <c r="I38" s="129"/>
      <c r="J38" s="129"/>
      <c r="K38" s="129"/>
    </row>
    <row r="39" spans="1:11" ht="18" customHeight="1" x14ac:dyDescent="0.45">
      <c r="A39" s="132"/>
      <c r="B39" s="129"/>
      <c r="C39" s="129"/>
      <c r="D39" s="129"/>
      <c r="E39" s="129"/>
      <c r="F39" s="129"/>
      <c r="G39" s="129"/>
      <c r="H39" s="129"/>
      <c r="I39" s="129"/>
      <c r="J39" s="129"/>
      <c r="K39" s="129"/>
    </row>
    <row r="40" spans="1:11" ht="18" customHeight="1" x14ac:dyDescent="0.45">
      <c r="A40" s="132"/>
      <c r="B40" s="129"/>
      <c r="C40" s="129"/>
      <c r="D40" s="129"/>
      <c r="E40" s="129"/>
      <c r="F40" s="129"/>
      <c r="G40" s="129"/>
      <c r="H40" s="129"/>
      <c r="I40" s="129"/>
      <c r="J40" s="129"/>
      <c r="K40" s="129"/>
    </row>
    <row r="41" spans="1:11" ht="18" customHeight="1" x14ac:dyDescent="0.45">
      <c r="A41" s="132"/>
      <c r="B41" s="129"/>
      <c r="C41" s="129"/>
      <c r="D41" s="129"/>
      <c r="E41" s="129"/>
      <c r="F41" s="129"/>
      <c r="G41" s="129"/>
      <c r="H41" s="129"/>
      <c r="I41" s="129"/>
      <c r="J41" s="129"/>
      <c r="K41" s="129"/>
    </row>
    <row r="42" spans="1:11" ht="18" customHeight="1" x14ac:dyDescent="0.45">
      <c r="A42" s="132"/>
      <c r="B42" s="129"/>
      <c r="C42" s="129"/>
      <c r="D42" s="129"/>
      <c r="E42" s="129"/>
      <c r="F42" s="129"/>
      <c r="G42" s="129"/>
      <c r="H42" s="129"/>
      <c r="I42" s="129"/>
      <c r="J42" s="129"/>
      <c r="K42" s="129"/>
    </row>
    <row r="43" spans="1:11" ht="18" customHeight="1" x14ac:dyDescent="0.45">
      <c r="A43" s="132"/>
      <c r="B43" s="129"/>
      <c r="C43" s="129"/>
      <c r="D43" s="129"/>
      <c r="E43" s="129"/>
      <c r="F43" s="129"/>
      <c r="G43" s="129"/>
      <c r="H43" s="129"/>
      <c r="I43" s="129"/>
      <c r="J43" s="129"/>
      <c r="K43" s="129"/>
    </row>
    <row r="44" spans="1:11" ht="18" customHeight="1" x14ac:dyDescent="0.45">
      <c r="A44" s="132"/>
      <c r="B44" s="129"/>
      <c r="C44" s="129"/>
      <c r="D44" s="129"/>
      <c r="E44" s="129"/>
      <c r="F44" s="129"/>
      <c r="G44" s="129"/>
      <c r="H44" s="129"/>
      <c r="I44" s="129"/>
      <c r="J44" s="129"/>
      <c r="K44" s="129"/>
    </row>
    <row r="45" spans="1:11" ht="18" customHeight="1" x14ac:dyDescent="0.45">
      <c r="A45" s="132"/>
      <c r="B45" s="129"/>
      <c r="C45" s="129"/>
      <c r="D45" s="129"/>
      <c r="E45" s="129"/>
      <c r="F45" s="129"/>
      <c r="G45" s="129"/>
      <c r="H45" s="129"/>
      <c r="I45" s="129"/>
      <c r="J45" s="129"/>
      <c r="K45" s="129"/>
    </row>
    <row r="46" spans="1:11" ht="18" customHeight="1" x14ac:dyDescent="0.45">
      <c r="A46" s="132"/>
      <c r="B46" s="129"/>
      <c r="C46" s="129"/>
      <c r="D46" s="129"/>
      <c r="E46" s="129"/>
      <c r="F46" s="129"/>
      <c r="G46" s="129"/>
      <c r="H46" s="129"/>
      <c r="I46" s="129"/>
      <c r="J46" s="129"/>
      <c r="K46" s="129"/>
    </row>
    <row r="47" spans="1:11" ht="18" customHeight="1" x14ac:dyDescent="0.45">
      <c r="A47" s="132"/>
      <c r="B47" s="129"/>
      <c r="C47" s="129"/>
      <c r="D47" s="129"/>
      <c r="E47" s="129"/>
      <c r="F47" s="129"/>
      <c r="G47" s="129"/>
      <c r="H47" s="129"/>
      <c r="I47" s="129"/>
      <c r="J47" s="129"/>
      <c r="K47" s="129"/>
    </row>
    <row r="48" spans="1:11" ht="18" customHeight="1" x14ac:dyDescent="0.45">
      <c r="A48" s="132"/>
      <c r="B48" s="129"/>
      <c r="C48" s="129"/>
      <c r="D48" s="129"/>
      <c r="E48" s="129"/>
      <c r="F48" s="129"/>
      <c r="G48" s="129"/>
      <c r="H48" s="129"/>
      <c r="I48" s="129"/>
      <c r="J48" s="129"/>
      <c r="K48" s="129"/>
    </row>
    <row r="49" spans="1:11" ht="18" customHeight="1" x14ac:dyDescent="0.45">
      <c r="A49" s="132"/>
      <c r="B49" s="129"/>
      <c r="C49" s="129"/>
      <c r="D49" s="129"/>
      <c r="E49" s="129"/>
      <c r="F49" s="129"/>
      <c r="G49" s="129"/>
      <c r="H49" s="129"/>
      <c r="I49" s="129"/>
      <c r="J49" s="129"/>
      <c r="K49" s="129"/>
    </row>
    <row r="50" spans="1:11" ht="18" customHeight="1" x14ac:dyDescent="0.45">
      <c r="A50" s="132"/>
      <c r="B50" s="129"/>
      <c r="C50" s="129"/>
      <c r="D50" s="129"/>
      <c r="E50" s="129"/>
      <c r="F50" s="129"/>
      <c r="G50" s="129"/>
      <c r="H50" s="129"/>
      <c r="I50" s="129"/>
      <c r="J50" s="129"/>
      <c r="K50" s="129"/>
    </row>
    <row r="51" spans="1:11" ht="18" customHeight="1" x14ac:dyDescent="0.45">
      <c r="A51" s="132"/>
      <c r="B51" s="129"/>
      <c r="C51" s="129"/>
      <c r="D51" s="129"/>
      <c r="E51" s="129"/>
      <c r="F51" s="129"/>
      <c r="G51" s="129"/>
      <c r="H51" s="129"/>
      <c r="I51" s="129"/>
      <c r="J51" s="129"/>
      <c r="K51" s="129"/>
    </row>
    <row r="52" spans="1:11" ht="18" customHeight="1" x14ac:dyDescent="0.45">
      <c r="A52" s="132"/>
      <c r="B52" s="129"/>
      <c r="C52" s="129"/>
      <c r="D52" s="129"/>
      <c r="E52" s="129"/>
      <c r="F52" s="129"/>
      <c r="G52" s="129"/>
      <c r="H52" s="129"/>
      <c r="I52" s="129"/>
      <c r="J52" s="129"/>
      <c r="K52" s="129"/>
    </row>
    <row r="53" spans="1:11" ht="18" customHeight="1" x14ac:dyDescent="0.45">
      <c r="A53" s="132"/>
      <c r="B53" s="129"/>
      <c r="C53" s="129"/>
      <c r="D53" s="129"/>
      <c r="E53" s="129"/>
      <c r="F53" s="129"/>
      <c r="G53" s="129"/>
      <c r="H53" s="129"/>
      <c r="I53" s="129"/>
      <c r="J53" s="129"/>
      <c r="K53" s="129"/>
    </row>
    <row r="54" spans="1:11" ht="18" customHeight="1" x14ac:dyDescent="0.45">
      <c r="A54" s="132"/>
      <c r="B54" s="129"/>
      <c r="C54" s="129"/>
      <c r="D54" s="129"/>
      <c r="E54" s="129"/>
      <c r="F54" s="129"/>
      <c r="G54" s="129"/>
      <c r="H54" s="129"/>
      <c r="I54" s="129"/>
      <c r="J54" s="129"/>
      <c r="K54" s="129"/>
    </row>
    <row r="55" spans="1:11" ht="18" customHeight="1" x14ac:dyDescent="0.45">
      <c r="A55" s="132"/>
      <c r="B55" s="129"/>
      <c r="C55" s="129"/>
      <c r="D55" s="129"/>
      <c r="E55" s="129"/>
      <c r="F55" s="129"/>
      <c r="G55" s="129"/>
      <c r="H55" s="129"/>
      <c r="I55" s="129"/>
      <c r="J55" s="129"/>
      <c r="K55" s="129"/>
    </row>
    <row r="56" spans="1:11" ht="18" customHeight="1" x14ac:dyDescent="0.45">
      <c r="A56" s="132"/>
      <c r="B56" s="129"/>
      <c r="C56" s="129"/>
      <c r="D56" s="129"/>
      <c r="E56" s="129"/>
      <c r="F56" s="129"/>
      <c r="G56" s="129"/>
      <c r="H56" s="129"/>
      <c r="I56" s="129"/>
      <c r="J56" s="129"/>
      <c r="K56" s="129"/>
    </row>
    <row r="57" spans="1:11" ht="18" customHeight="1" x14ac:dyDescent="0.45">
      <c r="A57" s="132"/>
      <c r="B57" s="129"/>
      <c r="C57" s="129"/>
      <c r="D57" s="129"/>
      <c r="E57" s="129"/>
      <c r="F57" s="129"/>
      <c r="G57" s="129"/>
      <c r="H57" s="129"/>
      <c r="I57" s="129"/>
      <c r="J57" s="129"/>
      <c r="K57" s="129"/>
    </row>
    <row r="58" spans="1:11" ht="18" customHeight="1" x14ac:dyDescent="0.45">
      <c r="A58" s="132"/>
      <c r="B58" s="129"/>
      <c r="C58" s="129"/>
      <c r="D58" s="129"/>
      <c r="E58" s="129"/>
      <c r="F58" s="129"/>
      <c r="G58" s="129"/>
      <c r="H58" s="129"/>
      <c r="I58" s="129"/>
      <c r="J58" s="129"/>
      <c r="K58" s="129"/>
    </row>
    <row r="59" spans="1:11" ht="18" customHeight="1" x14ac:dyDescent="0.45">
      <c r="A59" s="132"/>
      <c r="B59" s="129"/>
      <c r="C59" s="129"/>
      <c r="D59" s="129"/>
      <c r="E59" s="129"/>
      <c r="F59" s="129"/>
      <c r="G59" s="129"/>
      <c r="H59" s="129"/>
      <c r="I59" s="129"/>
      <c r="J59" s="129"/>
      <c r="K59" s="129"/>
    </row>
    <row r="60" spans="1:11" ht="18" customHeight="1" x14ac:dyDescent="0.45">
      <c r="A60" s="132"/>
      <c r="B60" s="129"/>
      <c r="C60" s="129"/>
      <c r="D60" s="129"/>
      <c r="E60" s="129"/>
      <c r="F60" s="129"/>
      <c r="G60" s="129"/>
      <c r="H60" s="129"/>
      <c r="I60" s="129"/>
      <c r="J60" s="129"/>
      <c r="K60" s="129"/>
    </row>
    <row r="61" spans="1:11" ht="18" customHeight="1" x14ac:dyDescent="0.45">
      <c r="A61" s="132"/>
      <c r="B61" s="129"/>
      <c r="C61" s="129"/>
      <c r="D61" s="129"/>
      <c r="E61" s="129"/>
      <c r="F61" s="129"/>
      <c r="G61" s="129"/>
      <c r="H61" s="129"/>
      <c r="I61" s="129"/>
      <c r="J61" s="129"/>
      <c r="K61" s="129"/>
    </row>
    <row r="62" spans="1:11" ht="18" customHeight="1" x14ac:dyDescent="0.45">
      <c r="A62" s="132"/>
      <c r="B62" s="129"/>
      <c r="C62" s="129"/>
      <c r="D62" s="129"/>
      <c r="E62" s="129"/>
      <c r="F62" s="129"/>
      <c r="G62" s="129"/>
      <c r="H62" s="129"/>
      <c r="I62" s="129"/>
      <c r="J62" s="129"/>
      <c r="K62" s="129"/>
    </row>
    <row r="63" spans="1:11" ht="18" customHeight="1" x14ac:dyDescent="0.45">
      <c r="A63" s="132"/>
      <c r="B63" s="129"/>
      <c r="C63" s="129"/>
      <c r="D63" s="129"/>
      <c r="E63" s="129"/>
      <c r="F63" s="129"/>
      <c r="G63" s="129"/>
      <c r="H63" s="129"/>
      <c r="I63" s="129"/>
      <c r="J63" s="129"/>
      <c r="K63" s="129"/>
    </row>
    <row r="64" spans="1:11" ht="18" customHeight="1" x14ac:dyDescent="0.45">
      <c r="A64" s="132"/>
      <c r="B64" s="129"/>
      <c r="C64" s="129"/>
      <c r="D64" s="129"/>
      <c r="E64" s="129"/>
      <c r="F64" s="129"/>
      <c r="G64" s="129"/>
      <c r="H64" s="129"/>
      <c r="I64" s="129"/>
      <c r="J64" s="129"/>
      <c r="K64" s="129"/>
    </row>
    <row r="65" spans="1:11" ht="18" customHeight="1" x14ac:dyDescent="0.45">
      <c r="A65" s="132"/>
      <c r="B65" s="129"/>
      <c r="C65" s="129"/>
      <c r="D65" s="129"/>
      <c r="E65" s="129"/>
      <c r="F65" s="129"/>
      <c r="G65" s="129"/>
      <c r="H65" s="129"/>
      <c r="I65" s="129"/>
      <c r="J65" s="129"/>
      <c r="K65" s="129"/>
    </row>
    <row r="66" spans="1:11" ht="18" customHeight="1" x14ac:dyDescent="0.45">
      <c r="A66" s="132"/>
      <c r="B66" s="129"/>
      <c r="C66" s="129"/>
      <c r="D66" s="129"/>
      <c r="E66" s="129"/>
      <c r="F66" s="129"/>
      <c r="G66" s="129"/>
      <c r="H66" s="129"/>
      <c r="I66" s="129"/>
      <c r="J66" s="129"/>
      <c r="K66" s="129"/>
    </row>
    <row r="67" spans="1:11" ht="18" customHeight="1" x14ac:dyDescent="0.45">
      <c r="A67" s="132"/>
      <c r="B67" s="129"/>
      <c r="C67" s="129"/>
      <c r="D67" s="129"/>
      <c r="E67" s="129"/>
      <c r="F67" s="129"/>
      <c r="G67" s="129"/>
      <c r="H67" s="129"/>
      <c r="I67" s="129"/>
      <c r="J67" s="129"/>
      <c r="K67" s="129"/>
    </row>
    <row r="68" spans="1:11" ht="18" customHeight="1" x14ac:dyDescent="0.45">
      <c r="A68" s="132"/>
      <c r="B68" s="129"/>
      <c r="C68" s="129"/>
      <c r="D68" s="129"/>
      <c r="E68" s="129"/>
      <c r="F68" s="129"/>
      <c r="G68" s="129"/>
      <c r="H68" s="129"/>
      <c r="I68" s="129"/>
      <c r="J68" s="129"/>
      <c r="K68" s="129"/>
    </row>
    <row r="69" spans="1:11" ht="18" customHeight="1" x14ac:dyDescent="0.45">
      <c r="A69" s="132"/>
      <c r="B69" s="129"/>
      <c r="C69" s="129"/>
      <c r="D69" s="129"/>
      <c r="E69" s="129"/>
      <c r="F69" s="129"/>
      <c r="G69" s="129"/>
      <c r="H69" s="129"/>
      <c r="I69" s="129"/>
      <c r="J69" s="129"/>
      <c r="K69" s="129"/>
    </row>
    <row r="70" spans="1:11" ht="18" customHeight="1" x14ac:dyDescent="0.45">
      <c r="A70" s="132"/>
      <c r="B70" s="129"/>
      <c r="C70" s="129"/>
      <c r="D70" s="129"/>
      <c r="E70" s="129"/>
      <c r="F70" s="129"/>
      <c r="G70" s="129"/>
      <c r="H70" s="129"/>
      <c r="I70" s="129"/>
      <c r="J70" s="129"/>
      <c r="K70" s="129"/>
    </row>
    <row r="71" spans="1:11" ht="18" customHeight="1" x14ac:dyDescent="0.45">
      <c r="A71" s="132"/>
      <c r="B71" s="129"/>
      <c r="C71" s="129"/>
      <c r="D71" s="129"/>
      <c r="E71" s="129"/>
      <c r="F71" s="129"/>
      <c r="G71" s="129"/>
      <c r="H71" s="129"/>
      <c r="I71" s="129"/>
      <c r="J71" s="129"/>
      <c r="K71" s="129"/>
    </row>
    <row r="72" spans="1:11" ht="18" customHeight="1" x14ac:dyDescent="0.45">
      <c r="A72" s="132"/>
      <c r="B72" s="129"/>
      <c r="C72" s="129"/>
      <c r="D72" s="129"/>
      <c r="E72" s="129"/>
      <c r="F72" s="129"/>
      <c r="G72" s="129"/>
      <c r="H72" s="129"/>
      <c r="I72" s="129"/>
      <c r="J72" s="129"/>
      <c r="K72" s="129"/>
    </row>
    <row r="73" spans="1:11" ht="18" customHeight="1" x14ac:dyDescent="0.45">
      <c r="A73" s="132"/>
      <c r="B73" s="129"/>
      <c r="C73" s="129"/>
      <c r="D73" s="129"/>
      <c r="E73" s="129"/>
      <c r="F73" s="129"/>
      <c r="G73" s="129"/>
      <c r="H73" s="129"/>
      <c r="I73" s="129"/>
      <c r="J73" s="129"/>
      <c r="K73" s="129"/>
    </row>
    <row r="74" spans="1:11" ht="18" customHeight="1" x14ac:dyDescent="0.45">
      <c r="A74" s="132"/>
      <c r="B74" s="129"/>
      <c r="C74" s="129"/>
      <c r="D74" s="129"/>
      <c r="E74" s="129"/>
      <c r="F74" s="129"/>
      <c r="G74" s="129"/>
      <c r="H74" s="129"/>
      <c r="I74" s="129"/>
      <c r="J74" s="129"/>
      <c r="K74" s="129"/>
    </row>
    <row r="75" spans="1:11" ht="18" customHeight="1" x14ac:dyDescent="0.45">
      <c r="A75" s="132"/>
      <c r="B75" s="129"/>
      <c r="C75" s="129"/>
      <c r="D75" s="129"/>
      <c r="E75" s="129"/>
      <c r="F75" s="129"/>
      <c r="G75" s="129"/>
      <c r="H75" s="129"/>
      <c r="I75" s="129"/>
      <c r="J75" s="129"/>
      <c r="K75" s="129"/>
    </row>
    <row r="76" spans="1:11" ht="18" customHeight="1" x14ac:dyDescent="0.45">
      <c r="A76" s="132"/>
      <c r="B76" s="129"/>
      <c r="C76" s="129"/>
      <c r="D76" s="129"/>
      <c r="E76" s="129"/>
      <c r="F76" s="129"/>
      <c r="G76" s="129"/>
      <c r="H76" s="129"/>
      <c r="I76" s="129"/>
      <c r="J76" s="129"/>
      <c r="K76" s="129"/>
    </row>
    <row r="77" spans="1:11" ht="18" customHeight="1" x14ac:dyDescent="0.45">
      <c r="A77" s="132"/>
      <c r="B77" s="129"/>
      <c r="C77" s="129"/>
      <c r="D77" s="129"/>
      <c r="E77" s="129"/>
      <c r="F77" s="129"/>
      <c r="G77" s="129"/>
      <c r="H77" s="129"/>
      <c r="I77" s="129"/>
      <c r="J77" s="129"/>
      <c r="K77" s="129"/>
    </row>
    <row r="78" spans="1:11" ht="18" customHeight="1" x14ac:dyDescent="0.45">
      <c r="A78" s="132"/>
      <c r="B78" s="129"/>
      <c r="C78" s="129"/>
      <c r="D78" s="129"/>
      <c r="E78" s="129"/>
      <c r="F78" s="129"/>
      <c r="G78" s="129"/>
      <c r="H78" s="129"/>
      <c r="I78" s="129"/>
      <c r="J78" s="129"/>
      <c r="K78" s="129"/>
    </row>
    <row r="79" spans="1:11" ht="18" customHeight="1" x14ac:dyDescent="0.45">
      <c r="A79" s="132"/>
      <c r="B79" s="129"/>
      <c r="C79" s="129"/>
      <c r="D79" s="129"/>
      <c r="E79" s="129"/>
      <c r="F79" s="129"/>
      <c r="G79" s="129"/>
      <c r="H79" s="129"/>
      <c r="I79" s="129"/>
      <c r="J79" s="129"/>
      <c r="K79" s="129"/>
    </row>
    <row r="80" spans="1:11" ht="18" customHeight="1" x14ac:dyDescent="0.45">
      <c r="A80" s="132"/>
      <c r="B80" s="129"/>
      <c r="C80" s="129"/>
      <c r="D80" s="129"/>
      <c r="E80" s="129"/>
      <c r="F80" s="129"/>
      <c r="G80" s="129"/>
      <c r="H80" s="129"/>
      <c r="I80" s="129"/>
      <c r="J80" s="129"/>
      <c r="K80" s="129"/>
    </row>
    <row r="81" spans="1:11" ht="18" customHeight="1" x14ac:dyDescent="0.45">
      <c r="A81" s="132"/>
      <c r="B81" s="129"/>
      <c r="C81" s="129"/>
      <c r="D81" s="129"/>
      <c r="E81" s="129"/>
      <c r="F81" s="129"/>
      <c r="G81" s="129"/>
      <c r="H81" s="129"/>
      <c r="I81" s="129"/>
      <c r="J81" s="129"/>
      <c r="K81" s="129"/>
    </row>
    <row r="82" spans="1:11" ht="18" customHeight="1" x14ac:dyDescent="0.45">
      <c r="A82" s="132"/>
      <c r="B82" s="129"/>
      <c r="C82" s="129"/>
      <c r="D82" s="129"/>
      <c r="E82" s="129"/>
      <c r="F82" s="129"/>
      <c r="G82" s="129"/>
      <c r="H82" s="129"/>
      <c r="I82" s="129"/>
      <c r="J82" s="129"/>
      <c r="K82" s="129"/>
    </row>
    <row r="83" spans="1:11" ht="18" customHeight="1" x14ac:dyDescent="0.45">
      <c r="A83" s="132"/>
      <c r="B83" s="129"/>
      <c r="C83" s="129"/>
      <c r="D83" s="129"/>
      <c r="E83" s="129"/>
      <c r="F83" s="129"/>
      <c r="G83" s="129"/>
      <c r="H83" s="129"/>
      <c r="I83" s="129"/>
      <c r="J83" s="129"/>
      <c r="K83" s="129"/>
    </row>
    <row r="84" spans="1:11" ht="18" customHeight="1" x14ac:dyDescent="0.45">
      <c r="A84" s="132"/>
      <c r="B84" s="129"/>
      <c r="C84" s="129"/>
      <c r="D84" s="129"/>
      <c r="E84" s="129"/>
      <c r="F84" s="129"/>
      <c r="G84" s="129"/>
      <c r="H84" s="129"/>
      <c r="I84" s="129"/>
      <c r="J84" s="129"/>
      <c r="K84" s="129"/>
    </row>
    <row r="85" spans="1:11" ht="18" customHeight="1" x14ac:dyDescent="0.45">
      <c r="A85" s="132"/>
      <c r="B85" s="129"/>
      <c r="C85" s="129"/>
      <c r="D85" s="129"/>
      <c r="E85" s="129"/>
      <c r="F85" s="129"/>
      <c r="G85" s="129"/>
      <c r="H85" s="129"/>
      <c r="I85" s="129"/>
      <c r="J85" s="129"/>
      <c r="K85" s="129"/>
    </row>
    <row r="86" spans="1:11" ht="18" customHeight="1" x14ac:dyDescent="0.45">
      <c r="A86" s="132"/>
      <c r="B86" s="129"/>
      <c r="C86" s="129"/>
      <c r="D86" s="129"/>
      <c r="E86" s="129"/>
      <c r="F86" s="129"/>
      <c r="G86" s="129"/>
      <c r="H86" s="129"/>
      <c r="I86" s="129"/>
      <c r="J86" s="129"/>
      <c r="K86" s="129"/>
    </row>
    <row r="87" spans="1:11" ht="18" customHeight="1" x14ac:dyDescent="0.45">
      <c r="A87" s="132"/>
      <c r="B87" s="129"/>
      <c r="C87" s="129"/>
      <c r="D87" s="129"/>
      <c r="E87" s="129"/>
      <c r="F87" s="129"/>
      <c r="G87" s="129"/>
      <c r="H87" s="129"/>
      <c r="I87" s="129"/>
      <c r="J87" s="129"/>
      <c r="K87" s="129"/>
    </row>
    <row r="88" spans="1:11" ht="18" customHeight="1" x14ac:dyDescent="0.45">
      <c r="A88" s="132"/>
      <c r="B88" s="129"/>
      <c r="C88" s="129"/>
      <c r="D88" s="129"/>
      <c r="E88" s="129"/>
      <c r="F88" s="129"/>
      <c r="G88" s="129"/>
      <c r="H88" s="129"/>
      <c r="I88" s="129"/>
      <c r="J88" s="129"/>
      <c r="K88" s="129"/>
    </row>
    <row r="89" spans="1:11" ht="18" customHeight="1" x14ac:dyDescent="0.45">
      <c r="A89" s="132"/>
      <c r="B89" s="129"/>
      <c r="C89" s="129"/>
      <c r="D89" s="129"/>
      <c r="E89" s="129"/>
      <c r="F89" s="129"/>
      <c r="G89" s="129"/>
      <c r="H89" s="129"/>
      <c r="I89" s="129"/>
      <c r="J89" s="129"/>
      <c r="K89" s="129"/>
    </row>
    <row r="90" spans="1:11" ht="18" customHeight="1" x14ac:dyDescent="0.45">
      <c r="A90" s="132"/>
      <c r="B90" s="129"/>
      <c r="C90" s="129"/>
      <c r="D90" s="129"/>
      <c r="E90" s="129"/>
      <c r="F90" s="129"/>
      <c r="G90" s="129"/>
      <c r="H90" s="129"/>
      <c r="I90" s="129"/>
      <c r="J90" s="129"/>
      <c r="K90" s="129"/>
    </row>
    <row r="91" spans="1:11" ht="18" customHeight="1" x14ac:dyDescent="0.45">
      <c r="A91" s="132"/>
      <c r="B91" s="129"/>
      <c r="C91" s="129"/>
      <c r="D91" s="129"/>
      <c r="E91" s="129"/>
      <c r="F91" s="129"/>
      <c r="G91" s="129"/>
      <c r="H91" s="129"/>
      <c r="I91" s="129"/>
      <c r="J91" s="129"/>
      <c r="K91" s="129"/>
    </row>
    <row r="92" spans="1:11" ht="18" customHeight="1" x14ac:dyDescent="0.45">
      <c r="A92" s="132"/>
      <c r="B92" s="129"/>
      <c r="C92" s="129"/>
      <c r="D92" s="129"/>
      <c r="E92" s="129"/>
      <c r="F92" s="129"/>
      <c r="G92" s="129"/>
      <c r="H92" s="129"/>
      <c r="I92" s="129"/>
      <c r="J92" s="129"/>
      <c r="K92" s="129"/>
    </row>
    <row r="93" spans="1:11" ht="18" customHeight="1" x14ac:dyDescent="0.45">
      <c r="A93" s="132"/>
      <c r="B93" s="129"/>
      <c r="C93" s="129"/>
      <c r="D93" s="129"/>
      <c r="E93" s="129"/>
      <c r="F93" s="129"/>
      <c r="G93" s="129"/>
      <c r="H93" s="129"/>
      <c r="I93" s="129"/>
      <c r="J93" s="129"/>
      <c r="K93" s="129"/>
    </row>
    <row r="94" spans="1:11" ht="18" customHeight="1" x14ac:dyDescent="0.45">
      <c r="A94" s="132"/>
      <c r="B94" s="129"/>
      <c r="C94" s="129"/>
      <c r="D94" s="129"/>
      <c r="E94" s="129"/>
      <c r="F94" s="129"/>
      <c r="G94" s="129"/>
      <c r="H94" s="129"/>
      <c r="I94" s="129"/>
      <c r="J94" s="129"/>
      <c r="K94" s="129"/>
    </row>
    <row r="95" spans="1:11" ht="18" customHeight="1" x14ac:dyDescent="0.45">
      <c r="A95" s="132"/>
      <c r="B95" s="129"/>
      <c r="C95" s="129"/>
      <c r="D95" s="129"/>
      <c r="E95" s="129"/>
      <c r="F95" s="129"/>
      <c r="G95" s="129"/>
      <c r="H95" s="129"/>
      <c r="I95" s="129"/>
      <c r="J95" s="129"/>
      <c r="K95" s="129"/>
    </row>
    <row r="96" spans="1:11" ht="18" customHeight="1" x14ac:dyDescent="0.45">
      <c r="A96" s="132"/>
      <c r="B96" s="129"/>
      <c r="C96" s="129"/>
      <c r="D96" s="129"/>
      <c r="E96" s="129"/>
      <c r="F96" s="129"/>
      <c r="G96" s="129"/>
      <c r="H96" s="129"/>
      <c r="I96" s="129"/>
      <c r="J96" s="129"/>
      <c r="K96" s="129"/>
    </row>
    <row r="97" spans="1:11" ht="18" customHeight="1" x14ac:dyDescent="0.45">
      <c r="A97" s="132"/>
      <c r="B97" s="129"/>
      <c r="C97" s="129"/>
      <c r="D97" s="129"/>
      <c r="E97" s="129"/>
      <c r="F97" s="129"/>
      <c r="G97" s="129"/>
      <c r="H97" s="129"/>
      <c r="I97" s="129"/>
      <c r="J97" s="129"/>
      <c r="K97" s="129"/>
    </row>
    <row r="98" spans="1:11" ht="18" customHeight="1" x14ac:dyDescent="0.45">
      <c r="A98" s="132"/>
      <c r="B98" s="129"/>
      <c r="C98" s="129"/>
      <c r="D98" s="129"/>
      <c r="E98" s="129"/>
      <c r="F98" s="129"/>
      <c r="G98" s="129"/>
      <c r="H98" s="129"/>
      <c r="I98" s="129"/>
      <c r="J98" s="129"/>
      <c r="K98" s="129"/>
    </row>
    <row r="99" spans="1:11" ht="18" customHeight="1" x14ac:dyDescent="0.45">
      <c r="A99" s="132"/>
      <c r="B99" s="129"/>
      <c r="C99" s="129"/>
      <c r="D99" s="129"/>
      <c r="E99" s="129"/>
      <c r="F99" s="129"/>
      <c r="G99" s="129"/>
      <c r="H99" s="129"/>
      <c r="I99" s="129"/>
      <c r="J99" s="129"/>
      <c r="K99" s="129"/>
    </row>
    <row r="100" spans="1:11" ht="18" customHeight="1" x14ac:dyDescent="0.45">
      <c r="A100" s="132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</row>
  </sheetData>
  <mergeCells count="24">
    <mergeCell ref="A27:D27"/>
    <mergeCell ref="A28:D28"/>
    <mergeCell ref="A29:D29"/>
    <mergeCell ref="A18:D18"/>
    <mergeCell ref="A16:D16"/>
    <mergeCell ref="A19:D19"/>
    <mergeCell ref="A24:D24"/>
    <mergeCell ref="A25:D25"/>
    <mergeCell ref="A26:D26"/>
    <mergeCell ref="A12:D12"/>
    <mergeCell ref="A10:D10"/>
    <mergeCell ref="A13:D13"/>
    <mergeCell ref="A14:D14"/>
    <mergeCell ref="A15:D15"/>
    <mergeCell ref="A1:D1"/>
    <mergeCell ref="A2:D2"/>
    <mergeCell ref="A3:D3"/>
    <mergeCell ref="A6:D6"/>
    <mergeCell ref="A11:D11"/>
    <mergeCell ref="A4:D4"/>
    <mergeCell ref="A5:D5"/>
    <mergeCell ref="A7:D7"/>
    <mergeCell ref="A8:D8"/>
    <mergeCell ref="A9:D9"/>
  </mergeCells>
  <pageMargins left="0.7" right="0.7" top="0.75" bottom="0.75" header="0" footer="0"/>
  <pageSetup paperSize="9" scale="8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"/>
  <sheetViews>
    <sheetView workbookViewId="0"/>
  </sheetViews>
  <sheetFormatPr defaultColWidth="14.44140625" defaultRowHeight="15" customHeight="1" x14ac:dyDescent="0.3"/>
  <cols>
    <col min="1" max="6" width="8.6640625" customWidth="1"/>
  </cols>
  <sheetData>
    <row r="1" spans="1:1" ht="14.25" customHeight="1" x14ac:dyDescent="0.3">
      <c r="A1" t="s">
        <v>68</v>
      </c>
    </row>
    <row r="2" spans="1:1" ht="14.25" customHeight="1" x14ac:dyDescent="0.3">
      <c r="A2" t="s">
        <v>69</v>
      </c>
    </row>
    <row r="3" spans="1:1" ht="14.25" customHeight="1" x14ac:dyDescent="0.3">
      <c r="A3" t="s">
        <v>70</v>
      </c>
    </row>
    <row r="4" spans="1:1" ht="14.25" customHeight="1" x14ac:dyDescent="0.3">
      <c r="A4" t="s">
        <v>71</v>
      </c>
    </row>
    <row r="5" spans="1:1" ht="14.25" customHeight="1" x14ac:dyDescent="0.3">
      <c r="A5" t="s">
        <v>72</v>
      </c>
    </row>
    <row r="6" spans="1:1" ht="14.25" customHeight="1" x14ac:dyDescent="0.3">
      <c r="A6" t="s">
        <v>73</v>
      </c>
    </row>
    <row r="7" spans="1:1" ht="14.25" customHeight="1" x14ac:dyDescent="0.3"/>
    <row r="8" spans="1:1" ht="14.25" customHeight="1" x14ac:dyDescent="0.3"/>
    <row r="9" spans="1:1" ht="14.25" customHeight="1" x14ac:dyDescent="0.3"/>
    <row r="10" spans="1:1" ht="14.25" customHeight="1" x14ac:dyDescent="0.3"/>
    <row r="11" spans="1:1" ht="14.25" customHeight="1" x14ac:dyDescent="0.3"/>
    <row r="12" spans="1:1" ht="14.25" customHeight="1" x14ac:dyDescent="0.3"/>
    <row r="13" spans="1:1" ht="14.25" customHeight="1" x14ac:dyDescent="0.3"/>
    <row r="14" spans="1:1" ht="14.25" customHeight="1" x14ac:dyDescent="0.3"/>
    <row r="15" spans="1:1" ht="14.25" customHeight="1" x14ac:dyDescent="0.3"/>
    <row r="16" spans="1: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K100"/>
  <sheetViews>
    <sheetView showGridLines="0" workbookViewId="0"/>
  </sheetViews>
  <sheetFormatPr defaultColWidth="14.44140625" defaultRowHeight="15" customHeight="1" outlineLevelRow="1" x14ac:dyDescent="0.3"/>
  <cols>
    <col min="1" max="1" width="58" customWidth="1"/>
    <col min="2" max="2" width="171.33203125" customWidth="1"/>
    <col min="3" max="3" width="25.33203125" customWidth="1"/>
    <col min="4" max="4" width="25.109375" customWidth="1"/>
    <col min="5" max="5" width="11.5546875" customWidth="1"/>
    <col min="6" max="11" width="8.6640625" customWidth="1"/>
  </cols>
  <sheetData>
    <row r="1" spans="1:11" ht="4.5" customHeight="1" x14ac:dyDescent="0.4">
      <c r="A1" s="41" t="str">
        <f>"Particulars of Contract: " &amp;DETAILS!B6</f>
        <v xml:space="preserve">Particulars of Contract: </v>
      </c>
      <c r="B1" s="42" t="str">
        <f>TRIM(SUBSTITUTE(A1,"Particulars of Contract: ",""))</f>
        <v/>
      </c>
      <c r="C1" s="43"/>
      <c r="D1" s="43"/>
      <c r="E1" s="43"/>
      <c r="F1" s="44"/>
      <c r="G1" s="44"/>
      <c r="H1" s="44"/>
      <c r="I1" s="44"/>
      <c r="J1" s="44"/>
      <c r="K1" s="44"/>
    </row>
    <row r="2" spans="1:11" ht="54" customHeight="1" x14ac:dyDescent="0.5">
      <c r="A2" s="45" t="s">
        <v>74</v>
      </c>
      <c r="B2" s="46">
        <f>DETAILS!B10</f>
        <v>0</v>
      </c>
      <c r="C2" s="47"/>
      <c r="D2" s="47"/>
      <c r="E2" s="47"/>
      <c r="F2" s="48"/>
      <c r="G2" s="48"/>
      <c r="H2" s="48"/>
      <c r="I2" s="48"/>
      <c r="J2" s="48"/>
      <c r="K2" s="48"/>
    </row>
    <row r="3" spans="1:11" ht="54" customHeight="1" x14ac:dyDescent="0.5">
      <c r="A3" s="49" t="s">
        <v>75</v>
      </c>
      <c r="B3" s="50">
        <f>DETAILS!B11</f>
        <v>0</v>
      </c>
      <c r="C3" s="51"/>
      <c r="D3" s="51"/>
      <c r="E3" s="51"/>
      <c r="F3" s="52"/>
      <c r="G3" s="52"/>
      <c r="H3" s="52"/>
      <c r="I3" s="52"/>
      <c r="J3" s="52"/>
      <c r="K3" s="52"/>
    </row>
    <row r="4" spans="1:11" ht="54" customHeight="1" x14ac:dyDescent="0.5">
      <c r="A4" s="45" t="s">
        <v>76</v>
      </c>
      <c r="B4" s="53">
        <f>D4*B2</f>
        <v>0</v>
      </c>
      <c r="C4" s="47"/>
      <c r="D4" s="54">
        <f>DETAILS!B12</f>
        <v>0</v>
      </c>
      <c r="E4" s="47"/>
      <c r="F4" s="48"/>
      <c r="G4" s="48"/>
      <c r="H4" s="48"/>
      <c r="I4" s="48"/>
      <c r="J4" s="48"/>
      <c r="K4" s="48"/>
    </row>
    <row r="5" spans="1:11" ht="54" customHeight="1" x14ac:dyDescent="0.5">
      <c r="A5" s="45" t="s">
        <v>77</v>
      </c>
      <c r="B5" s="46">
        <f>DETAILS!B13</f>
        <v>0</v>
      </c>
      <c r="C5" s="47"/>
      <c r="D5" s="47"/>
      <c r="E5" s="47"/>
      <c r="F5" s="48"/>
      <c r="G5" s="48"/>
      <c r="H5" s="48"/>
      <c r="I5" s="48"/>
      <c r="J5" s="48"/>
      <c r="K5" s="48"/>
    </row>
    <row r="6" spans="1:11" ht="54" customHeight="1" x14ac:dyDescent="0.5">
      <c r="A6" s="45" t="s">
        <v>78</v>
      </c>
      <c r="B6" s="53">
        <f>B5*D6</f>
        <v>0</v>
      </c>
      <c r="C6" s="47"/>
      <c r="D6" s="54">
        <f>DETAILS!B14</f>
        <v>0</v>
      </c>
      <c r="E6" s="47"/>
      <c r="F6" s="48"/>
      <c r="G6" s="48"/>
      <c r="H6" s="48"/>
      <c r="I6" s="55"/>
      <c r="J6" s="48"/>
      <c r="K6" s="48"/>
    </row>
    <row r="7" spans="1:11" ht="54" customHeight="1" x14ac:dyDescent="0.5">
      <c r="A7" s="45" t="s">
        <v>79</v>
      </c>
      <c r="B7" s="53">
        <f>B5-B6</f>
        <v>0</v>
      </c>
      <c r="C7" s="47"/>
      <c r="D7" s="47"/>
      <c r="E7" s="47"/>
      <c r="F7" s="48"/>
      <c r="G7" s="48"/>
      <c r="H7" s="48"/>
      <c r="I7" s="48"/>
      <c r="J7" s="48"/>
      <c r="K7" s="48"/>
    </row>
    <row r="8" spans="1:11" ht="54" customHeight="1" x14ac:dyDescent="0.5">
      <c r="A8" s="45" t="s">
        <v>80</v>
      </c>
      <c r="B8" s="53">
        <f>D8*B7</f>
        <v>0</v>
      </c>
      <c r="C8" s="47"/>
      <c r="D8" s="56">
        <f>DETAILS!B17</f>
        <v>7.4999999999999997E-2</v>
      </c>
      <c r="E8" s="47"/>
      <c r="F8" s="48"/>
      <c r="G8" s="48"/>
      <c r="H8" s="48"/>
      <c r="I8" s="48"/>
      <c r="J8" s="48"/>
      <c r="K8" s="48"/>
    </row>
    <row r="9" spans="1:11" ht="54" customHeight="1" x14ac:dyDescent="0.5">
      <c r="A9" s="45" t="s">
        <v>81</v>
      </c>
      <c r="B9" s="53">
        <f>B7+B8</f>
        <v>0</v>
      </c>
      <c r="C9" s="47"/>
      <c r="D9" s="47"/>
      <c r="E9" s="47"/>
      <c r="F9" s="48"/>
      <c r="G9" s="48"/>
      <c r="H9" s="48"/>
      <c r="I9" s="48"/>
      <c r="J9" s="48"/>
      <c r="K9" s="48"/>
    </row>
    <row r="10" spans="1:11" ht="54" customHeight="1" x14ac:dyDescent="0.5">
      <c r="A10" s="45" t="s">
        <v>82</v>
      </c>
      <c r="B10" s="53">
        <f>B4*D10</f>
        <v>0</v>
      </c>
      <c r="C10" s="47"/>
      <c r="D10" s="54">
        <f>DETAILS!B16</f>
        <v>0</v>
      </c>
      <c r="E10" s="47"/>
      <c r="F10" s="48"/>
      <c r="G10" s="48"/>
      <c r="H10" s="48"/>
      <c r="I10" s="48"/>
      <c r="J10" s="48"/>
      <c r="K10" s="48"/>
    </row>
    <row r="11" spans="1:11" ht="54" customHeight="1" x14ac:dyDescent="0.5">
      <c r="A11" s="45" t="s">
        <v>83</v>
      </c>
      <c r="B11" s="57">
        <f>DETAILS!B15</f>
        <v>0</v>
      </c>
      <c r="C11" s="47"/>
      <c r="D11" s="47"/>
      <c r="E11" s="47"/>
      <c r="F11" s="48"/>
      <c r="G11" s="48"/>
      <c r="H11" s="48"/>
      <c r="I11" s="48"/>
      <c r="J11" s="48"/>
      <c r="K11" s="48"/>
    </row>
    <row r="12" spans="1:11" ht="54" customHeight="1" x14ac:dyDescent="0.5">
      <c r="A12" s="58" t="s">
        <v>84</v>
      </c>
      <c r="B12" s="59">
        <f>IF(B11="Nil", B9-B10-0,B9-B10-B11)</f>
        <v>0</v>
      </c>
      <c r="C12" s="47"/>
      <c r="D12" s="47"/>
      <c r="E12" s="47"/>
      <c r="F12" s="48"/>
      <c r="G12" s="48"/>
      <c r="H12" s="48"/>
      <c r="I12" s="48"/>
      <c r="J12" s="48"/>
      <c r="K12" s="48"/>
    </row>
    <row r="13" spans="1:11" ht="14.25" hidden="1" customHeight="1" outlineLevel="1" x14ac:dyDescent="0.4">
      <c r="A13" s="60"/>
      <c r="B13" s="61" t="str">
        <f>DETAILS!C19</f>
        <v>()</v>
      </c>
      <c r="C13" s="43"/>
      <c r="D13" s="62" t="str">
        <f>"₦"&amp;TEXT(DETAILS!B18, "#,##0.00")</f>
        <v>₦0.00</v>
      </c>
      <c r="E13" s="43"/>
      <c r="F13" s="44"/>
      <c r="G13" s="44"/>
      <c r="H13" s="44"/>
      <c r="I13" s="44"/>
      <c r="J13" s="44"/>
      <c r="K13" s="44"/>
    </row>
    <row r="14" spans="1:11" ht="14.25" hidden="1" customHeight="1" outlineLevel="1" x14ac:dyDescent="0.4">
      <c r="A14" s="60" t="s">
        <v>85</v>
      </c>
      <c r="B14" s="63">
        <f>IF(B11&lt;&gt;"Nil",B10+B11+B12,B10+B12)</f>
        <v>0</v>
      </c>
      <c r="C14" s="43"/>
      <c r="D14" s="43"/>
      <c r="E14" s="43"/>
      <c r="F14" s="44"/>
      <c r="G14" s="44"/>
      <c r="H14" s="44"/>
      <c r="I14" s="44"/>
      <c r="J14" s="44"/>
      <c r="K14" s="44"/>
    </row>
    <row r="15" spans="1:11" ht="14.25" hidden="1" customHeight="1" outlineLevel="1" x14ac:dyDescent="0.4">
      <c r="A15" s="44"/>
      <c r="B15" s="64"/>
      <c r="C15" s="44"/>
      <c r="D15" s="44"/>
      <c r="E15" s="44"/>
      <c r="F15" s="44"/>
      <c r="G15" s="44"/>
      <c r="H15" s="44"/>
      <c r="I15" s="44"/>
      <c r="J15" s="44"/>
      <c r="K15" s="44"/>
    </row>
    <row r="16" spans="1:11" ht="14.25" hidden="1" customHeight="1" outlineLevel="1" x14ac:dyDescent="0.35">
      <c r="A16" s="65" t="str">
        <f>"Certification of the sum of " &amp; D13 &amp; " " &amp; B13 &amp; " only, in favour of " &amp; B22 &amp; " is recommended, please."</f>
        <v>Certification of the sum of ₦0.00 () only, in favour of 0 is recommended, please.</v>
      </c>
      <c r="B16" s="66"/>
      <c r="C16" s="65"/>
      <c r="D16" s="65"/>
      <c r="E16" s="65"/>
      <c r="F16" s="65"/>
      <c r="G16" s="65"/>
      <c r="H16" s="65"/>
      <c r="I16" s="65"/>
      <c r="J16" s="65"/>
      <c r="K16" s="65"/>
    </row>
    <row r="17" spans="1:11" ht="18" hidden="1" customHeight="1" outlineLevel="1" x14ac:dyDescent="0.35">
      <c r="A17" s="65" t="str">
        <f>SUBSTITUTE(A16, "Certification of the ", "")</f>
        <v>sum of ₦0.00 () only, in favour of 0 is recommended, please.</v>
      </c>
      <c r="B17" s="66"/>
      <c r="C17" s="65"/>
      <c r="D17" s="65"/>
      <c r="E17" s="65"/>
      <c r="F17" s="65"/>
      <c r="G17" s="65"/>
      <c r="H17" s="65"/>
      <c r="I17" s="65"/>
      <c r="J17" s="65"/>
      <c r="K17" s="65"/>
    </row>
    <row r="18" spans="1:11" ht="15.75" hidden="1" customHeight="1" outlineLevel="1" x14ac:dyDescent="0.35">
      <c r="A18" s="65" t="str">
        <f>LEFT(SUBSTITUTE(A16,"Certification of the ",""),SEARCH("only",SUBSTITUTE(A16,"Certification of the ",""))+3)</f>
        <v>sum of ₦0.00 () only</v>
      </c>
      <c r="B18" s="66"/>
      <c r="C18" s="65"/>
      <c r="D18" s="65"/>
      <c r="E18" s="65"/>
      <c r="F18" s="65"/>
      <c r="G18" s="65"/>
      <c r="H18" s="65"/>
      <c r="I18" s="65"/>
      <c r="J18" s="65"/>
      <c r="K18" s="65"/>
    </row>
    <row r="19" spans="1:11" ht="14.25" hidden="1" customHeight="1" outlineLevel="1" x14ac:dyDescent="0.35">
      <c r="A19" s="28"/>
      <c r="B19" s="67"/>
      <c r="C19" s="28"/>
      <c r="D19" s="28"/>
      <c r="E19" s="28"/>
      <c r="F19" s="28"/>
      <c r="G19" s="28"/>
      <c r="H19" s="28"/>
      <c r="I19" s="28"/>
      <c r="J19" s="28"/>
      <c r="K19" s="28"/>
    </row>
    <row r="20" spans="1:11" ht="14.25" hidden="1" customHeight="1" outlineLevel="1" x14ac:dyDescent="0.35">
      <c r="A20" s="68" t="s">
        <v>86</v>
      </c>
      <c r="B20" s="69">
        <f>DETAILS!B3</f>
        <v>0</v>
      </c>
      <c r="C20" s="65"/>
      <c r="D20" s="65"/>
      <c r="E20" s="65"/>
      <c r="F20" s="65"/>
      <c r="G20" s="65"/>
      <c r="H20" s="65"/>
      <c r="I20" s="65"/>
      <c r="J20" s="65"/>
      <c r="K20" s="65"/>
    </row>
    <row r="21" spans="1:11" ht="14.25" hidden="1" customHeight="1" outlineLevel="1" x14ac:dyDescent="0.35">
      <c r="A21" s="68" t="s">
        <v>4</v>
      </c>
      <c r="B21" s="69">
        <f>DETAILS!B4</f>
        <v>0</v>
      </c>
      <c r="C21" s="65"/>
      <c r="D21" s="65"/>
      <c r="E21" s="65"/>
      <c r="F21" s="65"/>
      <c r="G21" s="65"/>
      <c r="H21" s="65"/>
      <c r="I21" s="65"/>
      <c r="J21" s="65"/>
      <c r="K21" s="65"/>
    </row>
    <row r="22" spans="1:11" ht="14.25" hidden="1" customHeight="1" outlineLevel="1" x14ac:dyDescent="0.35">
      <c r="A22" s="68" t="s">
        <v>87</v>
      </c>
      <c r="B22" s="69">
        <f>DETAILS!B5</f>
        <v>0</v>
      </c>
      <c r="C22" s="65" t="str">
        <f>UPPER(B22)</f>
        <v>0</v>
      </c>
      <c r="D22" s="65"/>
      <c r="E22" s="65"/>
      <c r="F22" s="65"/>
      <c r="G22" s="65"/>
      <c r="H22" s="65"/>
      <c r="I22" s="65"/>
      <c r="J22" s="65"/>
      <c r="K22" s="65"/>
    </row>
    <row r="23" spans="1:11" ht="14.25" hidden="1" customHeight="1" outlineLevel="1" x14ac:dyDescent="0.35">
      <c r="A23" s="68" t="s">
        <v>7</v>
      </c>
      <c r="B23" s="69">
        <f>DETAILS!B7</f>
        <v>0</v>
      </c>
      <c r="C23" s="65"/>
      <c r="D23" s="65"/>
      <c r="E23" s="65"/>
      <c r="F23" s="65"/>
      <c r="G23" s="65"/>
      <c r="H23" s="65"/>
      <c r="I23" s="65"/>
      <c r="J23" s="65"/>
      <c r="K23" s="65"/>
    </row>
    <row r="24" spans="1:11" ht="14.25" hidden="1" customHeight="1" outlineLevel="1" x14ac:dyDescent="0.35">
      <c r="A24" s="68"/>
      <c r="B24" s="69" t="str">
        <f>UPPER(B23)</f>
        <v>0</v>
      </c>
      <c r="C24" s="65"/>
      <c r="D24" s="65"/>
      <c r="E24" s="65"/>
      <c r="F24" s="65"/>
      <c r="G24" s="65"/>
      <c r="H24" s="65"/>
      <c r="I24" s="65"/>
      <c r="J24" s="65"/>
      <c r="K24" s="65"/>
    </row>
    <row r="25" spans="1:11" ht="14.25" hidden="1" customHeight="1" outlineLevel="1" x14ac:dyDescent="0.35">
      <c r="A25" s="68" t="s">
        <v>21</v>
      </c>
      <c r="B25" s="69">
        <f>DETAILS!B25</f>
        <v>0</v>
      </c>
      <c r="C25" s="65"/>
      <c r="D25" s="65"/>
      <c r="E25" s="65"/>
      <c r="F25" s="65"/>
      <c r="G25" s="65"/>
      <c r="H25" s="65"/>
      <c r="I25" s="65"/>
      <c r="J25" s="65"/>
      <c r="K25" s="65"/>
    </row>
    <row r="26" spans="1:11" ht="14.25" hidden="1" customHeight="1" outlineLevel="1" x14ac:dyDescent="0.35">
      <c r="A26" s="68" t="s">
        <v>8</v>
      </c>
      <c r="B26" s="69">
        <f>DETAILS!B8</f>
        <v>0</v>
      </c>
      <c r="C26" s="65"/>
      <c r="D26" s="65"/>
      <c r="E26" s="65"/>
      <c r="F26" s="65"/>
      <c r="G26" s="65"/>
      <c r="H26" s="65"/>
      <c r="I26" s="65"/>
      <c r="J26" s="65"/>
      <c r="K26" s="65"/>
    </row>
    <row r="27" spans="1:11" ht="14.25" hidden="1" customHeight="1" outlineLevel="1" x14ac:dyDescent="0.35">
      <c r="A27" s="70" t="s">
        <v>22</v>
      </c>
      <c r="B27" s="71">
        <f>DETAILS!B26</f>
        <v>0</v>
      </c>
      <c r="C27" s="72" t="s">
        <v>23</v>
      </c>
      <c r="D27" s="72">
        <f>DETAILS!B27</f>
        <v>0</v>
      </c>
      <c r="E27" s="65"/>
      <c r="F27" s="65"/>
      <c r="G27" s="65"/>
      <c r="H27" s="65"/>
      <c r="I27" s="65"/>
      <c r="J27" s="65"/>
      <c r="K27" s="65"/>
    </row>
    <row r="28" spans="1:11" ht="14.25" hidden="1" customHeight="1" outlineLevel="1" x14ac:dyDescent="0.35">
      <c r="A28" s="68" t="s">
        <v>24</v>
      </c>
      <c r="B28" s="73">
        <f>DETAILS!B28</f>
        <v>0</v>
      </c>
      <c r="C28" s="65"/>
      <c r="D28" s="65"/>
      <c r="E28" s="65"/>
      <c r="F28" s="65"/>
      <c r="G28" s="65"/>
      <c r="H28" s="65"/>
      <c r="I28" s="65"/>
      <c r="J28" s="65"/>
      <c r="K28" s="65"/>
    </row>
    <row r="29" spans="1:11" ht="14.25" hidden="1" customHeight="1" outlineLevel="1" x14ac:dyDescent="0.35">
      <c r="A29" s="68" t="s">
        <v>88</v>
      </c>
      <c r="B29" s="69">
        <f>DETAILS!B29</f>
        <v>0</v>
      </c>
      <c r="C29" s="65"/>
      <c r="D29" s="65"/>
      <c r="E29" s="65"/>
      <c r="F29" s="65"/>
      <c r="G29" s="65"/>
      <c r="H29" s="65"/>
      <c r="I29" s="65"/>
      <c r="J29" s="65"/>
      <c r="K29" s="65"/>
    </row>
    <row r="30" spans="1:11" ht="14.25" hidden="1" customHeight="1" outlineLevel="1" x14ac:dyDescent="0.35">
      <c r="A30" s="68" t="s">
        <v>25</v>
      </c>
      <c r="B30" s="69">
        <f>DETAILS!B29</f>
        <v>0</v>
      </c>
      <c r="C30" s="65"/>
      <c r="D30" s="65"/>
      <c r="E30" s="65"/>
      <c r="F30" s="65"/>
      <c r="G30" s="65"/>
      <c r="H30" s="65"/>
      <c r="I30" s="65"/>
      <c r="J30" s="65"/>
      <c r="K30" s="65"/>
    </row>
    <row r="31" spans="1:11" ht="14.25" hidden="1" customHeight="1" outlineLevel="1" x14ac:dyDescent="0.35">
      <c r="A31" s="68" t="s">
        <v>26</v>
      </c>
      <c r="B31" s="69">
        <f>DETAILS!B30</f>
        <v>0</v>
      </c>
      <c r="C31" s="65"/>
      <c r="D31" s="65"/>
      <c r="E31" s="65"/>
      <c r="F31" s="65"/>
      <c r="G31" s="65"/>
      <c r="H31" s="65"/>
      <c r="I31" s="65"/>
      <c r="J31" s="65"/>
      <c r="K31" s="65"/>
    </row>
    <row r="32" spans="1:11" ht="14.25" hidden="1" customHeight="1" outlineLevel="1" x14ac:dyDescent="0.35">
      <c r="A32" s="68" t="s">
        <v>27</v>
      </c>
      <c r="B32" s="69">
        <f>DETAILS!B31</f>
        <v>0</v>
      </c>
      <c r="C32" s="65"/>
      <c r="D32" s="65"/>
      <c r="E32" s="65"/>
      <c r="F32" s="65"/>
      <c r="G32" s="65"/>
      <c r="H32" s="65"/>
      <c r="I32" s="65"/>
      <c r="J32" s="65"/>
      <c r="K32" s="65"/>
    </row>
    <row r="33" spans="1:11" ht="14.25" hidden="1" customHeight="1" outlineLevel="1" x14ac:dyDescent="0.35">
      <c r="A33" s="68" t="s">
        <v>28</v>
      </c>
      <c r="B33" s="69">
        <f>DETAILS!B32</f>
        <v>0</v>
      </c>
      <c r="C33" s="65"/>
      <c r="D33" s="65"/>
      <c r="E33" s="65"/>
      <c r="F33" s="65"/>
      <c r="G33" s="65"/>
      <c r="H33" s="65"/>
      <c r="I33" s="65"/>
      <c r="J33" s="65"/>
      <c r="K33" s="65"/>
    </row>
    <row r="34" spans="1:11" ht="14.25" hidden="1" customHeight="1" outlineLevel="1" x14ac:dyDescent="0.35">
      <c r="A34" s="68" t="s">
        <v>29</v>
      </c>
      <c r="B34" s="69">
        <f>DETAILS!B33</f>
        <v>0</v>
      </c>
      <c r="C34" s="65"/>
      <c r="D34" s="65"/>
      <c r="E34" s="65"/>
      <c r="F34" s="65"/>
      <c r="G34" s="65"/>
      <c r="H34" s="65"/>
      <c r="I34" s="65"/>
      <c r="J34" s="65"/>
      <c r="K34" s="65"/>
    </row>
    <row r="35" spans="1:11" ht="14.25" hidden="1" customHeight="1" outlineLevel="1" x14ac:dyDescent="0.35">
      <c r="A35" s="68" t="s">
        <v>30</v>
      </c>
      <c r="B35" s="69">
        <f>DETAILS!B34</f>
        <v>0</v>
      </c>
      <c r="C35" s="65"/>
      <c r="D35" s="65"/>
      <c r="E35" s="65"/>
      <c r="F35" s="65"/>
      <c r="G35" s="65"/>
      <c r="H35" s="65"/>
      <c r="I35" s="65"/>
      <c r="J35" s="65"/>
      <c r="K35" s="65"/>
    </row>
    <row r="36" spans="1:11" ht="14.25" hidden="1" customHeight="1" outlineLevel="1" x14ac:dyDescent="0.35">
      <c r="A36" s="68" t="s">
        <v>31</v>
      </c>
      <c r="B36" s="69">
        <f>DETAILS!B35</f>
        <v>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4.25" hidden="1" customHeight="1" outlineLevel="1" x14ac:dyDescent="0.35">
      <c r="A37" s="68" t="s">
        <v>89</v>
      </c>
      <c r="B37" s="69">
        <f>DETAILS!B36</f>
        <v>0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72" hidden="1" customHeight="1" outlineLevel="1" x14ac:dyDescent="0.35">
      <c r="A38" s="68" t="s">
        <v>20</v>
      </c>
      <c r="B38" s="74">
        <f>DETAILS!B24</f>
        <v>0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4.25" hidden="1" customHeight="1" outlineLevel="1" x14ac:dyDescent="0.35">
      <c r="A39" s="68" t="s">
        <v>90</v>
      </c>
      <c r="B39" s="75">
        <f>DETAILS!B56</f>
        <v>0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4.25" hidden="1" customHeight="1" outlineLevel="1" x14ac:dyDescent="0.35">
      <c r="A40" s="68" t="s">
        <v>34</v>
      </c>
      <c r="B40" s="69">
        <f>DETAILS!B40</f>
        <v>0</v>
      </c>
      <c r="C40" s="28"/>
      <c r="D40" s="28"/>
      <c r="E40" s="28"/>
      <c r="F40" s="28"/>
      <c r="G40" s="28"/>
      <c r="H40" s="28"/>
      <c r="I40" s="28"/>
      <c r="J40" s="28"/>
      <c r="K40" s="28"/>
    </row>
    <row r="41" spans="1:11" ht="14.25" hidden="1" customHeight="1" outlineLevel="1" x14ac:dyDescent="0.35">
      <c r="A41" s="68" t="s">
        <v>35</v>
      </c>
      <c r="B41" s="69">
        <f>DETAILS!B41</f>
        <v>0</v>
      </c>
      <c r="C41" s="28"/>
      <c r="D41" s="28"/>
      <c r="E41" s="28"/>
      <c r="F41" s="28"/>
      <c r="G41" s="28"/>
      <c r="H41" s="28"/>
      <c r="I41" s="28"/>
      <c r="J41" s="28"/>
      <c r="K41" s="28"/>
    </row>
    <row r="42" spans="1:11" ht="14.25" hidden="1" customHeight="1" outlineLevel="1" x14ac:dyDescent="0.35">
      <c r="A42" s="68" t="s">
        <v>91</v>
      </c>
      <c r="B42" s="69">
        <f>DETAILS!B42</f>
        <v>0</v>
      </c>
      <c r="C42" s="28"/>
      <c r="D42" s="28"/>
      <c r="E42" s="28"/>
      <c r="F42" s="28"/>
      <c r="G42" s="28"/>
      <c r="H42" s="28"/>
      <c r="I42" s="28"/>
      <c r="J42" s="28"/>
      <c r="K42" s="28"/>
    </row>
    <row r="43" spans="1:11" ht="14.25" hidden="1" customHeight="1" outlineLevel="1" x14ac:dyDescent="0.35">
      <c r="A43" s="68" t="s">
        <v>37</v>
      </c>
      <c r="B43" s="69">
        <f>DETAILS!B43</f>
        <v>0</v>
      </c>
      <c r="C43" s="28"/>
      <c r="D43" s="28"/>
      <c r="E43" s="28"/>
      <c r="F43" s="28"/>
      <c r="G43" s="28"/>
      <c r="H43" s="28"/>
      <c r="I43" s="28"/>
      <c r="J43" s="28"/>
      <c r="K43" s="28"/>
    </row>
    <row r="44" spans="1:11" ht="14.25" hidden="1" customHeight="1" outlineLevel="1" x14ac:dyDescent="0.35">
      <c r="A44" s="68" t="s">
        <v>38</v>
      </c>
      <c r="B44" s="69">
        <f>DETAILS!B44</f>
        <v>0</v>
      </c>
      <c r="C44" s="28"/>
      <c r="D44" s="28"/>
      <c r="E44" s="28"/>
      <c r="F44" s="28"/>
      <c r="G44" s="28"/>
      <c r="H44" s="28"/>
      <c r="I44" s="28"/>
      <c r="J44" s="28"/>
      <c r="K44" s="28"/>
    </row>
    <row r="45" spans="1:11" ht="14.25" hidden="1" customHeight="1" outlineLevel="1" x14ac:dyDescent="0.35">
      <c r="A45" s="68" t="s">
        <v>40</v>
      </c>
      <c r="B45" s="69">
        <f>DETAILS!B46</f>
        <v>0</v>
      </c>
      <c r="C45" s="28"/>
      <c r="D45" s="28"/>
      <c r="E45" s="28"/>
      <c r="F45" s="28"/>
      <c r="G45" s="28"/>
      <c r="H45" s="28"/>
      <c r="I45" s="28"/>
      <c r="J45" s="28"/>
      <c r="K45" s="28"/>
    </row>
    <row r="46" spans="1:11" ht="14.25" hidden="1" customHeight="1" outlineLevel="1" x14ac:dyDescent="0.35">
      <c r="A46" s="68" t="s">
        <v>41</v>
      </c>
      <c r="B46" s="69">
        <f>DETAILS!B47</f>
        <v>0</v>
      </c>
      <c r="C46" s="28"/>
      <c r="D46" s="28"/>
      <c r="E46" s="28"/>
      <c r="F46" s="28"/>
      <c r="G46" s="28"/>
      <c r="H46" s="28"/>
      <c r="I46" s="28"/>
      <c r="J46" s="28"/>
      <c r="K46" s="28"/>
    </row>
    <row r="47" spans="1:11" ht="14.25" hidden="1" customHeight="1" outlineLevel="1" x14ac:dyDescent="0.35">
      <c r="A47" s="68" t="s">
        <v>42</v>
      </c>
      <c r="B47" s="69">
        <f>DETAILS!B48</f>
        <v>0</v>
      </c>
      <c r="C47" s="28"/>
      <c r="D47" s="28"/>
      <c r="E47" s="28"/>
      <c r="F47" s="28"/>
      <c r="G47" s="28"/>
      <c r="H47" s="28"/>
      <c r="I47" s="28"/>
      <c r="J47" s="28"/>
      <c r="K47" s="28"/>
    </row>
    <row r="48" spans="1:11" ht="14.25" hidden="1" customHeight="1" outlineLevel="1" x14ac:dyDescent="0.35">
      <c r="A48" s="68" t="s">
        <v>43</v>
      </c>
      <c r="B48" s="69">
        <f>DETAILS!B49</f>
        <v>0</v>
      </c>
      <c r="C48" s="28"/>
      <c r="D48" s="28"/>
      <c r="E48" s="28"/>
      <c r="F48" s="28"/>
      <c r="G48" s="28"/>
      <c r="H48" s="28"/>
      <c r="I48" s="28"/>
      <c r="J48" s="28"/>
      <c r="K48" s="28"/>
    </row>
    <row r="49" spans="1:11" ht="14.25" hidden="1" customHeight="1" outlineLevel="1" x14ac:dyDescent="0.35">
      <c r="A49" s="68" t="s">
        <v>44</v>
      </c>
      <c r="B49" s="69">
        <f>DETAILS!B50</f>
        <v>0</v>
      </c>
      <c r="C49" s="28"/>
      <c r="D49" s="28"/>
      <c r="E49" s="28"/>
      <c r="F49" s="28"/>
      <c r="G49" s="28"/>
      <c r="H49" s="28"/>
      <c r="I49" s="28"/>
      <c r="J49" s="28"/>
      <c r="K49" s="28"/>
    </row>
    <row r="50" spans="1:11" ht="14.25" hidden="1" customHeight="1" outlineLevel="1" x14ac:dyDescent="0.35">
      <c r="A50" s="68" t="s">
        <v>45</v>
      </c>
      <c r="B50" s="69">
        <f>DETAILS!B51</f>
        <v>0</v>
      </c>
      <c r="C50" s="28"/>
      <c r="D50" s="28"/>
      <c r="E50" s="28"/>
      <c r="F50" s="28"/>
      <c r="G50" s="28"/>
      <c r="H50" s="28"/>
      <c r="I50" s="28"/>
      <c r="J50" s="28"/>
      <c r="K50" s="28"/>
    </row>
    <row r="51" spans="1:11" ht="14.25" hidden="1" customHeight="1" outlineLevel="1" x14ac:dyDescent="0.35">
      <c r="A51" s="68" t="s">
        <v>46</v>
      </c>
      <c r="B51" s="69">
        <f>DETAILS!B52</f>
        <v>0</v>
      </c>
      <c r="C51" s="28"/>
      <c r="D51" s="28"/>
      <c r="E51" s="28"/>
      <c r="F51" s="28"/>
      <c r="G51" s="28"/>
      <c r="H51" s="28"/>
      <c r="I51" s="28"/>
      <c r="J51" s="28"/>
      <c r="K51" s="28"/>
    </row>
    <row r="52" spans="1:11" ht="14.25" hidden="1" customHeight="1" outlineLevel="1" x14ac:dyDescent="0.35">
      <c r="A52" s="68" t="s">
        <v>47</v>
      </c>
      <c r="B52" s="69">
        <f>DETAILS!B53</f>
        <v>0</v>
      </c>
      <c r="C52" s="28"/>
      <c r="D52" s="28"/>
      <c r="E52" s="28"/>
      <c r="F52" s="28"/>
      <c r="G52" s="28"/>
      <c r="H52" s="28"/>
      <c r="I52" s="28"/>
      <c r="J52" s="28"/>
      <c r="K52" s="28"/>
    </row>
    <row r="53" spans="1:11" ht="14.25" hidden="1" customHeight="1" outlineLevel="1" x14ac:dyDescent="0.35">
      <c r="A53" s="68" t="s">
        <v>48</v>
      </c>
      <c r="B53" s="69">
        <f>DETAILS!B54</f>
        <v>0</v>
      </c>
      <c r="C53" s="28"/>
      <c r="D53" s="28"/>
      <c r="E53" s="28"/>
      <c r="F53" s="28"/>
      <c r="G53" s="28"/>
      <c r="H53" s="28"/>
      <c r="I53" s="28"/>
      <c r="J53" s="28"/>
      <c r="K53" s="28"/>
    </row>
    <row r="54" spans="1:11" ht="14.25" hidden="1" customHeight="1" outlineLevel="1" x14ac:dyDescent="0.35">
      <c r="A54" s="68" t="s">
        <v>49</v>
      </c>
      <c r="B54" s="69">
        <f>DETAILS!B55</f>
        <v>0</v>
      </c>
      <c r="C54" s="28"/>
      <c r="D54" s="28"/>
      <c r="E54" s="28"/>
      <c r="F54" s="28"/>
      <c r="G54" s="28"/>
      <c r="H54" s="28"/>
      <c r="I54" s="28"/>
      <c r="J54" s="28"/>
      <c r="K54" s="28"/>
    </row>
    <row r="55" spans="1:11" ht="14.25" hidden="1" customHeight="1" outlineLevel="1" x14ac:dyDescent="0.35">
      <c r="A55" s="68" t="s">
        <v>39</v>
      </c>
      <c r="B55" s="76">
        <f>DETAILS!B45</f>
        <v>0</v>
      </c>
      <c r="C55" s="65"/>
      <c r="D55" s="65"/>
      <c r="E55" s="65"/>
      <c r="F55" s="65"/>
      <c r="G55" s="65"/>
      <c r="H55" s="65"/>
      <c r="I55" s="65"/>
      <c r="J55" s="65"/>
      <c r="K55" s="65"/>
    </row>
    <row r="56" spans="1:11" ht="14.25" hidden="1" customHeight="1" outlineLevel="1" x14ac:dyDescent="0.35">
      <c r="A56" s="77" t="s">
        <v>51</v>
      </c>
      <c r="B56" s="76">
        <f>DETAILS!B57</f>
        <v>0</v>
      </c>
      <c r="C56" s="28"/>
      <c r="D56" s="28"/>
      <c r="E56" s="28"/>
      <c r="F56" s="28"/>
      <c r="G56" s="28"/>
      <c r="H56" s="28"/>
      <c r="I56" s="28"/>
      <c r="J56" s="28"/>
      <c r="K56" s="28"/>
    </row>
    <row r="57" spans="1:11" ht="14.25" hidden="1" customHeight="1" outlineLevel="1" x14ac:dyDescent="0.3">
      <c r="A57" s="78" t="s">
        <v>52</v>
      </c>
      <c r="B57" s="76">
        <f>DETAILS!B58</f>
        <v>0</v>
      </c>
    </row>
    <row r="58" spans="1:11" ht="14.25" hidden="1" customHeight="1" outlineLevel="1" x14ac:dyDescent="0.3">
      <c r="A58" s="78" t="s">
        <v>54</v>
      </c>
      <c r="B58" s="79">
        <f>DETAILS!B62</f>
        <v>0</v>
      </c>
    </row>
    <row r="59" spans="1:11" ht="14.25" hidden="1" customHeight="1" outlineLevel="1" x14ac:dyDescent="0.35">
      <c r="A59" s="78" t="s">
        <v>55</v>
      </c>
      <c r="B59" s="69">
        <f>DETAILS!B63</f>
        <v>0</v>
      </c>
    </row>
    <row r="60" spans="1:11" ht="14.25" hidden="1" customHeight="1" outlineLevel="1" x14ac:dyDescent="0.35">
      <c r="A60" s="78" t="s">
        <v>56</v>
      </c>
      <c r="B60" s="69" t="str">
        <f>DETAILS!B64</f>
        <v>,</v>
      </c>
    </row>
    <row r="61" spans="1:11" ht="14.25" hidden="1" customHeight="1" outlineLevel="1" x14ac:dyDescent="0.35">
      <c r="A61" s="78" t="s">
        <v>57</v>
      </c>
      <c r="B61" s="69">
        <f>DETAILS!B65</f>
        <v>0</v>
      </c>
    </row>
    <row r="62" spans="1:11" ht="14.25" hidden="1" customHeight="1" outlineLevel="1" x14ac:dyDescent="0.35">
      <c r="A62" s="78" t="s">
        <v>58</v>
      </c>
      <c r="B62" s="69">
        <f>DETAILS!B66</f>
        <v>0</v>
      </c>
    </row>
    <row r="63" spans="1:11" ht="14.25" hidden="1" customHeight="1" outlineLevel="1" x14ac:dyDescent="0.35">
      <c r="A63" s="78" t="s">
        <v>59</v>
      </c>
      <c r="B63" s="69">
        <f>DETAILS!B67</f>
        <v>0</v>
      </c>
    </row>
    <row r="64" spans="1:11" ht="14.25" hidden="1" customHeight="1" outlineLevel="1" x14ac:dyDescent="0.35">
      <c r="A64" s="78" t="s">
        <v>60</v>
      </c>
      <c r="B64" s="69">
        <f>DETAILS!B68</f>
        <v>0</v>
      </c>
    </row>
    <row r="65" spans="1:2" ht="14.25" hidden="1" customHeight="1" outlineLevel="1" x14ac:dyDescent="0.35">
      <c r="A65" s="78" t="s">
        <v>61</v>
      </c>
      <c r="B65" s="69">
        <f>DETAILS!B69</f>
        <v>0</v>
      </c>
    </row>
    <row r="66" spans="1:2" ht="14.25" hidden="1" customHeight="1" outlineLevel="1" x14ac:dyDescent="0.3">
      <c r="B66" s="80"/>
    </row>
    <row r="67" spans="1:2" ht="14.25" hidden="1" customHeight="1" outlineLevel="1" x14ac:dyDescent="0.35">
      <c r="A67" s="81"/>
      <c r="B67" s="82"/>
    </row>
    <row r="68" spans="1:2" ht="14.25" hidden="1" customHeight="1" outlineLevel="1" x14ac:dyDescent="0.35">
      <c r="A68" s="78" t="s">
        <v>92</v>
      </c>
      <c r="B68" s="83" t="str">
        <f>DETAILS!B73</f>
        <v>Alawiye, K.T (Ms)</v>
      </c>
    </row>
    <row r="69" spans="1:2" ht="14.25" hidden="1" customHeight="1" outlineLevel="1" x14ac:dyDescent="0.35">
      <c r="A69" s="84" t="s">
        <v>65</v>
      </c>
      <c r="B69" s="83" t="str">
        <f>DETAILS!B74</f>
        <v>PPO (MED)</v>
      </c>
    </row>
    <row r="70" spans="1:2" ht="14.25" hidden="1" customHeight="1" outlineLevel="1" x14ac:dyDescent="0.35">
      <c r="A70" s="78" t="s">
        <v>93</v>
      </c>
      <c r="B70" s="83">
        <f>DETAILS!B75</f>
        <v>0</v>
      </c>
    </row>
    <row r="71" spans="1:2" ht="14.25" hidden="1" customHeight="1" outlineLevel="1" x14ac:dyDescent="0.35">
      <c r="A71" s="78" t="s">
        <v>65</v>
      </c>
      <c r="B71" s="83">
        <f>DETAILS!B76</f>
        <v>0</v>
      </c>
    </row>
    <row r="72" spans="1:2" ht="14.25" customHeight="1" collapsed="1" x14ac:dyDescent="0.3">
      <c r="B72" s="80"/>
    </row>
    <row r="73" spans="1:2" ht="14.25" customHeight="1" x14ac:dyDescent="0.3">
      <c r="B73" s="80"/>
    </row>
    <row r="74" spans="1:2" ht="14.25" customHeight="1" x14ac:dyDescent="0.3">
      <c r="B74" s="80"/>
    </row>
    <row r="75" spans="1:2" ht="14.25" customHeight="1" x14ac:dyDescent="0.3">
      <c r="B75" s="80"/>
    </row>
    <row r="76" spans="1:2" ht="14.25" customHeight="1" x14ac:dyDescent="0.3">
      <c r="B76" s="80"/>
    </row>
    <row r="77" spans="1:2" ht="14.25" customHeight="1" x14ac:dyDescent="0.3">
      <c r="B77" s="80"/>
    </row>
    <row r="78" spans="1:2" ht="14.25" customHeight="1" x14ac:dyDescent="0.3">
      <c r="B78" s="80"/>
    </row>
    <row r="79" spans="1:2" ht="14.25" customHeight="1" x14ac:dyDescent="0.3">
      <c r="B79" s="80"/>
    </row>
    <row r="80" spans="1:2" ht="14.25" customHeight="1" x14ac:dyDescent="0.3">
      <c r="B80" s="80"/>
    </row>
    <row r="81" spans="2:2" ht="14.25" customHeight="1" x14ac:dyDescent="0.3">
      <c r="B81" s="80"/>
    </row>
    <row r="82" spans="2:2" ht="14.25" customHeight="1" x14ac:dyDescent="0.3">
      <c r="B82" s="80"/>
    </row>
    <row r="83" spans="2:2" ht="14.25" customHeight="1" x14ac:dyDescent="0.3">
      <c r="B83" s="80"/>
    </row>
    <row r="84" spans="2:2" ht="14.25" customHeight="1" x14ac:dyDescent="0.3">
      <c r="B84" s="80"/>
    </row>
    <row r="85" spans="2:2" ht="14.25" customHeight="1" x14ac:dyDescent="0.3">
      <c r="B85" s="80"/>
    </row>
    <row r="86" spans="2:2" ht="14.25" customHeight="1" x14ac:dyDescent="0.3">
      <c r="B86" s="80"/>
    </row>
    <row r="87" spans="2:2" ht="14.25" customHeight="1" x14ac:dyDescent="0.3">
      <c r="B87" s="80"/>
    </row>
    <row r="88" spans="2:2" ht="14.25" customHeight="1" x14ac:dyDescent="0.3">
      <c r="B88" s="80"/>
    </row>
    <row r="89" spans="2:2" ht="14.25" customHeight="1" x14ac:dyDescent="0.3">
      <c r="B89" s="80"/>
    </row>
    <row r="90" spans="2:2" ht="14.25" customHeight="1" x14ac:dyDescent="0.3">
      <c r="B90" s="80"/>
    </row>
    <row r="91" spans="2:2" ht="14.25" customHeight="1" x14ac:dyDescent="0.3">
      <c r="B91" s="80"/>
    </row>
    <row r="92" spans="2:2" ht="14.25" customHeight="1" x14ac:dyDescent="0.3">
      <c r="B92" s="80"/>
    </row>
    <row r="93" spans="2:2" ht="14.25" customHeight="1" x14ac:dyDescent="0.3">
      <c r="B93" s="80"/>
    </row>
    <row r="94" spans="2:2" ht="14.25" customHeight="1" x14ac:dyDescent="0.3">
      <c r="B94" s="80"/>
    </row>
    <row r="95" spans="2:2" ht="14.25" customHeight="1" x14ac:dyDescent="0.3">
      <c r="B95" s="80"/>
    </row>
    <row r="96" spans="2:2" ht="14.25" customHeight="1" x14ac:dyDescent="0.3">
      <c r="B96" s="80"/>
    </row>
    <row r="97" spans="2:2" ht="14.25" customHeight="1" x14ac:dyDescent="0.3">
      <c r="B97" s="80"/>
    </row>
    <row r="98" spans="2:2" ht="14.25" customHeight="1" x14ac:dyDescent="0.3">
      <c r="B98" s="80"/>
    </row>
    <row r="99" spans="2:2" ht="14.25" customHeight="1" x14ac:dyDescent="0.3">
      <c r="B99" s="80"/>
    </row>
    <row r="100" spans="2:2" ht="14.25" customHeight="1" x14ac:dyDescent="0.3">
      <c r="B100" s="80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K100"/>
  <sheetViews>
    <sheetView showGridLines="0" workbookViewId="0"/>
  </sheetViews>
  <sheetFormatPr defaultColWidth="14.44140625" defaultRowHeight="15" customHeight="1" outlineLevelRow="2" x14ac:dyDescent="0.3"/>
  <cols>
    <col min="1" max="1" width="52.109375" customWidth="1"/>
    <col min="2" max="2" width="142" customWidth="1"/>
    <col min="3" max="3" width="8.6640625" customWidth="1"/>
    <col min="4" max="4" width="21.88671875" customWidth="1"/>
    <col min="5" max="5" width="17.6640625" customWidth="1"/>
    <col min="6" max="11" width="8.6640625" customWidth="1"/>
  </cols>
  <sheetData>
    <row r="1" spans="1:11" ht="4.5" customHeight="1" x14ac:dyDescent="0.4">
      <c r="A1" s="41" t="str">
        <f>"Particulars of Contract: " &amp;DETAILS!E6</f>
        <v xml:space="preserve">Particulars of Contract: </v>
      </c>
      <c r="B1" s="85" t="str">
        <f>TRIM(SUBSTITUTE(A1,"Particulars of Contract: ",""))</f>
        <v/>
      </c>
      <c r="C1" s="43"/>
      <c r="D1" s="43"/>
      <c r="E1" s="43"/>
      <c r="F1" s="44"/>
      <c r="G1" s="44"/>
      <c r="H1" s="44"/>
      <c r="I1" s="44"/>
      <c r="J1" s="44"/>
      <c r="K1" s="44"/>
    </row>
    <row r="2" spans="1:11" ht="46.5" customHeight="1" x14ac:dyDescent="0.45">
      <c r="A2" s="86" t="s">
        <v>74</v>
      </c>
      <c r="B2" s="87">
        <f>DETAILS!E10</f>
        <v>0</v>
      </c>
      <c r="C2" s="88"/>
      <c r="D2" s="88"/>
      <c r="E2" s="88"/>
      <c r="F2" s="89"/>
      <c r="G2" s="89"/>
      <c r="H2" s="89"/>
      <c r="I2" s="89"/>
      <c r="J2" s="89"/>
      <c r="K2" s="89"/>
    </row>
    <row r="3" spans="1:11" ht="46.5" customHeight="1" x14ac:dyDescent="0.45">
      <c r="A3" s="90" t="s">
        <v>75</v>
      </c>
      <c r="B3" s="91">
        <f>DETAILS!E11</f>
        <v>0</v>
      </c>
      <c r="C3" s="92"/>
      <c r="D3" s="92"/>
      <c r="E3" s="92"/>
      <c r="F3" s="93"/>
      <c r="G3" s="93"/>
      <c r="H3" s="93"/>
      <c r="I3" s="93"/>
      <c r="J3" s="93"/>
      <c r="K3" s="93"/>
    </row>
    <row r="4" spans="1:11" ht="46.5" customHeight="1" x14ac:dyDescent="0.45">
      <c r="A4" s="86" t="s">
        <v>76</v>
      </c>
      <c r="B4" s="94">
        <f>D4*B2</f>
        <v>0</v>
      </c>
      <c r="C4" s="88"/>
      <c r="D4" s="95">
        <f>DETAILS!E12</f>
        <v>0</v>
      </c>
      <c r="E4" s="88"/>
      <c r="F4" s="89"/>
      <c r="G4" s="89"/>
      <c r="H4" s="89"/>
      <c r="I4" s="89"/>
      <c r="J4" s="89"/>
      <c r="K4" s="89"/>
    </row>
    <row r="5" spans="1:11" ht="46.5" customHeight="1" x14ac:dyDescent="0.45">
      <c r="A5" s="86" t="s">
        <v>77</v>
      </c>
      <c r="B5" s="87">
        <f>DETAILS!E13</f>
        <v>0</v>
      </c>
      <c r="C5" s="88"/>
      <c r="D5" s="88"/>
      <c r="E5" s="88"/>
      <c r="F5" s="89"/>
      <c r="G5" s="89"/>
      <c r="H5" s="89"/>
      <c r="I5" s="89"/>
      <c r="J5" s="89"/>
      <c r="K5" s="89"/>
    </row>
    <row r="6" spans="1:11" ht="46.5" customHeight="1" x14ac:dyDescent="0.45">
      <c r="A6" s="86" t="s">
        <v>78</v>
      </c>
      <c r="B6" s="94">
        <f>B5*D6</f>
        <v>0</v>
      </c>
      <c r="C6" s="88"/>
      <c r="D6" s="95">
        <f>DETAILS!E14</f>
        <v>0</v>
      </c>
      <c r="E6" s="88"/>
      <c r="F6" s="89"/>
      <c r="G6" s="89"/>
      <c r="H6" s="89"/>
      <c r="I6" s="96"/>
      <c r="J6" s="89"/>
      <c r="K6" s="89"/>
    </row>
    <row r="7" spans="1:11" ht="46.5" customHeight="1" x14ac:dyDescent="0.45">
      <c r="A7" s="86" t="s">
        <v>79</v>
      </c>
      <c r="B7" s="94">
        <f>B5-B6</f>
        <v>0</v>
      </c>
      <c r="C7" s="88"/>
      <c r="D7" s="88"/>
      <c r="E7" s="88"/>
      <c r="F7" s="89"/>
      <c r="G7" s="89"/>
      <c r="H7" s="89"/>
      <c r="I7" s="89"/>
      <c r="J7" s="89"/>
      <c r="K7" s="89"/>
    </row>
    <row r="8" spans="1:11" ht="46.5" customHeight="1" x14ac:dyDescent="0.45">
      <c r="A8" s="86" t="s">
        <v>80</v>
      </c>
      <c r="B8" s="94">
        <f>D8*B7</f>
        <v>0</v>
      </c>
      <c r="C8" s="88"/>
      <c r="D8" s="97">
        <f>DETAILS!E17</f>
        <v>7.4999999999999997E-2</v>
      </c>
      <c r="E8" s="88"/>
      <c r="F8" s="89"/>
      <c r="G8" s="89"/>
      <c r="H8" s="89"/>
      <c r="I8" s="89"/>
      <c r="J8" s="89"/>
      <c r="K8" s="89"/>
    </row>
    <row r="9" spans="1:11" ht="46.5" customHeight="1" x14ac:dyDescent="0.45">
      <c r="A9" s="86" t="s">
        <v>81</v>
      </c>
      <c r="B9" s="94">
        <f>B7+B8</f>
        <v>0</v>
      </c>
      <c r="C9" s="88"/>
      <c r="D9" s="88"/>
      <c r="E9" s="88"/>
      <c r="F9" s="89"/>
      <c r="G9" s="89"/>
      <c r="H9" s="89"/>
      <c r="I9" s="89"/>
      <c r="J9" s="89"/>
      <c r="K9" s="89"/>
    </row>
    <row r="10" spans="1:11" ht="46.5" customHeight="1" x14ac:dyDescent="0.45">
      <c r="A10" s="86" t="s">
        <v>82</v>
      </c>
      <c r="B10" s="94">
        <f>B4*D10</f>
        <v>0</v>
      </c>
      <c r="C10" s="88"/>
      <c r="D10" s="95">
        <f>DETAILS!E16</f>
        <v>0</v>
      </c>
      <c r="E10" s="88"/>
      <c r="F10" s="89"/>
      <c r="G10" s="89"/>
      <c r="H10" s="89"/>
      <c r="I10" s="89"/>
      <c r="J10" s="89"/>
      <c r="K10" s="89"/>
    </row>
    <row r="11" spans="1:11" ht="46.5" customHeight="1" x14ac:dyDescent="0.45">
      <c r="A11" s="86" t="s">
        <v>83</v>
      </c>
      <c r="B11" s="98">
        <f>DETAILS!E15</f>
        <v>0</v>
      </c>
      <c r="C11" s="88"/>
      <c r="D11" s="88"/>
      <c r="E11" s="88"/>
      <c r="F11" s="89"/>
      <c r="G11" s="89"/>
      <c r="H11" s="89"/>
      <c r="I11" s="89"/>
      <c r="J11" s="89"/>
      <c r="K11" s="89"/>
    </row>
    <row r="12" spans="1:11" ht="46.5" customHeight="1" x14ac:dyDescent="0.45">
      <c r="A12" s="99" t="s">
        <v>84</v>
      </c>
      <c r="B12" s="100">
        <f>IF(B11="Nil", B9-B10-0,B9-B10-B11)</f>
        <v>0</v>
      </c>
      <c r="C12" s="88"/>
      <c r="D12" s="88"/>
      <c r="E12" s="88"/>
      <c r="F12" s="89"/>
      <c r="G12" s="89"/>
      <c r="H12" s="89"/>
      <c r="I12" s="89"/>
      <c r="J12" s="89"/>
      <c r="K12" s="89"/>
    </row>
    <row r="13" spans="1:11" ht="46.5" hidden="1" customHeight="1" outlineLevel="1" x14ac:dyDescent="0.5">
      <c r="A13" s="86"/>
      <c r="B13" s="101" t="str">
        <f>DETAILS!F19</f>
        <v>()</v>
      </c>
      <c r="C13" s="88"/>
      <c r="D13" s="102" t="str">
        <f>"₦"&amp;TEXT(DETAILS!E18, "#,##0.00")</f>
        <v>₦0.00</v>
      </c>
      <c r="E13" s="88"/>
      <c r="F13" s="89"/>
      <c r="G13" s="89"/>
      <c r="H13" s="89"/>
      <c r="I13" s="89"/>
      <c r="J13" s="89"/>
      <c r="K13" s="89"/>
    </row>
    <row r="14" spans="1:11" ht="46.5" hidden="1" customHeight="1" outlineLevel="1" x14ac:dyDescent="0.45">
      <c r="A14" s="86" t="s">
        <v>85</v>
      </c>
      <c r="B14" s="94">
        <f>IF(B11&lt;&gt;"Nil",B10+B11+B12,B10+B12)</f>
        <v>0</v>
      </c>
      <c r="C14" s="88"/>
      <c r="D14" s="88"/>
      <c r="E14" s="88"/>
      <c r="F14" s="89"/>
      <c r="G14" s="89"/>
      <c r="H14" s="89"/>
      <c r="I14" s="89"/>
      <c r="J14" s="89"/>
      <c r="K14" s="89"/>
    </row>
    <row r="15" spans="1:11" ht="14.25" hidden="1" customHeight="1" outlineLevel="1" x14ac:dyDescent="0.4">
      <c r="A15" s="44"/>
      <c r="B15" s="64"/>
      <c r="C15" s="44"/>
      <c r="D15" s="44"/>
      <c r="E15" s="44"/>
      <c r="F15" s="44"/>
      <c r="G15" s="44"/>
      <c r="H15" s="44"/>
      <c r="I15" s="44"/>
      <c r="J15" s="44"/>
      <c r="K15" s="44"/>
    </row>
    <row r="16" spans="1:11" ht="14.25" hidden="1" customHeight="1" outlineLevel="2" x14ac:dyDescent="0.35">
      <c r="A16" s="65" t="str">
        <f>"Certification of the sum of " &amp; D13 &amp; " " &amp; B13 &amp; " only, in favour of " &amp; B22 &amp; " is recommended, please."</f>
        <v>Certification of the sum of ₦0.00 () only, in favour of 0 is recommended, please.</v>
      </c>
      <c r="B16" s="66"/>
      <c r="C16" s="65"/>
      <c r="D16" s="65"/>
      <c r="E16" s="65"/>
      <c r="F16" s="65"/>
      <c r="G16" s="65"/>
      <c r="H16" s="65"/>
      <c r="I16" s="65"/>
      <c r="J16" s="65"/>
      <c r="K16" s="65"/>
    </row>
    <row r="17" spans="1:11" ht="18" hidden="1" customHeight="1" outlineLevel="2" x14ac:dyDescent="0.35">
      <c r="A17" s="65" t="str">
        <f>SUBSTITUTE(A16, "Certification of the ", "")</f>
        <v>sum of ₦0.00 () only, in favour of 0 is recommended, please.</v>
      </c>
      <c r="B17" s="66"/>
      <c r="C17" s="65"/>
      <c r="D17" s="65"/>
      <c r="E17" s="65"/>
      <c r="F17" s="65"/>
      <c r="G17" s="65"/>
      <c r="H17" s="65"/>
      <c r="I17" s="65"/>
      <c r="J17" s="65"/>
      <c r="K17" s="65"/>
    </row>
    <row r="18" spans="1:11" ht="15.75" hidden="1" customHeight="1" outlineLevel="2" x14ac:dyDescent="0.35">
      <c r="A18" s="65" t="str">
        <f>LEFT(SUBSTITUTE(A16,"Certification of the ",""),SEARCH("only",SUBSTITUTE(A16,"Certification of the ",""))+3)</f>
        <v>sum of ₦0.00 () only</v>
      </c>
      <c r="B18" s="66"/>
      <c r="C18" s="65"/>
      <c r="D18" s="65"/>
      <c r="E18" s="65"/>
      <c r="F18" s="65"/>
      <c r="G18" s="65"/>
      <c r="H18" s="65"/>
      <c r="I18" s="65"/>
      <c r="J18" s="65"/>
      <c r="K18" s="65"/>
    </row>
    <row r="19" spans="1:11" ht="14.25" hidden="1" customHeight="1" outlineLevel="2" x14ac:dyDescent="0.3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</row>
    <row r="20" spans="1:11" ht="14.25" hidden="1" customHeight="1" outlineLevel="1" x14ac:dyDescent="0.35">
      <c r="A20" s="68" t="s">
        <v>86</v>
      </c>
      <c r="B20" s="69">
        <f>DETAILS!E3</f>
        <v>0</v>
      </c>
      <c r="C20" s="65"/>
      <c r="D20" s="65"/>
      <c r="E20" s="65"/>
      <c r="F20" s="65"/>
      <c r="G20" s="65"/>
      <c r="H20" s="65"/>
      <c r="I20" s="65"/>
      <c r="J20" s="65"/>
      <c r="K20" s="65"/>
    </row>
    <row r="21" spans="1:11" ht="14.25" hidden="1" customHeight="1" outlineLevel="1" x14ac:dyDescent="0.35">
      <c r="A21" s="68" t="s">
        <v>4</v>
      </c>
      <c r="B21" s="69">
        <f>DETAILS!E4</f>
        <v>0</v>
      </c>
      <c r="C21" s="65"/>
      <c r="D21" s="65"/>
      <c r="E21" s="65"/>
      <c r="F21" s="65"/>
      <c r="G21" s="65"/>
      <c r="H21" s="65"/>
      <c r="I21" s="65"/>
      <c r="J21" s="65"/>
      <c r="K21" s="65"/>
    </row>
    <row r="22" spans="1:11" ht="14.25" hidden="1" customHeight="1" outlineLevel="1" x14ac:dyDescent="0.35">
      <c r="A22" s="68" t="s">
        <v>87</v>
      </c>
      <c r="B22" s="69">
        <f>DETAILS!E5</f>
        <v>0</v>
      </c>
      <c r="C22" s="65" t="str">
        <f>UPPER(B22)</f>
        <v>0</v>
      </c>
      <c r="D22" s="65"/>
      <c r="E22" s="65"/>
      <c r="F22" s="65"/>
      <c r="G22" s="65"/>
      <c r="H22" s="65"/>
      <c r="I22" s="65"/>
      <c r="J22" s="65"/>
      <c r="K22" s="65"/>
    </row>
    <row r="23" spans="1:11" ht="14.25" hidden="1" customHeight="1" outlineLevel="1" x14ac:dyDescent="0.35">
      <c r="A23" s="68" t="s">
        <v>7</v>
      </c>
      <c r="B23" s="69">
        <f>DETAILS!E7</f>
        <v>0</v>
      </c>
      <c r="C23" s="65"/>
      <c r="D23" s="65"/>
      <c r="E23" s="65"/>
      <c r="F23" s="65"/>
      <c r="G23" s="65"/>
      <c r="H23" s="65"/>
      <c r="I23" s="65"/>
      <c r="J23" s="65"/>
      <c r="K23" s="65"/>
    </row>
    <row r="24" spans="1:11" ht="14.25" hidden="1" customHeight="1" outlineLevel="1" x14ac:dyDescent="0.35">
      <c r="A24" s="68"/>
      <c r="B24" s="69" t="str">
        <f>UPPER(B23)</f>
        <v>0</v>
      </c>
      <c r="C24" s="65"/>
      <c r="D24" s="65"/>
      <c r="E24" s="65"/>
      <c r="F24" s="65"/>
      <c r="G24" s="65"/>
      <c r="H24" s="65"/>
      <c r="I24" s="65"/>
      <c r="J24" s="65"/>
      <c r="K24" s="65"/>
    </row>
    <row r="25" spans="1:11" ht="14.25" hidden="1" customHeight="1" outlineLevel="1" x14ac:dyDescent="0.35">
      <c r="A25" s="68" t="s">
        <v>21</v>
      </c>
      <c r="B25" s="69">
        <f>DETAILS!E25</f>
        <v>0</v>
      </c>
      <c r="C25" s="65"/>
      <c r="D25" s="65"/>
      <c r="E25" s="65"/>
      <c r="F25" s="65"/>
      <c r="G25" s="65"/>
      <c r="H25" s="65"/>
      <c r="I25" s="65"/>
      <c r="J25" s="65"/>
      <c r="K25" s="65"/>
    </row>
    <row r="26" spans="1:11" ht="14.25" hidden="1" customHeight="1" outlineLevel="1" x14ac:dyDescent="0.35">
      <c r="A26" s="68" t="s">
        <v>8</v>
      </c>
      <c r="B26" s="69">
        <f>DETAILS!E8</f>
        <v>0</v>
      </c>
      <c r="C26" s="65"/>
      <c r="D26" s="65"/>
      <c r="E26" s="65"/>
      <c r="F26" s="65"/>
      <c r="G26" s="65"/>
      <c r="H26" s="65"/>
      <c r="I26" s="65"/>
      <c r="J26" s="65"/>
      <c r="K26" s="65"/>
    </row>
    <row r="27" spans="1:11" ht="14.25" hidden="1" customHeight="1" outlineLevel="1" x14ac:dyDescent="0.35">
      <c r="A27" s="70" t="s">
        <v>22</v>
      </c>
      <c r="B27" s="71">
        <f>DETAILS!E26</f>
        <v>0</v>
      </c>
      <c r="C27" s="72" t="s">
        <v>23</v>
      </c>
      <c r="D27" s="72">
        <f>DETAILS!E27</f>
        <v>0</v>
      </c>
      <c r="E27" s="65"/>
      <c r="F27" s="65"/>
      <c r="G27" s="65"/>
      <c r="H27" s="65"/>
      <c r="I27" s="65"/>
      <c r="J27" s="65"/>
      <c r="K27" s="65"/>
    </row>
    <row r="28" spans="1:11" ht="14.25" hidden="1" customHeight="1" outlineLevel="1" x14ac:dyDescent="0.35">
      <c r="A28" s="68" t="s">
        <v>24</v>
      </c>
      <c r="B28" s="73">
        <f>DETAILS!E28</f>
        <v>0</v>
      </c>
      <c r="C28" s="65"/>
      <c r="D28" s="65"/>
      <c r="E28" s="65"/>
      <c r="F28" s="65"/>
      <c r="G28" s="65"/>
      <c r="H28" s="65"/>
      <c r="I28" s="65"/>
      <c r="J28" s="65"/>
      <c r="K28" s="65"/>
    </row>
    <row r="29" spans="1:11" ht="14.25" hidden="1" customHeight="1" outlineLevel="1" x14ac:dyDescent="0.35">
      <c r="A29" s="68" t="s">
        <v>88</v>
      </c>
      <c r="B29" s="69">
        <f>DETAILS!E29</f>
        <v>0</v>
      </c>
      <c r="C29" s="65"/>
      <c r="D29" s="65"/>
      <c r="E29" s="65"/>
      <c r="F29" s="65"/>
      <c r="G29" s="65"/>
      <c r="H29" s="65"/>
      <c r="I29" s="65"/>
      <c r="J29" s="65"/>
      <c r="K29" s="65"/>
    </row>
    <row r="30" spans="1:11" ht="14.25" hidden="1" customHeight="1" outlineLevel="1" x14ac:dyDescent="0.35">
      <c r="A30" s="68" t="s">
        <v>25</v>
      </c>
      <c r="B30" s="69">
        <f>DETAILS!E29</f>
        <v>0</v>
      </c>
      <c r="C30" s="65"/>
      <c r="D30" s="65"/>
      <c r="E30" s="65"/>
      <c r="F30" s="65"/>
      <c r="G30" s="65"/>
      <c r="H30" s="65"/>
      <c r="I30" s="65"/>
      <c r="J30" s="65"/>
      <c r="K30" s="65"/>
    </row>
    <row r="31" spans="1:11" ht="14.25" hidden="1" customHeight="1" outlineLevel="1" x14ac:dyDescent="0.35">
      <c r="A31" s="68" t="s">
        <v>26</v>
      </c>
      <c r="B31" s="69">
        <f>DETAILS!E30</f>
        <v>0</v>
      </c>
      <c r="C31" s="65"/>
      <c r="D31" s="65"/>
      <c r="E31" s="65"/>
      <c r="F31" s="65"/>
      <c r="G31" s="65"/>
      <c r="H31" s="65"/>
      <c r="I31" s="65"/>
      <c r="J31" s="65"/>
      <c r="K31" s="65"/>
    </row>
    <row r="32" spans="1:11" ht="14.25" hidden="1" customHeight="1" outlineLevel="1" x14ac:dyDescent="0.35">
      <c r="A32" s="68" t="s">
        <v>27</v>
      </c>
      <c r="B32" s="69">
        <f>DETAILS!E31</f>
        <v>0</v>
      </c>
      <c r="C32" s="65"/>
      <c r="D32" s="65"/>
      <c r="E32" s="65"/>
      <c r="F32" s="65"/>
      <c r="G32" s="65"/>
      <c r="H32" s="65"/>
      <c r="I32" s="65"/>
      <c r="J32" s="65"/>
      <c r="K32" s="65"/>
    </row>
    <row r="33" spans="1:11" ht="14.25" hidden="1" customHeight="1" outlineLevel="1" x14ac:dyDescent="0.35">
      <c r="A33" s="68" t="s">
        <v>28</v>
      </c>
      <c r="B33" s="69">
        <f>DETAILS!E32</f>
        <v>0</v>
      </c>
      <c r="C33" s="65"/>
      <c r="D33" s="65"/>
      <c r="E33" s="65"/>
      <c r="F33" s="65"/>
      <c r="G33" s="65"/>
      <c r="H33" s="65"/>
      <c r="I33" s="65"/>
      <c r="J33" s="65"/>
      <c r="K33" s="65"/>
    </row>
    <row r="34" spans="1:11" ht="14.25" hidden="1" customHeight="1" outlineLevel="1" x14ac:dyDescent="0.35">
      <c r="A34" s="68" t="s">
        <v>29</v>
      </c>
      <c r="B34" s="69">
        <f>DETAILS!E33</f>
        <v>0</v>
      </c>
      <c r="C34" s="65"/>
      <c r="D34" s="65"/>
      <c r="E34" s="65"/>
      <c r="F34" s="65"/>
      <c r="G34" s="65"/>
      <c r="H34" s="65"/>
      <c r="I34" s="65"/>
      <c r="J34" s="65"/>
      <c r="K34" s="65"/>
    </row>
    <row r="35" spans="1:11" ht="14.25" hidden="1" customHeight="1" outlineLevel="1" x14ac:dyDescent="0.35">
      <c r="A35" s="68" t="s">
        <v>30</v>
      </c>
      <c r="B35" s="69">
        <f>DETAILS!E34</f>
        <v>0</v>
      </c>
      <c r="C35" s="65"/>
      <c r="D35" s="65"/>
      <c r="E35" s="65"/>
      <c r="F35" s="65"/>
      <c r="G35" s="65"/>
      <c r="H35" s="65"/>
      <c r="I35" s="65"/>
      <c r="J35" s="65"/>
      <c r="K35" s="65"/>
    </row>
    <row r="36" spans="1:11" ht="14.25" hidden="1" customHeight="1" outlineLevel="1" x14ac:dyDescent="0.35">
      <c r="A36" s="68" t="s">
        <v>31</v>
      </c>
      <c r="B36" s="103">
        <f>DETAILS!E35</f>
        <v>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4.25" hidden="1" customHeight="1" outlineLevel="1" x14ac:dyDescent="0.35">
      <c r="A37" s="68" t="s">
        <v>89</v>
      </c>
      <c r="B37" s="103">
        <f>DETAILS!E36</f>
        <v>0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72" hidden="1" customHeight="1" outlineLevel="1" x14ac:dyDescent="0.35">
      <c r="A38" s="68" t="s">
        <v>20</v>
      </c>
      <c r="B38" s="104">
        <f>DETAILS!E24</f>
        <v>0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4.25" hidden="1" customHeight="1" outlineLevel="1" x14ac:dyDescent="0.35">
      <c r="A39" s="68" t="s">
        <v>90</v>
      </c>
      <c r="B39" s="105">
        <f>DETAILS!E56</f>
        <v>0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4.25" hidden="1" customHeight="1" outlineLevel="1" x14ac:dyDescent="0.35">
      <c r="A40" s="68" t="s">
        <v>34</v>
      </c>
      <c r="B40" s="103">
        <f>DETAILS!E40</f>
        <v>0</v>
      </c>
      <c r="C40" s="28"/>
      <c r="D40" s="28"/>
      <c r="E40" s="28"/>
      <c r="F40" s="28"/>
      <c r="G40" s="28"/>
      <c r="H40" s="28"/>
      <c r="I40" s="28"/>
      <c r="J40" s="28"/>
      <c r="K40" s="28"/>
    </row>
    <row r="41" spans="1:11" ht="14.25" hidden="1" customHeight="1" outlineLevel="1" x14ac:dyDescent="0.35">
      <c r="A41" s="68" t="s">
        <v>35</v>
      </c>
      <c r="B41" s="103">
        <f>DETAILS!E41</f>
        <v>0</v>
      </c>
      <c r="C41" s="28"/>
      <c r="D41" s="28"/>
      <c r="E41" s="28"/>
      <c r="F41" s="28"/>
      <c r="G41" s="28"/>
      <c r="H41" s="28"/>
      <c r="I41" s="28"/>
      <c r="J41" s="28"/>
      <c r="K41" s="28"/>
    </row>
    <row r="42" spans="1:11" ht="14.25" hidden="1" customHeight="1" outlineLevel="1" x14ac:dyDescent="0.35">
      <c r="A42" s="68" t="s">
        <v>91</v>
      </c>
      <c r="B42" s="103">
        <f>DETAILS!E42</f>
        <v>0</v>
      </c>
      <c r="C42" s="28"/>
      <c r="D42" s="28"/>
      <c r="E42" s="28"/>
      <c r="F42" s="28"/>
      <c r="G42" s="28"/>
      <c r="H42" s="28"/>
      <c r="I42" s="28"/>
      <c r="J42" s="28"/>
      <c r="K42" s="28"/>
    </row>
    <row r="43" spans="1:11" ht="14.25" hidden="1" customHeight="1" outlineLevel="1" x14ac:dyDescent="0.35">
      <c r="A43" s="68" t="s">
        <v>37</v>
      </c>
      <c r="B43" s="103">
        <f>DETAILS!E43</f>
        <v>0</v>
      </c>
      <c r="C43" s="28"/>
      <c r="D43" s="28"/>
      <c r="E43" s="28"/>
      <c r="F43" s="28"/>
      <c r="G43" s="28"/>
      <c r="H43" s="28"/>
      <c r="I43" s="28"/>
      <c r="J43" s="28"/>
      <c r="K43" s="28"/>
    </row>
    <row r="44" spans="1:11" ht="14.25" hidden="1" customHeight="1" outlineLevel="1" x14ac:dyDescent="0.35">
      <c r="A44" s="68" t="s">
        <v>38</v>
      </c>
      <c r="B44" s="103">
        <f>DETAILS!E44</f>
        <v>0</v>
      </c>
      <c r="C44" s="28"/>
      <c r="D44" s="28"/>
      <c r="E44" s="28"/>
      <c r="F44" s="28"/>
      <c r="G44" s="28"/>
      <c r="H44" s="28"/>
      <c r="I44" s="28"/>
      <c r="J44" s="28"/>
      <c r="K44" s="28"/>
    </row>
    <row r="45" spans="1:11" ht="14.25" hidden="1" customHeight="1" outlineLevel="1" x14ac:dyDescent="0.35">
      <c r="A45" s="68" t="s">
        <v>40</v>
      </c>
      <c r="B45" s="103">
        <f>DETAILS!E46</f>
        <v>0</v>
      </c>
      <c r="C45" s="28"/>
      <c r="D45" s="28"/>
      <c r="E45" s="28"/>
      <c r="F45" s="28"/>
      <c r="G45" s="28"/>
      <c r="H45" s="28"/>
      <c r="I45" s="28"/>
      <c r="J45" s="28"/>
      <c r="K45" s="28"/>
    </row>
    <row r="46" spans="1:11" ht="14.25" hidden="1" customHeight="1" outlineLevel="1" x14ac:dyDescent="0.35">
      <c r="A46" s="68" t="s">
        <v>41</v>
      </c>
      <c r="B46" s="103">
        <f>DETAILS!E47</f>
        <v>0</v>
      </c>
      <c r="C46" s="28"/>
      <c r="D46" s="28"/>
      <c r="E46" s="28"/>
      <c r="F46" s="28"/>
      <c r="G46" s="28"/>
      <c r="H46" s="28"/>
      <c r="I46" s="28"/>
      <c r="J46" s="28"/>
      <c r="K46" s="28"/>
    </row>
    <row r="47" spans="1:11" ht="14.25" hidden="1" customHeight="1" outlineLevel="1" x14ac:dyDescent="0.35">
      <c r="A47" s="68" t="s">
        <v>42</v>
      </c>
      <c r="B47" s="103">
        <f>DETAILS!E48</f>
        <v>0</v>
      </c>
      <c r="C47" s="28"/>
      <c r="D47" s="28"/>
      <c r="E47" s="28"/>
      <c r="F47" s="28"/>
      <c r="G47" s="28"/>
      <c r="H47" s="28"/>
      <c r="I47" s="28"/>
      <c r="J47" s="28"/>
      <c r="K47" s="28"/>
    </row>
    <row r="48" spans="1:11" ht="14.25" hidden="1" customHeight="1" outlineLevel="1" x14ac:dyDescent="0.35">
      <c r="A48" s="68" t="s">
        <v>43</v>
      </c>
      <c r="B48" s="103">
        <f>DETAILS!E49</f>
        <v>0</v>
      </c>
      <c r="C48" s="28"/>
      <c r="D48" s="28"/>
      <c r="E48" s="28"/>
      <c r="F48" s="28"/>
      <c r="G48" s="28"/>
      <c r="H48" s="28"/>
      <c r="I48" s="28"/>
      <c r="J48" s="28"/>
      <c r="K48" s="28"/>
    </row>
    <row r="49" spans="1:11" ht="14.25" hidden="1" customHeight="1" outlineLevel="1" x14ac:dyDescent="0.35">
      <c r="A49" s="68" t="s">
        <v>44</v>
      </c>
      <c r="B49" s="103">
        <f>DETAILS!E50</f>
        <v>0</v>
      </c>
      <c r="C49" s="28"/>
      <c r="D49" s="28"/>
      <c r="E49" s="28"/>
      <c r="F49" s="28"/>
      <c r="G49" s="28"/>
      <c r="H49" s="28"/>
      <c r="I49" s="28"/>
      <c r="J49" s="28"/>
      <c r="K49" s="28"/>
    </row>
    <row r="50" spans="1:11" ht="14.25" hidden="1" customHeight="1" outlineLevel="1" x14ac:dyDescent="0.35">
      <c r="A50" s="68" t="s">
        <v>45</v>
      </c>
      <c r="B50" s="103">
        <f>DETAILS!E51</f>
        <v>0</v>
      </c>
      <c r="C50" s="28"/>
      <c r="D50" s="28"/>
      <c r="E50" s="28"/>
      <c r="F50" s="28"/>
      <c r="G50" s="28"/>
      <c r="H50" s="28"/>
      <c r="I50" s="28"/>
      <c r="J50" s="28"/>
      <c r="K50" s="28"/>
    </row>
    <row r="51" spans="1:11" ht="14.25" hidden="1" customHeight="1" outlineLevel="1" x14ac:dyDescent="0.35">
      <c r="A51" s="68" t="s">
        <v>46</v>
      </c>
      <c r="B51" s="103">
        <f>DETAILS!E52</f>
        <v>0</v>
      </c>
      <c r="C51" s="28"/>
      <c r="D51" s="28"/>
      <c r="E51" s="28"/>
      <c r="F51" s="28"/>
      <c r="G51" s="28"/>
      <c r="H51" s="28"/>
      <c r="I51" s="28"/>
      <c r="J51" s="28"/>
      <c r="K51" s="28"/>
    </row>
    <row r="52" spans="1:11" ht="14.25" hidden="1" customHeight="1" outlineLevel="1" x14ac:dyDescent="0.35">
      <c r="A52" s="68" t="s">
        <v>47</v>
      </c>
      <c r="B52" s="103">
        <f>DETAILS!E53</f>
        <v>0</v>
      </c>
      <c r="C52" s="28"/>
      <c r="D52" s="28"/>
      <c r="E52" s="28"/>
      <c r="F52" s="28"/>
      <c r="G52" s="28"/>
      <c r="H52" s="28"/>
      <c r="I52" s="28"/>
      <c r="J52" s="28"/>
      <c r="K52" s="28"/>
    </row>
    <row r="53" spans="1:11" ht="14.25" hidden="1" customHeight="1" outlineLevel="1" x14ac:dyDescent="0.35">
      <c r="A53" s="68" t="s">
        <v>48</v>
      </c>
      <c r="B53" s="103">
        <f>DETAILS!E54</f>
        <v>0</v>
      </c>
      <c r="C53" s="28"/>
      <c r="D53" s="28"/>
      <c r="E53" s="28"/>
      <c r="F53" s="28"/>
      <c r="G53" s="28"/>
      <c r="H53" s="28"/>
      <c r="I53" s="28"/>
      <c r="J53" s="28"/>
      <c r="K53" s="28"/>
    </row>
    <row r="54" spans="1:11" ht="14.25" hidden="1" customHeight="1" outlineLevel="1" x14ac:dyDescent="0.35">
      <c r="A54" s="68" t="s">
        <v>49</v>
      </c>
      <c r="B54" s="103">
        <f>DETAILS!E55</f>
        <v>0</v>
      </c>
      <c r="C54" s="28"/>
      <c r="D54" s="28"/>
      <c r="E54" s="28"/>
      <c r="F54" s="28"/>
      <c r="G54" s="28"/>
      <c r="H54" s="28"/>
      <c r="I54" s="28"/>
      <c r="J54" s="28"/>
      <c r="K54" s="28"/>
    </row>
    <row r="55" spans="1:11" ht="14.25" hidden="1" customHeight="1" outlineLevel="1" x14ac:dyDescent="0.35">
      <c r="A55" s="68" t="s">
        <v>39</v>
      </c>
      <c r="B55" s="68">
        <f>DETAILS!E45</f>
        <v>0</v>
      </c>
      <c r="C55" s="65"/>
      <c r="D55" s="65"/>
      <c r="E55" s="65"/>
      <c r="F55" s="65"/>
      <c r="G55" s="65"/>
      <c r="H55" s="65"/>
      <c r="I55" s="65"/>
      <c r="J55" s="65"/>
      <c r="K55" s="65"/>
    </row>
    <row r="56" spans="1:11" ht="14.25" hidden="1" customHeight="1" outlineLevel="1" x14ac:dyDescent="0.35">
      <c r="A56" s="77" t="s">
        <v>51</v>
      </c>
      <c r="B56" s="68">
        <f>DETAILS!E57</f>
        <v>0</v>
      </c>
      <c r="C56" s="28"/>
      <c r="D56" s="28"/>
      <c r="E56" s="28"/>
      <c r="F56" s="28"/>
      <c r="G56" s="28"/>
      <c r="H56" s="28"/>
      <c r="I56" s="28"/>
      <c r="J56" s="28"/>
      <c r="K56" s="28"/>
    </row>
    <row r="57" spans="1:11" ht="14.25" hidden="1" customHeight="1" outlineLevel="1" x14ac:dyDescent="0.3">
      <c r="A57" s="78" t="s">
        <v>52</v>
      </c>
      <c r="B57" s="68">
        <f>DETAILS!E58</f>
        <v>0</v>
      </c>
    </row>
    <row r="58" spans="1:11" ht="14.25" hidden="1" customHeight="1" outlineLevel="1" x14ac:dyDescent="0.3">
      <c r="A58" s="78" t="s">
        <v>54</v>
      </c>
      <c r="B58" s="106">
        <f>DETAILS!E62</f>
        <v>0</v>
      </c>
    </row>
    <row r="59" spans="1:11" ht="14.25" hidden="1" customHeight="1" outlineLevel="1" x14ac:dyDescent="0.35">
      <c r="A59" s="78" t="s">
        <v>55</v>
      </c>
      <c r="B59" s="103">
        <f>DETAILS!E63</f>
        <v>0</v>
      </c>
    </row>
    <row r="60" spans="1:11" ht="14.25" hidden="1" customHeight="1" outlineLevel="1" x14ac:dyDescent="0.35">
      <c r="A60" s="78" t="s">
        <v>56</v>
      </c>
      <c r="B60" s="103">
        <f>DETAILS!E64</f>
        <v>0</v>
      </c>
    </row>
    <row r="61" spans="1:11" ht="14.25" hidden="1" customHeight="1" outlineLevel="1" x14ac:dyDescent="0.35">
      <c r="A61" s="78" t="s">
        <v>57</v>
      </c>
      <c r="B61" s="103">
        <f>DETAILS!E65</f>
        <v>0</v>
      </c>
    </row>
    <row r="62" spans="1:11" ht="14.25" hidden="1" customHeight="1" outlineLevel="1" x14ac:dyDescent="0.35">
      <c r="A62" s="78" t="s">
        <v>58</v>
      </c>
      <c r="B62" s="103">
        <f>DETAILS!E66</f>
        <v>0</v>
      </c>
    </row>
    <row r="63" spans="1:11" ht="14.25" hidden="1" customHeight="1" outlineLevel="1" x14ac:dyDescent="0.35">
      <c r="A63" s="78" t="s">
        <v>59</v>
      </c>
      <c r="B63" s="103">
        <f>DETAILS!E67</f>
        <v>0</v>
      </c>
    </row>
    <row r="64" spans="1:11" ht="14.25" hidden="1" customHeight="1" outlineLevel="1" x14ac:dyDescent="0.35">
      <c r="A64" s="78" t="s">
        <v>60</v>
      </c>
      <c r="B64" s="103">
        <f>DETAILS!E68</f>
        <v>0</v>
      </c>
    </row>
    <row r="65" spans="1:2" ht="14.25" hidden="1" customHeight="1" outlineLevel="1" x14ac:dyDescent="0.35">
      <c r="A65" s="78" t="s">
        <v>61</v>
      </c>
      <c r="B65" s="103">
        <f>DETAILS!E69</f>
        <v>0</v>
      </c>
    </row>
    <row r="66" spans="1:2" ht="14.25" hidden="1" customHeight="1" outlineLevel="1" x14ac:dyDescent="0.3">
      <c r="B66" s="80"/>
    </row>
    <row r="67" spans="1:2" ht="14.25" hidden="1" customHeight="1" outlineLevel="1" x14ac:dyDescent="0.35">
      <c r="A67" s="81"/>
      <c r="B67" s="82"/>
    </row>
    <row r="68" spans="1:2" ht="14.25" hidden="1" customHeight="1" outlineLevel="1" x14ac:dyDescent="0.35">
      <c r="A68" s="78" t="s">
        <v>92</v>
      </c>
      <c r="B68" s="107">
        <f>DETAILS!E73</f>
        <v>0</v>
      </c>
    </row>
    <row r="69" spans="1:2" ht="14.25" hidden="1" customHeight="1" outlineLevel="1" x14ac:dyDescent="0.35">
      <c r="A69" s="84" t="s">
        <v>65</v>
      </c>
      <c r="B69" s="107">
        <f>DETAILS!E74</f>
        <v>0</v>
      </c>
    </row>
    <row r="70" spans="1:2" ht="14.25" hidden="1" customHeight="1" outlineLevel="1" x14ac:dyDescent="0.35">
      <c r="A70" s="78" t="s">
        <v>93</v>
      </c>
      <c r="B70" s="107">
        <f>DETAILS!E75</f>
        <v>0</v>
      </c>
    </row>
    <row r="71" spans="1:2" ht="14.25" hidden="1" customHeight="1" outlineLevel="1" x14ac:dyDescent="0.35">
      <c r="A71" s="84" t="s">
        <v>65</v>
      </c>
      <c r="B71" s="107">
        <f>DETAILS!E76</f>
        <v>0</v>
      </c>
    </row>
    <row r="72" spans="1:2" ht="14.25" customHeight="1" collapsed="1" x14ac:dyDescent="0.3">
      <c r="B72" s="80"/>
    </row>
    <row r="73" spans="1:2" ht="14.25" customHeight="1" x14ac:dyDescent="0.3"/>
    <row r="74" spans="1:2" ht="14.25" customHeight="1" x14ac:dyDescent="0.3"/>
    <row r="75" spans="1:2" ht="14.25" customHeight="1" x14ac:dyDescent="0.3"/>
    <row r="76" spans="1:2" ht="14.25" customHeight="1" x14ac:dyDescent="0.3"/>
    <row r="77" spans="1:2" ht="14.25" customHeight="1" x14ac:dyDescent="0.3"/>
    <row r="78" spans="1:2" ht="14.25" customHeight="1" x14ac:dyDescent="0.3"/>
    <row r="79" spans="1:2" ht="14.25" customHeight="1" x14ac:dyDescent="0.3"/>
    <row r="80" spans="1:2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  <pageSetUpPr fitToPage="1"/>
  </sheetPr>
  <dimension ref="A1:K100"/>
  <sheetViews>
    <sheetView showGridLines="0" topLeftCell="A27" workbookViewId="0">
      <selection activeCell="M35" sqref="M35"/>
    </sheetView>
  </sheetViews>
  <sheetFormatPr defaultColWidth="14.44140625" defaultRowHeight="15" customHeight="1" x14ac:dyDescent="0.3"/>
  <cols>
    <col min="1" max="1" width="5.33203125" customWidth="1"/>
    <col min="2" max="2" width="48.6640625" customWidth="1"/>
    <col min="3" max="3" width="23" customWidth="1"/>
    <col min="4" max="4" width="25.6640625" customWidth="1"/>
    <col min="5" max="5" width="12" customWidth="1"/>
    <col min="6" max="6" width="8.33203125" customWidth="1"/>
    <col min="7" max="7" width="11.6640625" customWidth="1"/>
    <col min="8" max="9" width="7.33203125" customWidth="1"/>
    <col min="10" max="11" width="8.88671875" customWidth="1"/>
  </cols>
  <sheetData>
    <row r="1" spans="1:11" ht="14.25" customHeight="1" x14ac:dyDescent="0.4">
      <c r="A1" s="44" t="s">
        <v>94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21" x14ac:dyDescent="0.4">
      <c r="A2" s="178">
        <f>'PC 1'!B55</f>
        <v>0</v>
      </c>
      <c r="B2" s="153"/>
      <c r="C2" s="153"/>
      <c r="D2" s="153"/>
      <c r="E2" s="153"/>
      <c r="F2" s="153"/>
      <c r="G2" s="153"/>
      <c r="H2" s="153"/>
      <c r="I2" s="153"/>
      <c r="J2" s="44"/>
      <c r="K2" s="44"/>
    </row>
    <row r="3" spans="1:11" ht="21" x14ac:dyDescent="0.4">
      <c r="A3" s="177" t="s">
        <v>95</v>
      </c>
      <c r="B3" s="153"/>
      <c r="C3" s="153"/>
      <c r="D3" s="153"/>
      <c r="E3" s="153"/>
      <c r="F3" s="153"/>
      <c r="G3" s="153"/>
      <c r="H3" s="153"/>
      <c r="I3" s="153"/>
      <c r="J3" s="44"/>
      <c r="K3" s="44"/>
    </row>
    <row r="4" spans="1:11" ht="21" x14ac:dyDescent="0.4">
      <c r="A4" s="177" t="s">
        <v>96</v>
      </c>
      <c r="B4" s="153"/>
      <c r="C4" s="153"/>
      <c r="D4" s="153"/>
      <c r="E4" s="153"/>
      <c r="F4" s="153"/>
      <c r="G4" s="153"/>
      <c r="H4" s="153"/>
      <c r="I4" s="153"/>
      <c r="J4" s="44"/>
      <c r="K4" s="44"/>
    </row>
    <row r="5" spans="1:11" ht="21" x14ac:dyDescent="0.4">
      <c r="A5" s="177" t="s">
        <v>97</v>
      </c>
      <c r="B5" s="153"/>
      <c r="C5" s="153"/>
      <c r="D5" s="153"/>
      <c r="E5" s="153"/>
      <c r="F5" s="153"/>
      <c r="G5" s="153"/>
      <c r="H5" s="153"/>
      <c r="I5" s="153"/>
      <c r="J5" s="44"/>
      <c r="K5" s="44"/>
    </row>
    <row r="6" spans="1:11" ht="6.75" customHeight="1" x14ac:dyDescent="0.4">
      <c r="A6" s="44"/>
      <c r="B6" s="44"/>
      <c r="C6" s="172"/>
      <c r="D6" s="153"/>
      <c r="E6" s="153"/>
      <c r="F6" s="153"/>
      <c r="G6" s="153"/>
      <c r="H6" s="153"/>
      <c r="I6" s="153"/>
      <c r="J6" s="44"/>
      <c r="K6" s="44"/>
    </row>
    <row r="7" spans="1:11" ht="21" x14ac:dyDescent="0.4">
      <c r="A7" s="108" t="str">
        <f>'PC 1'!A1</f>
        <v xml:space="preserve">Particulars of Contract: </v>
      </c>
      <c r="B7" s="44"/>
      <c r="C7" s="172"/>
      <c r="D7" s="153"/>
      <c r="E7" s="153"/>
      <c r="F7" s="153"/>
      <c r="G7" s="153"/>
      <c r="H7" s="153"/>
      <c r="I7" s="153"/>
      <c r="J7" s="44"/>
      <c r="K7" s="44"/>
    </row>
    <row r="8" spans="1:11" ht="21.75" customHeight="1" x14ac:dyDescent="0.4">
      <c r="A8" s="60" t="s">
        <v>98</v>
      </c>
      <c r="B8" s="60" t="s">
        <v>86</v>
      </c>
      <c r="C8" s="176">
        <f>'PC 1'!B20</f>
        <v>0</v>
      </c>
      <c r="D8" s="167"/>
      <c r="E8" s="167"/>
      <c r="F8" s="167"/>
      <c r="G8" s="167"/>
      <c r="H8" s="167"/>
      <c r="I8" s="168"/>
      <c r="J8" s="44"/>
      <c r="K8" s="44"/>
    </row>
    <row r="9" spans="1:11" ht="21.75" customHeight="1" x14ac:dyDescent="0.4">
      <c r="A9" s="60" t="s">
        <v>99</v>
      </c>
      <c r="B9" s="60" t="s">
        <v>4</v>
      </c>
      <c r="C9" s="170">
        <f>'PC 1'!B21</f>
        <v>0</v>
      </c>
      <c r="D9" s="167"/>
      <c r="E9" s="167"/>
      <c r="F9" s="167"/>
      <c r="G9" s="167"/>
      <c r="H9" s="167"/>
      <c r="I9" s="168"/>
      <c r="J9" s="44"/>
      <c r="K9" s="44"/>
    </row>
    <row r="10" spans="1:11" ht="21.75" customHeight="1" x14ac:dyDescent="0.4">
      <c r="A10" s="60" t="s">
        <v>100</v>
      </c>
      <c r="B10" s="60" t="s">
        <v>87</v>
      </c>
      <c r="C10" s="170">
        <f>'PC 1'!B22</f>
        <v>0</v>
      </c>
      <c r="D10" s="167"/>
      <c r="E10" s="167"/>
      <c r="F10" s="167"/>
      <c r="G10" s="167"/>
      <c r="H10" s="167"/>
      <c r="I10" s="168"/>
      <c r="J10" s="44"/>
      <c r="K10" s="44"/>
    </row>
    <row r="11" spans="1:11" ht="39" customHeight="1" x14ac:dyDescent="0.4">
      <c r="A11" s="60" t="s">
        <v>101</v>
      </c>
      <c r="B11" s="60" t="s">
        <v>7</v>
      </c>
      <c r="C11" s="171">
        <f>'PC 1'!B23</f>
        <v>0</v>
      </c>
      <c r="D11" s="167"/>
      <c r="E11" s="167"/>
      <c r="F11" s="167"/>
      <c r="G11" s="167"/>
      <c r="H11" s="167"/>
      <c r="I11" s="168"/>
      <c r="J11" s="44"/>
      <c r="K11" s="44"/>
    </row>
    <row r="12" spans="1:11" ht="21.75" customHeight="1" x14ac:dyDescent="0.4">
      <c r="A12" s="60" t="s">
        <v>102</v>
      </c>
      <c r="B12" s="60" t="s">
        <v>8</v>
      </c>
      <c r="C12" s="170">
        <f>'PC 1'!B26</f>
        <v>0</v>
      </c>
      <c r="D12" s="167"/>
      <c r="E12" s="167"/>
      <c r="F12" s="167"/>
      <c r="G12" s="167"/>
      <c r="H12" s="167"/>
      <c r="I12" s="168"/>
      <c r="J12" s="44"/>
      <c r="K12" s="44"/>
    </row>
    <row r="13" spans="1:11" ht="21" customHeight="1" x14ac:dyDescent="0.4">
      <c r="A13" s="60" t="s">
        <v>103</v>
      </c>
      <c r="B13" s="60" t="s">
        <v>22</v>
      </c>
      <c r="C13" s="170">
        <f>'PC 1'!B27</f>
        <v>0</v>
      </c>
      <c r="D13" s="167"/>
      <c r="E13" s="167"/>
      <c r="F13" s="167"/>
      <c r="G13" s="167"/>
      <c r="H13" s="167"/>
      <c r="I13" s="168"/>
      <c r="J13" s="44"/>
      <c r="K13" s="44"/>
    </row>
    <row r="14" spans="1:11" ht="21" customHeight="1" x14ac:dyDescent="0.4">
      <c r="A14" s="60" t="s">
        <v>104</v>
      </c>
      <c r="B14" s="60" t="s">
        <v>105</v>
      </c>
      <c r="C14" s="169">
        <f>'PC 1'!D27</f>
        <v>0</v>
      </c>
      <c r="D14" s="167"/>
      <c r="E14" s="167"/>
      <c r="F14" s="167"/>
      <c r="G14" s="167"/>
      <c r="H14" s="167"/>
      <c r="I14" s="168"/>
      <c r="J14" s="44"/>
      <c r="K14" s="44"/>
    </row>
    <row r="15" spans="1:11" ht="21.75" customHeight="1" x14ac:dyDescent="0.4">
      <c r="A15" s="60" t="s">
        <v>106</v>
      </c>
      <c r="B15" s="60" t="s">
        <v>88</v>
      </c>
      <c r="C15" s="170">
        <f>'PC 1'!B29</f>
        <v>0</v>
      </c>
      <c r="D15" s="167"/>
      <c r="E15" s="167"/>
      <c r="F15" s="167"/>
      <c r="G15" s="167"/>
      <c r="H15" s="167"/>
      <c r="I15" s="168"/>
      <c r="J15" s="44"/>
      <c r="K15" s="44"/>
    </row>
    <row r="16" spans="1:11" ht="21.75" customHeight="1" x14ac:dyDescent="0.4">
      <c r="A16" s="60" t="s">
        <v>107</v>
      </c>
      <c r="B16" s="60" t="s">
        <v>26</v>
      </c>
      <c r="C16" s="170">
        <f>'PC 1'!B31</f>
        <v>0</v>
      </c>
      <c r="D16" s="167"/>
      <c r="E16" s="167"/>
      <c r="F16" s="167"/>
      <c r="G16" s="167"/>
      <c r="H16" s="167"/>
      <c r="I16" s="168"/>
      <c r="J16" s="44"/>
      <c r="K16" s="44"/>
    </row>
    <row r="17" spans="1:11" ht="21.75" customHeight="1" x14ac:dyDescent="0.4">
      <c r="A17" s="60" t="s">
        <v>108</v>
      </c>
      <c r="B17" s="60" t="s">
        <v>27</v>
      </c>
      <c r="C17" s="170">
        <f>'PC 1'!B32</f>
        <v>0</v>
      </c>
      <c r="D17" s="167"/>
      <c r="E17" s="167"/>
      <c r="F17" s="167"/>
      <c r="G17" s="167"/>
      <c r="H17" s="167"/>
      <c r="I17" s="168"/>
      <c r="J17" s="44"/>
      <c r="K17" s="44"/>
    </row>
    <row r="18" spans="1:11" ht="21.75" customHeight="1" x14ac:dyDescent="0.4">
      <c r="A18" s="60" t="s">
        <v>109</v>
      </c>
      <c r="B18" s="60" t="s">
        <v>28</v>
      </c>
      <c r="C18" s="170">
        <f>'PC 1'!B33</f>
        <v>0</v>
      </c>
      <c r="D18" s="167"/>
      <c r="E18" s="167"/>
      <c r="F18" s="167"/>
      <c r="G18" s="167"/>
      <c r="H18" s="167"/>
      <c r="I18" s="168"/>
      <c r="J18" s="44"/>
      <c r="K18" s="44"/>
    </row>
    <row r="19" spans="1:11" ht="21.75" customHeight="1" x14ac:dyDescent="0.4">
      <c r="A19" s="60" t="s">
        <v>110</v>
      </c>
      <c r="B19" s="60" t="s">
        <v>111</v>
      </c>
      <c r="C19" s="166">
        <f>'PC 1'!B2</f>
        <v>0</v>
      </c>
      <c r="D19" s="167"/>
      <c r="E19" s="167"/>
      <c r="F19" s="167"/>
      <c r="G19" s="167"/>
      <c r="H19" s="167"/>
      <c r="I19" s="168"/>
      <c r="J19" s="44"/>
      <c r="K19" s="44"/>
    </row>
    <row r="20" spans="1:11" ht="21.75" customHeight="1" x14ac:dyDescent="0.4">
      <c r="A20" s="60" t="s">
        <v>112</v>
      </c>
      <c r="B20" s="60" t="s">
        <v>113</v>
      </c>
      <c r="C20" s="166">
        <f>'PC 1'!B3</f>
        <v>0</v>
      </c>
      <c r="D20" s="167"/>
      <c r="E20" s="167"/>
      <c r="F20" s="167"/>
      <c r="G20" s="167"/>
      <c r="H20" s="167"/>
      <c r="I20" s="168"/>
      <c r="J20" s="44"/>
      <c r="K20" s="44"/>
    </row>
    <row r="21" spans="1:11" ht="21.75" customHeight="1" x14ac:dyDescent="0.4">
      <c r="A21" s="60" t="s">
        <v>114</v>
      </c>
      <c r="B21" s="60" t="s">
        <v>115</v>
      </c>
      <c r="C21" s="166">
        <f>'PC 1'!B4</f>
        <v>0</v>
      </c>
      <c r="D21" s="167"/>
      <c r="E21" s="167"/>
      <c r="F21" s="167"/>
      <c r="G21" s="167"/>
      <c r="H21" s="167"/>
      <c r="I21" s="168"/>
      <c r="J21" s="44"/>
      <c r="K21" s="44"/>
    </row>
    <row r="22" spans="1:11" ht="21.75" customHeight="1" x14ac:dyDescent="0.4">
      <c r="A22" s="60" t="s">
        <v>116</v>
      </c>
      <c r="B22" s="60" t="s">
        <v>117</v>
      </c>
      <c r="C22" s="166">
        <f>'PC 1'!B10</f>
        <v>0</v>
      </c>
      <c r="D22" s="167"/>
      <c r="E22" s="167"/>
      <c r="F22" s="167"/>
      <c r="G22" s="167"/>
      <c r="H22" s="167"/>
      <c r="I22" s="168"/>
      <c r="J22" s="44"/>
      <c r="K22" s="44"/>
    </row>
    <row r="23" spans="1:11" ht="21.75" customHeight="1" x14ac:dyDescent="0.4">
      <c r="A23" s="60" t="s">
        <v>118</v>
      </c>
      <c r="B23" s="60" t="s">
        <v>119</v>
      </c>
      <c r="C23" s="166">
        <f>'PC 1'!B5</f>
        <v>0</v>
      </c>
      <c r="D23" s="167"/>
      <c r="E23" s="167"/>
      <c r="F23" s="167"/>
      <c r="G23" s="167"/>
      <c r="H23" s="167"/>
      <c r="I23" s="168"/>
      <c r="J23" s="44"/>
      <c r="K23" s="44"/>
    </row>
    <row r="24" spans="1:11" ht="21.75" customHeight="1" x14ac:dyDescent="0.4">
      <c r="A24" s="60" t="s">
        <v>120</v>
      </c>
      <c r="B24" s="60" t="s">
        <v>29</v>
      </c>
      <c r="C24" s="175">
        <f>'PC 1'!B34</f>
        <v>0</v>
      </c>
      <c r="D24" s="167"/>
      <c r="E24" s="167"/>
      <c r="F24" s="167"/>
      <c r="G24" s="167"/>
      <c r="H24" s="167"/>
      <c r="I24" s="168"/>
      <c r="J24" s="44"/>
      <c r="K24" s="44"/>
    </row>
    <row r="25" spans="1:11" ht="21.75" customHeight="1" x14ac:dyDescent="0.4">
      <c r="A25" s="60" t="s">
        <v>121</v>
      </c>
      <c r="B25" s="60" t="s">
        <v>30</v>
      </c>
      <c r="C25" s="170">
        <f>'PC 1'!B35</f>
        <v>0</v>
      </c>
      <c r="D25" s="167"/>
      <c r="E25" s="167"/>
      <c r="F25" s="167"/>
      <c r="G25" s="167"/>
      <c r="H25" s="167"/>
      <c r="I25" s="168"/>
      <c r="J25" s="44"/>
      <c r="K25" s="44"/>
    </row>
    <row r="26" spans="1:11" ht="21.75" customHeight="1" x14ac:dyDescent="0.4">
      <c r="A26" s="60" t="s">
        <v>122</v>
      </c>
      <c r="B26" s="60" t="s">
        <v>123</v>
      </c>
      <c r="C26" s="166">
        <f>'PC 1'!B11</f>
        <v>0</v>
      </c>
      <c r="D26" s="167"/>
      <c r="E26" s="167"/>
      <c r="F26" s="167"/>
      <c r="G26" s="167"/>
      <c r="H26" s="167"/>
      <c r="I26" s="168"/>
      <c r="J26" s="44"/>
      <c r="K26" s="44"/>
    </row>
    <row r="27" spans="1:11" ht="21.75" customHeight="1" x14ac:dyDescent="0.4">
      <c r="A27" s="60" t="s">
        <v>124</v>
      </c>
      <c r="B27" s="60" t="s">
        <v>125</v>
      </c>
      <c r="C27" s="166">
        <f>'PC 1'!B6</f>
        <v>0</v>
      </c>
      <c r="D27" s="167"/>
      <c r="E27" s="167"/>
      <c r="F27" s="167"/>
      <c r="G27" s="167"/>
      <c r="H27" s="167"/>
      <c r="I27" s="168"/>
      <c r="J27" s="44"/>
      <c r="K27" s="44"/>
    </row>
    <row r="28" spans="1:11" ht="21.75" customHeight="1" x14ac:dyDescent="0.4">
      <c r="A28" s="60" t="s">
        <v>126</v>
      </c>
      <c r="B28" s="60" t="s">
        <v>127</v>
      </c>
      <c r="C28" s="166">
        <f>'PC 1'!B12</f>
        <v>0</v>
      </c>
      <c r="D28" s="167"/>
      <c r="E28" s="167"/>
      <c r="F28" s="167"/>
      <c r="G28" s="167"/>
      <c r="H28" s="167"/>
      <c r="I28" s="168"/>
      <c r="J28" s="44"/>
      <c r="K28" s="44"/>
    </row>
    <row r="29" spans="1:11" ht="21.75" customHeight="1" x14ac:dyDescent="0.4">
      <c r="A29" s="60" t="s">
        <v>128</v>
      </c>
      <c r="B29" s="60" t="s">
        <v>129</v>
      </c>
      <c r="C29" s="169" t="s">
        <v>230</v>
      </c>
      <c r="D29" s="167"/>
      <c r="E29" s="167"/>
      <c r="F29" s="167"/>
      <c r="G29" s="167"/>
      <c r="H29" s="167"/>
      <c r="I29" s="168"/>
      <c r="J29" s="44"/>
      <c r="K29" s="44"/>
    </row>
    <row r="30" spans="1:11" ht="21.75" customHeight="1" x14ac:dyDescent="0.4">
      <c r="A30" s="60"/>
      <c r="B30" s="60" t="s">
        <v>130</v>
      </c>
      <c r="C30" s="169"/>
      <c r="D30" s="167"/>
      <c r="E30" s="167"/>
      <c r="F30" s="167"/>
      <c r="G30" s="167"/>
      <c r="H30" s="167"/>
      <c r="I30" s="168"/>
      <c r="J30" s="44"/>
      <c r="K30" s="44"/>
    </row>
    <row r="31" spans="1:11" ht="13.5" customHeight="1" x14ac:dyDescent="0.4">
      <c r="A31" s="172"/>
      <c r="B31" s="153"/>
      <c r="C31" s="153"/>
      <c r="D31" s="153"/>
      <c r="E31" s="153"/>
      <c r="F31" s="153"/>
      <c r="G31" s="153"/>
      <c r="H31" s="153"/>
      <c r="I31" s="153"/>
      <c r="J31" s="44"/>
      <c r="K31" s="44"/>
    </row>
    <row r="32" spans="1:11" ht="15.75" customHeight="1" x14ac:dyDescent="0.4">
      <c r="A32" s="174" t="s">
        <v>131</v>
      </c>
      <c r="B32" s="153"/>
      <c r="C32" s="153"/>
      <c r="D32" s="153"/>
      <c r="E32" s="153"/>
      <c r="F32" s="153"/>
      <c r="G32" s="153"/>
      <c r="H32" s="153"/>
      <c r="I32" s="153"/>
      <c r="J32" s="44"/>
      <c r="K32" s="44"/>
    </row>
    <row r="33" spans="1:11" ht="15.75" customHeight="1" x14ac:dyDescent="0.4">
      <c r="A33" s="44" t="s">
        <v>132</v>
      </c>
      <c r="B33" s="172" t="s">
        <v>133</v>
      </c>
      <c r="C33" s="153"/>
      <c r="D33" s="153"/>
      <c r="E33" s="153"/>
      <c r="F33" s="153"/>
      <c r="G33" s="153"/>
      <c r="H33" s="153"/>
      <c r="I33" s="153"/>
      <c r="J33" s="44"/>
      <c r="K33" s="44"/>
    </row>
    <row r="34" spans="1:11" ht="15.75" customHeight="1" x14ac:dyDescent="0.4">
      <c r="A34" s="44" t="s">
        <v>134</v>
      </c>
      <c r="B34" s="172" t="s">
        <v>135</v>
      </c>
      <c r="C34" s="153"/>
      <c r="D34" s="153"/>
      <c r="E34" s="153"/>
      <c r="F34" s="153"/>
      <c r="G34" s="153"/>
      <c r="H34" s="153"/>
      <c r="I34" s="153"/>
      <c r="J34" s="44"/>
      <c r="K34" s="44"/>
    </row>
    <row r="35" spans="1:11" ht="15.75" customHeight="1" x14ac:dyDescent="0.4">
      <c r="A35" s="44" t="s">
        <v>136</v>
      </c>
      <c r="B35" s="172" t="s">
        <v>137</v>
      </c>
      <c r="C35" s="153"/>
      <c r="D35" s="153"/>
      <c r="E35" s="153"/>
      <c r="F35" s="153"/>
      <c r="G35" s="153"/>
      <c r="H35" s="153"/>
      <c r="I35" s="153"/>
      <c r="J35" s="44"/>
      <c r="K35" s="44"/>
    </row>
    <row r="36" spans="1:11" ht="15.75" customHeight="1" x14ac:dyDescent="0.4">
      <c r="A36" s="44" t="s">
        <v>138</v>
      </c>
      <c r="B36" s="172" t="s">
        <v>139</v>
      </c>
      <c r="C36" s="153"/>
      <c r="D36" s="153"/>
      <c r="E36" s="153"/>
      <c r="F36" s="153"/>
      <c r="G36" s="153"/>
      <c r="H36" s="153"/>
      <c r="I36" s="153"/>
      <c r="J36" s="44"/>
      <c r="K36" s="44"/>
    </row>
    <row r="37" spans="1:11" ht="22.5" customHeight="1" x14ac:dyDescent="0.4">
      <c r="A37" s="174" t="s">
        <v>140</v>
      </c>
      <c r="B37" s="153"/>
      <c r="C37" s="153"/>
      <c r="D37" s="153"/>
      <c r="E37" s="153"/>
      <c r="F37" s="153"/>
      <c r="G37" s="153"/>
      <c r="H37" s="153"/>
      <c r="I37" s="153"/>
      <c r="J37" s="44"/>
      <c r="K37" s="44"/>
    </row>
    <row r="38" spans="1:11" ht="14.25" customHeight="1" x14ac:dyDescent="0.4">
      <c r="A38" s="173" t="str">
        <f>'PC 1'!A16</f>
        <v>Certification of the sum of ₦0.00 () only, in favour of 0 is recommended, please.</v>
      </c>
      <c r="B38" s="153"/>
      <c r="C38" s="153"/>
      <c r="D38" s="153"/>
      <c r="E38" s="153"/>
      <c r="F38" s="153"/>
      <c r="G38" s="153"/>
      <c r="H38" s="153"/>
      <c r="I38" s="153"/>
      <c r="J38" s="44"/>
      <c r="K38" s="44"/>
    </row>
    <row r="39" spans="1:11" ht="15.75" customHeight="1" x14ac:dyDescent="0.4">
      <c r="A39" s="153"/>
      <c r="B39" s="153"/>
      <c r="C39" s="153"/>
      <c r="D39" s="153"/>
      <c r="E39" s="153"/>
      <c r="F39" s="153"/>
      <c r="G39" s="153"/>
      <c r="H39" s="153"/>
      <c r="I39" s="153"/>
      <c r="J39" s="44"/>
      <c r="K39" s="44"/>
    </row>
    <row r="40" spans="1:11" ht="15.75" customHeight="1" x14ac:dyDescent="0.4">
      <c r="A40" s="153"/>
      <c r="B40" s="153"/>
      <c r="C40" s="153"/>
      <c r="D40" s="153"/>
      <c r="E40" s="153"/>
      <c r="F40" s="153"/>
      <c r="G40" s="153"/>
      <c r="H40" s="153"/>
      <c r="I40" s="153"/>
      <c r="J40" s="44"/>
      <c r="K40" s="44"/>
    </row>
    <row r="41" spans="1:11" ht="12.75" customHeight="1" x14ac:dyDescent="0.4">
      <c r="A41" s="157"/>
      <c r="B41" s="153"/>
      <c r="C41" s="153"/>
      <c r="D41" s="153"/>
      <c r="E41" s="153"/>
      <c r="F41" s="153"/>
      <c r="G41" s="153"/>
      <c r="H41" s="153"/>
      <c r="I41" s="153"/>
      <c r="J41" s="44"/>
      <c r="K41" s="44"/>
    </row>
    <row r="42" spans="1:11" ht="13.5" customHeight="1" x14ac:dyDescent="0.4">
      <c r="A42" s="153"/>
      <c r="B42" s="153"/>
      <c r="C42" s="153"/>
      <c r="D42" s="153"/>
      <c r="E42" s="153"/>
      <c r="F42" s="153"/>
      <c r="G42" s="153"/>
      <c r="H42" s="153"/>
      <c r="I42" s="153"/>
      <c r="J42" s="44"/>
      <c r="K42" s="44"/>
    </row>
    <row r="43" spans="1:11" ht="21.75" customHeight="1" x14ac:dyDescent="0.4">
      <c r="A43" s="155" t="s">
        <v>141</v>
      </c>
      <c r="B43" s="153"/>
      <c r="C43" s="153"/>
      <c r="D43" s="154" t="s">
        <v>141</v>
      </c>
      <c r="E43" s="153"/>
      <c r="F43" s="153"/>
      <c r="G43" s="153"/>
      <c r="H43" s="153"/>
      <c r="I43" s="153"/>
      <c r="J43" s="44"/>
      <c r="K43" s="44"/>
    </row>
    <row r="44" spans="1:11" ht="20.25" customHeight="1" x14ac:dyDescent="0.4">
      <c r="A44" s="156" t="s">
        <v>142</v>
      </c>
      <c r="B44" s="153"/>
      <c r="C44" s="153"/>
      <c r="D44" s="152" t="str">
        <f>'PC 1'!B68</f>
        <v>Alawiye, K.T (Ms)</v>
      </c>
      <c r="E44" s="153"/>
      <c r="F44" s="153"/>
      <c r="G44" s="153"/>
      <c r="H44" s="153"/>
      <c r="I44" s="153"/>
      <c r="J44" s="44"/>
      <c r="K44" s="44"/>
    </row>
    <row r="45" spans="1:11" ht="22.5" customHeight="1" x14ac:dyDescent="0.4">
      <c r="A45" s="156" t="s">
        <v>143</v>
      </c>
      <c r="B45" s="153"/>
      <c r="C45" s="153"/>
      <c r="D45" s="152" t="str">
        <f>'PC 1'!B69</f>
        <v>PPO (MED)</v>
      </c>
      <c r="E45" s="153"/>
      <c r="F45" s="153"/>
      <c r="G45" s="153"/>
      <c r="H45" s="153"/>
      <c r="I45" s="153"/>
      <c r="J45" s="44"/>
      <c r="K45" s="44"/>
    </row>
    <row r="46" spans="1:11" ht="27" customHeight="1" x14ac:dyDescent="0.4">
      <c r="A46" s="158"/>
      <c r="B46" s="153"/>
      <c r="C46" s="153"/>
      <c r="D46" s="161">
        <f>'PC 1'!B36</f>
        <v>0</v>
      </c>
      <c r="E46" s="153"/>
      <c r="F46" s="153"/>
      <c r="G46" s="153"/>
      <c r="H46" s="153"/>
      <c r="I46" s="153"/>
      <c r="J46" s="109"/>
      <c r="K46" s="44"/>
    </row>
    <row r="47" spans="1:11" ht="18" customHeight="1" x14ac:dyDescent="0.4">
      <c r="A47" s="159" t="s">
        <v>144</v>
      </c>
      <c r="B47" s="153"/>
      <c r="C47" s="153"/>
      <c r="D47" s="153"/>
      <c r="E47" s="153"/>
      <c r="F47" s="153"/>
      <c r="G47" s="153"/>
      <c r="H47" s="153"/>
      <c r="I47" s="44"/>
      <c r="J47" s="44"/>
      <c r="K47" s="44"/>
    </row>
    <row r="48" spans="1:11" ht="14.25" hidden="1" customHeight="1" x14ac:dyDescent="0.4">
      <c r="A48" s="153"/>
      <c r="B48" s="153"/>
      <c r="C48" s="153"/>
      <c r="D48" s="153"/>
      <c r="E48" s="153"/>
      <c r="F48" s="153"/>
      <c r="G48" s="153"/>
      <c r="H48" s="153"/>
      <c r="I48" s="44"/>
      <c r="J48" s="44"/>
      <c r="K48" s="44"/>
    </row>
    <row r="49" spans="1:11" ht="21.75" customHeight="1" x14ac:dyDescent="0.4">
      <c r="A49" s="153"/>
      <c r="B49" s="153"/>
      <c r="C49" s="153"/>
      <c r="D49" s="153"/>
      <c r="E49" s="153"/>
      <c r="F49" s="153"/>
      <c r="G49" s="153"/>
      <c r="H49" s="153"/>
      <c r="I49" s="44"/>
      <c r="J49" s="44"/>
      <c r="K49" s="44"/>
    </row>
    <row r="50" spans="1:11" ht="14.25" customHeight="1" x14ac:dyDescent="0.4">
      <c r="A50" s="155" t="s">
        <v>145</v>
      </c>
      <c r="B50" s="153"/>
      <c r="C50" s="165" t="s">
        <v>145</v>
      </c>
      <c r="D50" s="153"/>
      <c r="E50" s="162" t="s">
        <v>145</v>
      </c>
      <c r="F50" s="153"/>
      <c r="G50" s="153"/>
      <c r="H50" s="153"/>
      <c r="I50" s="153"/>
      <c r="J50" s="44"/>
      <c r="K50" s="44"/>
    </row>
    <row r="51" spans="1:11" ht="23.25" customHeight="1" x14ac:dyDescent="0.35">
      <c r="A51" s="160" t="s">
        <v>146</v>
      </c>
      <c r="B51" s="153"/>
      <c r="C51" s="164" t="s">
        <v>147</v>
      </c>
      <c r="D51" s="153"/>
      <c r="E51" s="163" t="s">
        <v>148</v>
      </c>
      <c r="F51" s="153"/>
      <c r="G51" s="153"/>
      <c r="H51" s="153"/>
      <c r="I51" s="153"/>
      <c r="J51" s="108"/>
      <c r="K51" s="108"/>
    </row>
    <row r="52" spans="1:11" ht="21.75" customHeight="1" x14ac:dyDescent="0.35">
      <c r="A52" s="160" t="s">
        <v>149</v>
      </c>
      <c r="B52" s="153"/>
      <c r="C52" s="164" t="s">
        <v>150</v>
      </c>
      <c r="D52" s="153"/>
      <c r="E52" s="163" t="s">
        <v>151</v>
      </c>
      <c r="F52" s="153"/>
      <c r="G52" s="153"/>
      <c r="H52" s="153"/>
      <c r="I52" s="153"/>
      <c r="J52" s="108"/>
      <c r="K52" s="108"/>
    </row>
    <row r="53" spans="1:11" ht="14.25" customHeight="1" x14ac:dyDescent="0.3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</row>
    <row r="54" spans="1:11" ht="14.25" customHeight="1" x14ac:dyDescent="0.3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</row>
    <row r="55" spans="1:11" ht="14.25" customHeight="1" x14ac:dyDescent="0.3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</row>
    <row r="56" spans="1:11" ht="14.25" customHeight="1" x14ac:dyDescent="0.3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0"/>
    </row>
    <row r="57" spans="1:11" ht="15.75" customHeight="1" x14ac:dyDescent="0.3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</row>
    <row r="58" spans="1:11" ht="15.75" customHeight="1" x14ac:dyDescent="0.3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</row>
    <row r="59" spans="1:11" ht="15.75" customHeight="1" x14ac:dyDescent="0.3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</row>
    <row r="60" spans="1:11" ht="15.75" customHeight="1" x14ac:dyDescent="0.3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</row>
    <row r="61" spans="1:11" ht="15.75" customHeight="1" x14ac:dyDescent="0.3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</row>
    <row r="62" spans="1:11" ht="15.75" customHeight="1" x14ac:dyDescent="0.3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</row>
    <row r="63" spans="1:11" ht="15.75" customHeight="1" x14ac:dyDescent="0.3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</row>
    <row r="64" spans="1:11" ht="15.75" customHeight="1" x14ac:dyDescent="0.3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</row>
    <row r="65" spans="1:11" ht="15.75" customHeight="1" x14ac:dyDescent="0.3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</row>
    <row r="66" spans="1:11" ht="15.75" customHeight="1" x14ac:dyDescent="0.3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</row>
    <row r="67" spans="1:11" ht="15.75" customHeight="1" x14ac:dyDescent="0.3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</row>
    <row r="68" spans="1:11" ht="15.75" customHeight="1" x14ac:dyDescent="0.3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</row>
    <row r="69" spans="1:11" ht="15.75" customHeight="1" x14ac:dyDescent="0.3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</row>
    <row r="70" spans="1:11" ht="15.75" customHeight="1" x14ac:dyDescent="0.3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</row>
    <row r="71" spans="1:11" ht="15.75" customHeight="1" x14ac:dyDescent="0.3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0"/>
    </row>
    <row r="72" spans="1:11" ht="15.75" customHeight="1" x14ac:dyDescent="0.3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</row>
    <row r="73" spans="1:11" ht="15.75" customHeight="1" x14ac:dyDescent="0.3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</row>
    <row r="74" spans="1:11" ht="15.75" customHeight="1" x14ac:dyDescent="0.3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</row>
    <row r="75" spans="1:11" ht="15.75" customHeight="1" x14ac:dyDescent="0.3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</row>
    <row r="76" spans="1:11" ht="15.75" customHeight="1" x14ac:dyDescent="0.3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</row>
    <row r="77" spans="1:11" ht="15.75" customHeight="1" x14ac:dyDescent="0.3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</row>
    <row r="78" spans="1:11" ht="15.75" customHeight="1" x14ac:dyDescent="0.3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</row>
    <row r="79" spans="1:11" ht="15.75" customHeight="1" x14ac:dyDescent="0.3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</row>
    <row r="80" spans="1:11" ht="15.75" customHeight="1" x14ac:dyDescent="0.3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</row>
    <row r="81" spans="1:11" ht="15.75" customHeight="1" x14ac:dyDescent="0.3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</row>
    <row r="82" spans="1:11" ht="15.75" customHeight="1" x14ac:dyDescent="0.3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</row>
    <row r="83" spans="1:11" ht="15.75" customHeight="1" x14ac:dyDescent="0.3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</row>
    <row r="84" spans="1:11" ht="15.75" customHeight="1" x14ac:dyDescent="0.3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</row>
    <row r="85" spans="1:11" ht="15.75" customHeight="1" x14ac:dyDescent="0.3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</row>
    <row r="86" spans="1:11" ht="15.75" customHeight="1" x14ac:dyDescent="0.3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</row>
    <row r="87" spans="1:11" ht="15.75" customHeight="1" x14ac:dyDescent="0.3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</row>
    <row r="88" spans="1:11" ht="15.75" customHeight="1" x14ac:dyDescent="0.3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</row>
    <row r="89" spans="1:11" ht="15.75" customHeight="1" x14ac:dyDescent="0.3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</row>
    <row r="90" spans="1:11" ht="15.75" customHeight="1" x14ac:dyDescent="0.3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</row>
    <row r="91" spans="1:11" ht="15.75" customHeight="1" x14ac:dyDescent="0.3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</row>
    <row r="92" spans="1:11" ht="15.75" customHeight="1" x14ac:dyDescent="0.3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</row>
    <row r="93" spans="1:11" ht="15.75" customHeight="1" x14ac:dyDescent="0.3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</row>
    <row r="94" spans="1:11" ht="15.75" customHeight="1" x14ac:dyDescent="0.3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</row>
    <row r="95" spans="1:11" ht="15.75" customHeight="1" x14ac:dyDescent="0.3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</row>
    <row r="96" spans="1:11" ht="15.75" customHeight="1" x14ac:dyDescent="0.3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</row>
    <row r="97" spans="1:11" ht="15.75" customHeight="1" x14ac:dyDescent="0.3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</row>
    <row r="98" spans="1:11" ht="15.75" customHeight="1" x14ac:dyDescent="0.3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</row>
    <row r="99" spans="1:11" ht="15.75" customHeight="1" x14ac:dyDescent="0.3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</row>
    <row r="100" spans="1:11" ht="15.75" customHeight="1" x14ac:dyDescent="0.3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</row>
  </sheetData>
  <mergeCells count="56">
    <mergeCell ref="C10:I10"/>
    <mergeCell ref="A2:I2"/>
    <mergeCell ref="A3:I3"/>
    <mergeCell ref="A4:I4"/>
    <mergeCell ref="C8:I8"/>
    <mergeCell ref="C7:I7"/>
    <mergeCell ref="A5:I5"/>
    <mergeCell ref="C6:I6"/>
    <mergeCell ref="C9:I9"/>
    <mergeCell ref="A52:B52"/>
    <mergeCell ref="C52:D52"/>
    <mergeCell ref="E52:I52"/>
    <mergeCell ref="C21:I21"/>
    <mergeCell ref="C20:I20"/>
    <mergeCell ref="C17:I17"/>
    <mergeCell ref="C14:I14"/>
    <mergeCell ref="B34:I34"/>
    <mergeCell ref="A38:I40"/>
    <mergeCell ref="B35:I35"/>
    <mergeCell ref="B36:I36"/>
    <mergeCell ref="A37:I37"/>
    <mergeCell ref="B33:I33"/>
    <mergeCell ref="A32:I32"/>
    <mergeCell ref="A31:I31"/>
    <mergeCell ref="C23:I23"/>
    <mergeCell ref="C24:I24"/>
    <mergeCell ref="C25:I25"/>
    <mergeCell ref="C26:I26"/>
    <mergeCell ref="C12:I12"/>
    <mergeCell ref="C11:I11"/>
    <mergeCell ref="C13:I13"/>
    <mergeCell ref="C15:I15"/>
    <mergeCell ref="C16:I16"/>
    <mergeCell ref="C27:I27"/>
    <mergeCell ref="C28:I28"/>
    <mergeCell ref="C29:I29"/>
    <mergeCell ref="C30:I30"/>
    <mergeCell ref="C18:I18"/>
    <mergeCell ref="C19:I19"/>
    <mergeCell ref="C22:I22"/>
    <mergeCell ref="A41:I42"/>
    <mergeCell ref="A46:C46"/>
    <mergeCell ref="A47:H49"/>
    <mergeCell ref="A51:B51"/>
    <mergeCell ref="A50:B50"/>
    <mergeCell ref="D46:I46"/>
    <mergeCell ref="E50:I50"/>
    <mergeCell ref="E51:I51"/>
    <mergeCell ref="A45:C45"/>
    <mergeCell ref="C51:D51"/>
    <mergeCell ref="C50:D50"/>
    <mergeCell ref="D45:I45"/>
    <mergeCell ref="D43:I43"/>
    <mergeCell ref="A43:C43"/>
    <mergeCell ref="A44:C44"/>
    <mergeCell ref="D44:I44"/>
  </mergeCells>
  <pageMargins left="0.7" right="0.7" top="0.75" bottom="0.75" header="0" footer="0"/>
  <pageSetup fitToHeight="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  <pageSetUpPr fitToPage="1"/>
  </sheetPr>
  <dimension ref="A1:K100"/>
  <sheetViews>
    <sheetView showGridLines="0" tabSelected="1" topLeftCell="A25" zoomScale="66" workbookViewId="0"/>
  </sheetViews>
  <sheetFormatPr defaultColWidth="14.44140625" defaultRowHeight="15" customHeight="1" x14ac:dyDescent="0.3"/>
  <cols>
    <col min="1" max="1" width="5.33203125" customWidth="1"/>
    <col min="2" max="2" width="48.6640625" customWidth="1"/>
    <col min="3" max="3" width="23" customWidth="1"/>
    <col min="4" max="4" width="25.6640625" customWidth="1"/>
    <col min="5" max="5" width="12" customWidth="1"/>
    <col min="6" max="6" width="8.33203125" customWidth="1"/>
    <col min="7" max="7" width="11.6640625" customWidth="1"/>
    <col min="8" max="9" width="7.33203125" customWidth="1"/>
    <col min="10" max="11" width="8.88671875" customWidth="1"/>
  </cols>
  <sheetData>
    <row r="1" spans="1:11" ht="14.25" customHeight="1" x14ac:dyDescent="0.4">
      <c r="A1" s="44" t="s">
        <v>94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21" x14ac:dyDescent="0.4">
      <c r="A2" s="163">
        <f>'PC 2'!B55</f>
        <v>0</v>
      </c>
      <c r="B2" s="153"/>
      <c r="C2" s="153"/>
      <c r="D2" s="153"/>
      <c r="E2" s="153"/>
      <c r="F2" s="153"/>
      <c r="G2" s="153"/>
      <c r="H2" s="153"/>
      <c r="I2" s="153"/>
      <c r="J2" s="44"/>
      <c r="K2" s="44"/>
    </row>
    <row r="3" spans="1:11" ht="21" x14ac:dyDescent="0.4">
      <c r="A3" s="177" t="s">
        <v>95</v>
      </c>
      <c r="B3" s="153"/>
      <c r="C3" s="153"/>
      <c r="D3" s="153"/>
      <c r="E3" s="153"/>
      <c r="F3" s="153"/>
      <c r="G3" s="153"/>
      <c r="H3" s="153"/>
      <c r="I3" s="153"/>
      <c r="J3" s="44"/>
      <c r="K3" s="44"/>
    </row>
    <row r="4" spans="1:11" ht="21" x14ac:dyDescent="0.4">
      <c r="A4" s="177" t="s">
        <v>96</v>
      </c>
      <c r="B4" s="153"/>
      <c r="C4" s="153"/>
      <c r="D4" s="153"/>
      <c r="E4" s="153"/>
      <c r="F4" s="153"/>
      <c r="G4" s="153"/>
      <c r="H4" s="153"/>
      <c r="I4" s="153"/>
      <c r="J4" s="44"/>
      <c r="K4" s="44"/>
    </row>
    <row r="5" spans="1:11" ht="21" x14ac:dyDescent="0.4">
      <c r="A5" s="177" t="s">
        <v>97</v>
      </c>
      <c r="B5" s="153"/>
      <c r="C5" s="153"/>
      <c r="D5" s="153"/>
      <c r="E5" s="153"/>
      <c r="F5" s="153"/>
      <c r="G5" s="153"/>
      <c r="H5" s="153"/>
      <c r="I5" s="153"/>
      <c r="J5" s="44"/>
      <c r="K5" s="44"/>
    </row>
    <row r="6" spans="1:11" ht="21" x14ac:dyDescent="0.4">
      <c r="A6" s="44"/>
      <c r="B6" s="44"/>
      <c r="C6" s="172"/>
      <c r="D6" s="153"/>
      <c r="E6" s="153"/>
      <c r="F6" s="153"/>
      <c r="G6" s="153"/>
      <c r="H6" s="153"/>
      <c r="I6" s="153"/>
      <c r="J6" s="44"/>
      <c r="K6" s="44"/>
    </row>
    <row r="7" spans="1:11" ht="21" x14ac:dyDescent="0.4">
      <c r="A7" s="108" t="str">
        <f>'PC 2'!A1</f>
        <v xml:space="preserve">Particulars of Contract: </v>
      </c>
      <c r="B7" s="44"/>
      <c r="C7" s="172"/>
      <c r="D7" s="153"/>
      <c r="E7" s="153"/>
      <c r="F7" s="153"/>
      <c r="G7" s="153"/>
      <c r="H7" s="153"/>
      <c r="I7" s="153"/>
      <c r="J7" s="44"/>
      <c r="K7" s="44"/>
    </row>
    <row r="8" spans="1:11" ht="21.75" customHeight="1" x14ac:dyDescent="0.4">
      <c r="A8" s="60" t="s">
        <v>98</v>
      </c>
      <c r="B8" s="60" t="s">
        <v>86</v>
      </c>
      <c r="C8" s="176">
        <f>'PC 2'!B20</f>
        <v>0</v>
      </c>
      <c r="D8" s="167"/>
      <c r="E8" s="167"/>
      <c r="F8" s="167"/>
      <c r="G8" s="167"/>
      <c r="H8" s="167"/>
      <c r="I8" s="168"/>
      <c r="J8" s="44"/>
      <c r="K8" s="44"/>
    </row>
    <row r="9" spans="1:11" ht="21.75" customHeight="1" x14ac:dyDescent="0.4">
      <c r="A9" s="60" t="s">
        <v>99</v>
      </c>
      <c r="B9" s="60" t="s">
        <v>4</v>
      </c>
      <c r="C9" s="170">
        <f>'PC 2'!B21</f>
        <v>0</v>
      </c>
      <c r="D9" s="167"/>
      <c r="E9" s="167"/>
      <c r="F9" s="167"/>
      <c r="G9" s="167"/>
      <c r="H9" s="167"/>
      <c r="I9" s="168"/>
      <c r="J9" s="44"/>
      <c r="K9" s="44"/>
    </row>
    <row r="10" spans="1:11" ht="21.75" customHeight="1" x14ac:dyDescent="0.4">
      <c r="A10" s="60" t="s">
        <v>100</v>
      </c>
      <c r="B10" s="60" t="s">
        <v>87</v>
      </c>
      <c r="C10" s="170">
        <f>'PC 2'!B22</f>
        <v>0</v>
      </c>
      <c r="D10" s="167"/>
      <c r="E10" s="167"/>
      <c r="F10" s="167"/>
      <c r="G10" s="167"/>
      <c r="H10" s="167"/>
      <c r="I10" s="168"/>
      <c r="J10" s="44"/>
      <c r="K10" s="44"/>
    </row>
    <row r="11" spans="1:11" ht="39" customHeight="1" x14ac:dyDescent="0.4">
      <c r="A11" s="60" t="s">
        <v>101</v>
      </c>
      <c r="B11" s="60" t="s">
        <v>7</v>
      </c>
      <c r="C11" s="171">
        <f>'PC 2'!B23</f>
        <v>0</v>
      </c>
      <c r="D11" s="167"/>
      <c r="E11" s="167"/>
      <c r="F11" s="167"/>
      <c r="G11" s="167"/>
      <c r="H11" s="167"/>
      <c r="I11" s="168"/>
      <c r="J11" s="44"/>
      <c r="K11" s="44"/>
    </row>
    <row r="12" spans="1:11" ht="21.75" customHeight="1" x14ac:dyDescent="0.4">
      <c r="A12" s="60" t="s">
        <v>102</v>
      </c>
      <c r="B12" s="60" t="s">
        <v>8</v>
      </c>
      <c r="C12" s="170">
        <f>'PC 2'!B26</f>
        <v>0</v>
      </c>
      <c r="D12" s="167"/>
      <c r="E12" s="167"/>
      <c r="F12" s="167"/>
      <c r="G12" s="167"/>
      <c r="H12" s="167"/>
      <c r="I12" s="168"/>
      <c r="J12" s="44"/>
      <c r="K12" s="44"/>
    </row>
    <row r="13" spans="1:11" ht="21.75" customHeight="1" x14ac:dyDescent="0.4">
      <c r="A13" s="60" t="s">
        <v>103</v>
      </c>
      <c r="B13" s="60" t="s">
        <v>22</v>
      </c>
      <c r="C13" s="170">
        <f>'PC 2'!B27</f>
        <v>0</v>
      </c>
      <c r="D13" s="167"/>
      <c r="E13" s="167"/>
      <c r="F13" s="167"/>
      <c r="G13" s="167"/>
      <c r="H13" s="167"/>
      <c r="I13" s="168"/>
      <c r="J13" s="44"/>
      <c r="K13" s="44"/>
    </row>
    <row r="14" spans="1:11" ht="21.75" customHeight="1" x14ac:dyDescent="0.4">
      <c r="A14" s="60" t="s">
        <v>104</v>
      </c>
      <c r="B14" s="60" t="s">
        <v>22</v>
      </c>
      <c r="C14" s="169">
        <f>'PC 2'!D27</f>
        <v>0</v>
      </c>
      <c r="D14" s="167"/>
      <c r="E14" s="167"/>
      <c r="F14" s="167"/>
      <c r="G14" s="167"/>
      <c r="H14" s="167"/>
      <c r="I14" s="168"/>
      <c r="J14" s="44"/>
      <c r="K14" s="44"/>
    </row>
    <row r="15" spans="1:11" ht="21.75" customHeight="1" x14ac:dyDescent="0.4">
      <c r="A15" s="60" t="s">
        <v>106</v>
      </c>
      <c r="B15" s="60" t="s">
        <v>88</v>
      </c>
      <c r="C15" s="170">
        <f>'PC 2'!B29</f>
        <v>0</v>
      </c>
      <c r="D15" s="167"/>
      <c r="E15" s="167"/>
      <c r="F15" s="167"/>
      <c r="G15" s="167"/>
      <c r="H15" s="167"/>
      <c r="I15" s="168"/>
      <c r="J15" s="44"/>
      <c r="K15" s="44"/>
    </row>
    <row r="16" spans="1:11" ht="21.75" customHeight="1" x14ac:dyDescent="0.4">
      <c r="A16" s="60" t="s">
        <v>107</v>
      </c>
      <c r="B16" s="60" t="s">
        <v>26</v>
      </c>
      <c r="C16" s="170">
        <f>'PC 2'!B31</f>
        <v>0</v>
      </c>
      <c r="D16" s="167"/>
      <c r="E16" s="167"/>
      <c r="F16" s="167"/>
      <c r="G16" s="167"/>
      <c r="H16" s="167"/>
      <c r="I16" s="168"/>
      <c r="J16" s="44"/>
      <c r="K16" s="44"/>
    </row>
    <row r="17" spans="1:11" ht="21.75" customHeight="1" x14ac:dyDescent="0.4">
      <c r="A17" s="60" t="s">
        <v>108</v>
      </c>
      <c r="B17" s="60" t="s">
        <v>27</v>
      </c>
      <c r="C17" s="170">
        <f>'PC 2'!B32</f>
        <v>0</v>
      </c>
      <c r="D17" s="167"/>
      <c r="E17" s="167"/>
      <c r="F17" s="167"/>
      <c r="G17" s="167"/>
      <c r="H17" s="167"/>
      <c r="I17" s="168"/>
      <c r="J17" s="44"/>
      <c r="K17" s="44"/>
    </row>
    <row r="18" spans="1:11" ht="21.75" customHeight="1" x14ac:dyDescent="0.4">
      <c r="A18" s="60" t="s">
        <v>109</v>
      </c>
      <c r="B18" s="60" t="s">
        <v>28</v>
      </c>
      <c r="C18" s="170">
        <f>'PC 2'!B33</f>
        <v>0</v>
      </c>
      <c r="D18" s="167"/>
      <c r="E18" s="167"/>
      <c r="F18" s="167"/>
      <c r="G18" s="167"/>
      <c r="H18" s="167"/>
      <c r="I18" s="168"/>
      <c r="J18" s="44"/>
      <c r="K18" s="44"/>
    </row>
    <row r="19" spans="1:11" ht="21.75" customHeight="1" x14ac:dyDescent="0.4">
      <c r="A19" s="60" t="s">
        <v>110</v>
      </c>
      <c r="B19" s="60" t="s">
        <v>111</v>
      </c>
      <c r="C19" s="166">
        <f>'PC 2'!B2</f>
        <v>0</v>
      </c>
      <c r="D19" s="167"/>
      <c r="E19" s="167"/>
      <c r="F19" s="167"/>
      <c r="G19" s="167"/>
      <c r="H19" s="167"/>
      <c r="I19" s="168"/>
      <c r="J19" s="44"/>
      <c r="K19" s="44"/>
    </row>
    <row r="20" spans="1:11" ht="21.75" customHeight="1" x14ac:dyDescent="0.4">
      <c r="A20" s="60" t="s">
        <v>112</v>
      </c>
      <c r="B20" s="60" t="s">
        <v>152</v>
      </c>
      <c r="C20" s="166">
        <f>'PC 2'!B3</f>
        <v>0</v>
      </c>
      <c r="D20" s="167"/>
      <c r="E20" s="167"/>
      <c r="F20" s="167"/>
      <c r="G20" s="167"/>
      <c r="H20" s="167"/>
      <c r="I20" s="168"/>
      <c r="J20" s="44"/>
      <c r="K20" s="44"/>
    </row>
    <row r="21" spans="1:11" ht="21.75" customHeight="1" x14ac:dyDescent="0.4">
      <c r="A21" s="60" t="s">
        <v>114</v>
      </c>
      <c r="B21" s="60" t="s">
        <v>115</v>
      </c>
      <c r="C21" s="166">
        <f>'PC 2'!B4</f>
        <v>0</v>
      </c>
      <c r="D21" s="167"/>
      <c r="E21" s="167"/>
      <c r="F21" s="167"/>
      <c r="G21" s="167"/>
      <c r="H21" s="167"/>
      <c r="I21" s="168"/>
      <c r="J21" s="44"/>
      <c r="K21" s="44"/>
    </row>
    <row r="22" spans="1:11" ht="21.75" customHeight="1" x14ac:dyDescent="0.4">
      <c r="A22" s="60" t="s">
        <v>116</v>
      </c>
      <c r="B22" s="60" t="s">
        <v>117</v>
      </c>
      <c r="C22" s="166">
        <f>'PC 2'!B10</f>
        <v>0</v>
      </c>
      <c r="D22" s="167"/>
      <c r="E22" s="167"/>
      <c r="F22" s="167"/>
      <c r="G22" s="167"/>
      <c r="H22" s="167"/>
      <c r="I22" s="168"/>
      <c r="J22" s="44"/>
      <c r="K22" s="44"/>
    </row>
    <row r="23" spans="1:11" ht="21.75" customHeight="1" x14ac:dyDescent="0.4">
      <c r="A23" s="60" t="s">
        <v>118</v>
      </c>
      <c r="B23" s="60" t="s">
        <v>119</v>
      </c>
      <c r="C23" s="166">
        <f>'PC 2'!B5</f>
        <v>0</v>
      </c>
      <c r="D23" s="167"/>
      <c r="E23" s="167"/>
      <c r="F23" s="167"/>
      <c r="G23" s="167"/>
      <c r="H23" s="167"/>
      <c r="I23" s="168"/>
      <c r="J23" s="44"/>
      <c r="K23" s="44"/>
    </row>
    <row r="24" spans="1:11" ht="21.75" customHeight="1" x14ac:dyDescent="0.4">
      <c r="A24" s="60" t="s">
        <v>120</v>
      </c>
      <c r="B24" s="60" t="s">
        <v>29</v>
      </c>
      <c r="C24" s="175">
        <f>'PC 2'!B34</f>
        <v>0</v>
      </c>
      <c r="D24" s="167"/>
      <c r="E24" s="167"/>
      <c r="F24" s="167"/>
      <c r="G24" s="167"/>
      <c r="H24" s="167"/>
      <c r="I24" s="168"/>
      <c r="J24" s="44"/>
      <c r="K24" s="44"/>
    </row>
    <row r="25" spans="1:11" ht="21.75" customHeight="1" x14ac:dyDescent="0.4">
      <c r="A25" s="60" t="s">
        <v>121</v>
      </c>
      <c r="B25" s="60" t="s">
        <v>30</v>
      </c>
      <c r="C25" s="170">
        <f>'PC 2'!B35</f>
        <v>0</v>
      </c>
      <c r="D25" s="167"/>
      <c r="E25" s="167"/>
      <c r="F25" s="167"/>
      <c r="G25" s="167"/>
      <c r="H25" s="167"/>
      <c r="I25" s="168"/>
      <c r="J25" s="44"/>
      <c r="K25" s="44"/>
    </row>
    <row r="26" spans="1:11" ht="21.75" customHeight="1" x14ac:dyDescent="0.4">
      <c r="A26" s="60" t="s">
        <v>122</v>
      </c>
      <c r="B26" s="60" t="s">
        <v>123</v>
      </c>
      <c r="C26" s="166">
        <f>'PC 2'!B11</f>
        <v>0</v>
      </c>
      <c r="D26" s="167"/>
      <c r="E26" s="167"/>
      <c r="F26" s="167"/>
      <c r="G26" s="167"/>
      <c r="H26" s="167"/>
      <c r="I26" s="168"/>
      <c r="J26" s="44"/>
      <c r="K26" s="44"/>
    </row>
    <row r="27" spans="1:11" ht="21.75" customHeight="1" x14ac:dyDescent="0.4">
      <c r="A27" s="60" t="s">
        <v>124</v>
      </c>
      <c r="B27" s="60" t="s">
        <v>125</v>
      </c>
      <c r="C27" s="166">
        <f>'PC 2'!B6</f>
        <v>0</v>
      </c>
      <c r="D27" s="167"/>
      <c r="E27" s="167"/>
      <c r="F27" s="167"/>
      <c r="G27" s="167"/>
      <c r="H27" s="167"/>
      <c r="I27" s="168"/>
      <c r="J27" s="44"/>
      <c r="K27" s="44"/>
    </row>
    <row r="28" spans="1:11" ht="21.75" customHeight="1" x14ac:dyDescent="0.4">
      <c r="A28" s="60" t="s">
        <v>153</v>
      </c>
      <c r="B28" s="60" t="s">
        <v>127</v>
      </c>
      <c r="C28" s="166">
        <f>'PC 2'!B12</f>
        <v>0</v>
      </c>
      <c r="D28" s="167"/>
      <c r="E28" s="167"/>
      <c r="F28" s="167"/>
      <c r="G28" s="167"/>
      <c r="H28" s="167"/>
      <c r="I28" s="168"/>
      <c r="J28" s="44"/>
      <c r="K28" s="44"/>
    </row>
    <row r="29" spans="1:11" ht="21.75" customHeight="1" x14ac:dyDescent="0.4">
      <c r="A29" s="60" t="s">
        <v>154</v>
      </c>
      <c r="B29" s="60" t="s">
        <v>129</v>
      </c>
      <c r="C29" s="169" t="s">
        <v>155</v>
      </c>
      <c r="D29" s="167"/>
      <c r="E29" s="167"/>
      <c r="F29" s="167"/>
      <c r="G29" s="167"/>
      <c r="H29" s="167"/>
      <c r="I29" s="168"/>
      <c r="J29" s="44"/>
      <c r="K29" s="44"/>
    </row>
    <row r="30" spans="1:11" ht="21.75" customHeight="1" x14ac:dyDescent="0.4">
      <c r="A30" s="60"/>
      <c r="B30" s="60" t="s">
        <v>130</v>
      </c>
      <c r="C30" s="169"/>
      <c r="D30" s="167"/>
      <c r="E30" s="167"/>
      <c r="F30" s="167"/>
      <c r="G30" s="167"/>
      <c r="H30" s="167"/>
      <c r="I30" s="168"/>
      <c r="J30" s="44"/>
      <c r="K30" s="44"/>
    </row>
    <row r="31" spans="1:11" ht="13.5" customHeight="1" x14ac:dyDescent="0.4">
      <c r="A31" s="172"/>
      <c r="B31" s="153"/>
      <c r="C31" s="153"/>
      <c r="D31" s="153"/>
      <c r="E31" s="153"/>
      <c r="F31" s="153"/>
      <c r="G31" s="153"/>
      <c r="H31" s="153"/>
      <c r="I31" s="153"/>
      <c r="J31" s="44"/>
      <c r="K31" s="44"/>
    </row>
    <row r="32" spans="1:11" ht="15.75" customHeight="1" x14ac:dyDescent="0.4">
      <c r="A32" s="174" t="s">
        <v>131</v>
      </c>
      <c r="B32" s="153"/>
      <c r="C32" s="153"/>
      <c r="D32" s="153"/>
      <c r="E32" s="153"/>
      <c r="F32" s="153"/>
      <c r="G32" s="153"/>
      <c r="H32" s="153"/>
      <c r="I32" s="153"/>
      <c r="J32" s="44"/>
      <c r="K32" s="44"/>
    </row>
    <row r="33" spans="1:11" ht="15.75" customHeight="1" x14ac:dyDescent="0.4">
      <c r="A33" s="44" t="s">
        <v>132</v>
      </c>
      <c r="B33" s="172" t="s">
        <v>133</v>
      </c>
      <c r="C33" s="153"/>
      <c r="D33" s="153"/>
      <c r="E33" s="153"/>
      <c r="F33" s="153"/>
      <c r="G33" s="153"/>
      <c r="H33" s="153"/>
      <c r="I33" s="153"/>
      <c r="J33" s="44"/>
      <c r="K33" s="44"/>
    </row>
    <row r="34" spans="1:11" ht="15.75" customHeight="1" x14ac:dyDescent="0.4">
      <c r="A34" s="44" t="s">
        <v>134</v>
      </c>
      <c r="B34" s="172" t="s">
        <v>135</v>
      </c>
      <c r="C34" s="153"/>
      <c r="D34" s="153"/>
      <c r="E34" s="153"/>
      <c r="F34" s="153"/>
      <c r="G34" s="153"/>
      <c r="H34" s="153"/>
      <c r="I34" s="153"/>
      <c r="J34" s="44"/>
      <c r="K34" s="44"/>
    </row>
    <row r="35" spans="1:11" ht="15.75" customHeight="1" x14ac:dyDescent="0.4">
      <c r="A35" s="44" t="s">
        <v>136</v>
      </c>
      <c r="B35" s="172" t="s">
        <v>137</v>
      </c>
      <c r="C35" s="153"/>
      <c r="D35" s="153"/>
      <c r="E35" s="153"/>
      <c r="F35" s="153"/>
      <c r="G35" s="153"/>
      <c r="H35" s="153"/>
      <c r="I35" s="153"/>
      <c r="J35" s="44"/>
      <c r="K35" s="44"/>
    </row>
    <row r="36" spans="1:11" ht="15.75" customHeight="1" x14ac:dyDescent="0.4">
      <c r="A36" s="44" t="s">
        <v>138</v>
      </c>
      <c r="B36" s="172" t="s">
        <v>139</v>
      </c>
      <c r="C36" s="153"/>
      <c r="D36" s="153"/>
      <c r="E36" s="153"/>
      <c r="F36" s="153"/>
      <c r="G36" s="153"/>
      <c r="H36" s="153"/>
      <c r="I36" s="153"/>
      <c r="J36" s="44"/>
      <c r="K36" s="44"/>
    </row>
    <row r="37" spans="1:11" ht="22.5" customHeight="1" x14ac:dyDescent="0.4">
      <c r="A37" s="174" t="s">
        <v>140</v>
      </c>
      <c r="B37" s="153"/>
      <c r="C37" s="153"/>
      <c r="D37" s="153"/>
      <c r="E37" s="153"/>
      <c r="F37" s="153"/>
      <c r="G37" s="153"/>
      <c r="H37" s="153"/>
      <c r="I37" s="153"/>
      <c r="J37" s="44"/>
      <c r="K37" s="44"/>
    </row>
    <row r="38" spans="1:11" ht="14.25" customHeight="1" x14ac:dyDescent="0.4">
      <c r="A38" s="173" t="str">
        <f>'PC 2'!A16</f>
        <v>Certification of the sum of ₦0.00 () only, in favour of 0 is recommended, please.</v>
      </c>
      <c r="B38" s="153"/>
      <c r="C38" s="153"/>
      <c r="D38" s="153"/>
      <c r="E38" s="153"/>
      <c r="F38" s="153"/>
      <c r="G38" s="153"/>
      <c r="H38" s="153"/>
      <c r="I38" s="153"/>
      <c r="J38" s="44"/>
      <c r="K38" s="44"/>
    </row>
    <row r="39" spans="1:11" ht="15.75" customHeight="1" x14ac:dyDescent="0.4">
      <c r="A39" s="153"/>
      <c r="B39" s="153"/>
      <c r="C39" s="153"/>
      <c r="D39" s="153"/>
      <c r="E39" s="153"/>
      <c r="F39" s="153"/>
      <c r="G39" s="153"/>
      <c r="H39" s="153"/>
      <c r="I39" s="153"/>
      <c r="J39" s="44"/>
      <c r="K39" s="44"/>
    </row>
    <row r="40" spans="1:11" ht="15.75" customHeight="1" x14ac:dyDescent="0.4">
      <c r="A40" s="153"/>
      <c r="B40" s="153"/>
      <c r="C40" s="153"/>
      <c r="D40" s="153"/>
      <c r="E40" s="153"/>
      <c r="F40" s="153"/>
      <c r="G40" s="153"/>
      <c r="H40" s="153"/>
      <c r="I40" s="153"/>
      <c r="J40" s="44"/>
      <c r="K40" s="44"/>
    </row>
    <row r="41" spans="1:11" ht="12.75" customHeight="1" x14ac:dyDescent="0.4">
      <c r="A41" s="157"/>
      <c r="B41" s="153"/>
      <c r="C41" s="153"/>
      <c r="D41" s="153"/>
      <c r="E41" s="153"/>
      <c r="F41" s="153"/>
      <c r="G41" s="153"/>
      <c r="H41" s="153"/>
      <c r="I41" s="153"/>
      <c r="J41" s="44"/>
      <c r="K41" s="44"/>
    </row>
    <row r="42" spans="1:11" ht="13.5" customHeight="1" x14ac:dyDescent="0.4">
      <c r="A42" s="153"/>
      <c r="B42" s="153"/>
      <c r="C42" s="153"/>
      <c r="D42" s="153"/>
      <c r="E42" s="153"/>
      <c r="F42" s="153"/>
      <c r="G42" s="153"/>
      <c r="H42" s="153"/>
      <c r="I42" s="153"/>
      <c r="J42" s="44"/>
      <c r="K42" s="44"/>
    </row>
    <row r="43" spans="1:11" ht="21.75" customHeight="1" x14ac:dyDescent="0.4">
      <c r="A43" s="155" t="s">
        <v>141</v>
      </c>
      <c r="B43" s="153"/>
      <c r="C43" s="153"/>
      <c r="D43" s="154" t="s">
        <v>141</v>
      </c>
      <c r="E43" s="153"/>
      <c r="F43" s="153"/>
      <c r="G43" s="153"/>
      <c r="H43" s="153"/>
      <c r="I43" s="153"/>
      <c r="J43" s="44"/>
      <c r="K43" s="44"/>
    </row>
    <row r="44" spans="1:11" ht="20.25" customHeight="1" x14ac:dyDescent="0.4">
      <c r="A44" s="156" t="s">
        <v>142</v>
      </c>
      <c r="B44" s="153"/>
      <c r="C44" s="153"/>
      <c r="D44" s="152" t="str">
        <f>'PC 1'!B68</f>
        <v>Alawiye, K.T (Ms)</v>
      </c>
      <c r="E44" s="153"/>
      <c r="F44" s="153"/>
      <c r="G44" s="153"/>
      <c r="H44" s="153"/>
      <c r="I44" s="153"/>
      <c r="J44" s="44"/>
      <c r="K44" s="44"/>
    </row>
    <row r="45" spans="1:11" ht="22.5" customHeight="1" x14ac:dyDescent="0.4">
      <c r="A45" s="156" t="s">
        <v>143</v>
      </c>
      <c r="B45" s="153"/>
      <c r="C45" s="153"/>
      <c r="D45" s="152" t="str">
        <f>'PC 1'!B69</f>
        <v>PPO (MED)</v>
      </c>
      <c r="E45" s="153"/>
      <c r="F45" s="153"/>
      <c r="G45" s="153"/>
      <c r="H45" s="153"/>
      <c r="I45" s="153"/>
      <c r="J45" s="44"/>
      <c r="K45" s="44"/>
    </row>
    <row r="46" spans="1:11" ht="27" customHeight="1" x14ac:dyDescent="0.4">
      <c r="A46" s="158"/>
      <c r="B46" s="153"/>
      <c r="C46" s="153"/>
      <c r="D46" s="161">
        <f>'PC 1'!B36</f>
        <v>0</v>
      </c>
      <c r="E46" s="153"/>
      <c r="F46" s="153"/>
      <c r="G46" s="153"/>
      <c r="H46" s="153"/>
      <c r="I46" s="153"/>
      <c r="J46" s="109"/>
      <c r="K46" s="44"/>
    </row>
    <row r="47" spans="1:11" ht="14.25" hidden="1" customHeight="1" x14ac:dyDescent="0.4">
      <c r="A47" s="159"/>
      <c r="B47" s="153"/>
      <c r="C47" s="153"/>
      <c r="D47" s="153"/>
      <c r="E47" s="153"/>
      <c r="F47" s="153"/>
      <c r="G47" s="153"/>
      <c r="H47" s="153"/>
      <c r="I47" s="44"/>
      <c r="J47" s="44"/>
      <c r="K47" s="44"/>
    </row>
    <row r="48" spans="1:11" ht="29.25" customHeight="1" x14ac:dyDescent="0.4">
      <c r="A48" s="153"/>
      <c r="B48" s="153"/>
      <c r="C48" s="153"/>
      <c r="D48" s="153"/>
      <c r="E48" s="153"/>
      <c r="F48" s="153"/>
      <c r="G48" s="153"/>
      <c r="H48" s="153"/>
      <c r="I48" s="44"/>
      <c r="J48" s="44"/>
      <c r="K48" s="44"/>
    </row>
    <row r="49" spans="1:11" ht="14.25" customHeight="1" x14ac:dyDescent="0.4">
      <c r="A49" s="155" t="s">
        <v>145</v>
      </c>
      <c r="B49" s="153"/>
      <c r="C49" s="165" t="s">
        <v>145</v>
      </c>
      <c r="D49" s="153"/>
      <c r="E49" s="162" t="s">
        <v>145</v>
      </c>
      <c r="F49" s="153"/>
      <c r="G49" s="153"/>
      <c r="H49" s="153"/>
      <c r="I49" s="153"/>
      <c r="J49" s="44"/>
      <c r="K49" s="44"/>
    </row>
    <row r="50" spans="1:11" ht="23.25" customHeight="1" x14ac:dyDescent="0.35">
      <c r="A50" s="160" t="s">
        <v>146</v>
      </c>
      <c r="B50" s="153"/>
      <c r="C50" s="164" t="s">
        <v>147</v>
      </c>
      <c r="D50" s="153"/>
      <c r="E50" s="163" t="s">
        <v>148</v>
      </c>
      <c r="F50" s="153"/>
      <c r="G50" s="153"/>
      <c r="H50" s="153"/>
      <c r="I50" s="153"/>
      <c r="J50" s="108"/>
      <c r="K50" s="108"/>
    </row>
    <row r="51" spans="1:11" ht="21.75" customHeight="1" x14ac:dyDescent="0.35">
      <c r="A51" s="160" t="s">
        <v>149</v>
      </c>
      <c r="B51" s="153"/>
      <c r="C51" s="164" t="s">
        <v>150</v>
      </c>
      <c r="D51" s="153"/>
      <c r="E51" s="163" t="s">
        <v>151</v>
      </c>
      <c r="F51" s="153"/>
      <c r="G51" s="153"/>
      <c r="H51" s="153"/>
      <c r="I51" s="153"/>
      <c r="J51" s="108"/>
      <c r="K51" s="108"/>
    </row>
    <row r="52" spans="1:11" ht="14.25" customHeight="1" x14ac:dyDescent="0.3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</row>
    <row r="53" spans="1:11" ht="14.25" customHeight="1" x14ac:dyDescent="0.3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</row>
    <row r="54" spans="1:11" ht="14.25" customHeight="1" x14ac:dyDescent="0.3">
      <c r="A54" s="110"/>
      <c r="B54" s="110"/>
      <c r="C54" s="110"/>
      <c r="D54" s="110"/>
      <c r="E54" s="110"/>
      <c r="F54" s="110"/>
      <c r="G54" s="110"/>
      <c r="H54" s="110"/>
      <c r="I54" s="110"/>
      <c r="J54" s="110"/>
      <c r="K54" s="110"/>
    </row>
    <row r="55" spans="1:11" ht="14.25" customHeight="1" x14ac:dyDescent="0.3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</row>
    <row r="56" spans="1:11" ht="15.75" customHeight="1" x14ac:dyDescent="0.3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0"/>
    </row>
    <row r="57" spans="1:11" ht="15.75" customHeight="1" x14ac:dyDescent="0.3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</row>
    <row r="58" spans="1:11" ht="15.75" customHeight="1" x14ac:dyDescent="0.3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</row>
    <row r="59" spans="1:11" ht="15.75" customHeight="1" x14ac:dyDescent="0.3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</row>
    <row r="60" spans="1:11" ht="15.75" customHeight="1" x14ac:dyDescent="0.3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</row>
    <row r="61" spans="1:11" ht="15.75" customHeight="1" x14ac:dyDescent="0.3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</row>
    <row r="62" spans="1:11" ht="15.75" customHeight="1" x14ac:dyDescent="0.3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</row>
    <row r="63" spans="1:11" ht="15.75" customHeight="1" x14ac:dyDescent="0.3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</row>
    <row r="64" spans="1:11" ht="15.75" customHeight="1" x14ac:dyDescent="0.3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</row>
    <row r="65" spans="1:11" ht="15.75" customHeight="1" x14ac:dyDescent="0.3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</row>
    <row r="66" spans="1:11" ht="15.75" customHeight="1" x14ac:dyDescent="0.3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</row>
    <row r="67" spans="1:11" ht="15.75" customHeight="1" x14ac:dyDescent="0.3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</row>
    <row r="68" spans="1:11" ht="15.75" customHeight="1" x14ac:dyDescent="0.3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</row>
    <row r="69" spans="1:11" ht="15.75" customHeight="1" x14ac:dyDescent="0.3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</row>
    <row r="70" spans="1:11" ht="15.75" customHeight="1" x14ac:dyDescent="0.3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</row>
    <row r="71" spans="1:11" ht="15.75" customHeight="1" x14ac:dyDescent="0.3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0"/>
    </row>
    <row r="72" spans="1:11" ht="15.75" customHeight="1" x14ac:dyDescent="0.3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</row>
    <row r="73" spans="1:11" ht="15.75" customHeight="1" x14ac:dyDescent="0.3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</row>
    <row r="74" spans="1:11" ht="15.75" customHeight="1" x14ac:dyDescent="0.3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</row>
    <row r="75" spans="1:11" ht="15.75" customHeight="1" x14ac:dyDescent="0.3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</row>
    <row r="76" spans="1:11" ht="15.75" customHeight="1" x14ac:dyDescent="0.3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</row>
    <row r="77" spans="1:11" ht="15.75" customHeight="1" x14ac:dyDescent="0.3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</row>
    <row r="78" spans="1:11" ht="15.75" customHeight="1" x14ac:dyDescent="0.3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</row>
    <row r="79" spans="1:11" ht="15.75" customHeight="1" x14ac:dyDescent="0.3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</row>
    <row r="80" spans="1:11" ht="15.75" customHeight="1" x14ac:dyDescent="0.3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</row>
    <row r="81" spans="1:11" ht="15.75" customHeight="1" x14ac:dyDescent="0.3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</row>
    <row r="82" spans="1:11" ht="15.75" customHeight="1" x14ac:dyDescent="0.3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</row>
    <row r="83" spans="1:11" ht="15.75" customHeight="1" x14ac:dyDescent="0.3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</row>
    <row r="84" spans="1:11" ht="15.75" customHeight="1" x14ac:dyDescent="0.3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</row>
    <row r="85" spans="1:11" ht="15.75" customHeight="1" x14ac:dyDescent="0.3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</row>
    <row r="86" spans="1:11" ht="15.75" customHeight="1" x14ac:dyDescent="0.3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</row>
    <row r="87" spans="1:11" ht="15.75" customHeight="1" x14ac:dyDescent="0.3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</row>
    <row r="88" spans="1:11" ht="15.75" customHeight="1" x14ac:dyDescent="0.3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</row>
    <row r="89" spans="1:11" ht="15.75" customHeight="1" x14ac:dyDescent="0.3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</row>
    <row r="90" spans="1:11" ht="15.75" customHeight="1" x14ac:dyDescent="0.3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</row>
    <row r="91" spans="1:11" ht="15.75" customHeight="1" x14ac:dyDescent="0.3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</row>
    <row r="92" spans="1:11" ht="15.75" customHeight="1" x14ac:dyDescent="0.3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</row>
    <row r="93" spans="1:11" ht="15.75" customHeight="1" x14ac:dyDescent="0.3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</row>
    <row r="94" spans="1:11" ht="15.75" customHeight="1" x14ac:dyDescent="0.3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</row>
    <row r="95" spans="1:11" ht="15.75" customHeight="1" x14ac:dyDescent="0.3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</row>
    <row r="96" spans="1:11" ht="15.75" customHeight="1" x14ac:dyDescent="0.3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</row>
    <row r="97" spans="1:11" ht="15.75" customHeight="1" x14ac:dyDescent="0.3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</row>
    <row r="98" spans="1:11" ht="15.75" customHeight="1" x14ac:dyDescent="0.3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</row>
    <row r="99" spans="1:11" ht="15.75" customHeight="1" x14ac:dyDescent="0.3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</row>
    <row r="100" spans="1:11" ht="15.75" customHeight="1" x14ac:dyDescent="0.3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</row>
  </sheetData>
  <mergeCells count="56">
    <mergeCell ref="A2:I2"/>
    <mergeCell ref="A3:I3"/>
    <mergeCell ref="A4:I4"/>
    <mergeCell ref="A5:I5"/>
    <mergeCell ref="C15:I15"/>
    <mergeCell ref="C14:I14"/>
    <mergeCell ref="C8:I8"/>
    <mergeCell ref="C9:I9"/>
    <mergeCell ref="C10:I10"/>
    <mergeCell ref="C11:I11"/>
    <mergeCell ref="C12:I12"/>
    <mergeCell ref="C13:I13"/>
    <mergeCell ref="C7:I7"/>
    <mergeCell ref="E51:I51"/>
    <mergeCell ref="C30:I30"/>
    <mergeCell ref="D44:I44"/>
    <mergeCell ref="C20:I20"/>
    <mergeCell ref="C6:I6"/>
    <mergeCell ref="A43:C43"/>
    <mergeCell ref="A45:C45"/>
    <mergeCell ref="C51:D51"/>
    <mergeCell ref="A46:C46"/>
    <mergeCell ref="A49:B49"/>
    <mergeCell ref="A51:B51"/>
    <mergeCell ref="A50:B50"/>
    <mergeCell ref="A44:C44"/>
    <mergeCell ref="A41:I42"/>
    <mergeCell ref="A38:I40"/>
    <mergeCell ref="D45:I45"/>
    <mergeCell ref="C24:I24"/>
    <mergeCell ref="C16:I16"/>
    <mergeCell ref="C17:I17"/>
    <mergeCell ref="C25:I25"/>
    <mergeCell ref="D43:I43"/>
    <mergeCell ref="A32:I32"/>
    <mergeCell ref="A31:I31"/>
    <mergeCell ref="C26:I26"/>
    <mergeCell ref="C27:I27"/>
    <mergeCell ref="B33:I33"/>
    <mergeCell ref="B34:I34"/>
    <mergeCell ref="B35:I35"/>
    <mergeCell ref="B36:I36"/>
    <mergeCell ref="A37:I37"/>
    <mergeCell ref="C18:I18"/>
    <mergeCell ref="C19:I19"/>
    <mergeCell ref="C21:I21"/>
    <mergeCell ref="C22:I22"/>
    <mergeCell ref="C23:I23"/>
    <mergeCell ref="C28:I28"/>
    <mergeCell ref="C29:I29"/>
    <mergeCell ref="E49:I49"/>
    <mergeCell ref="C49:D49"/>
    <mergeCell ref="C50:D50"/>
    <mergeCell ref="E50:I50"/>
    <mergeCell ref="D46:I46"/>
    <mergeCell ref="A47:H48"/>
  </mergeCells>
  <pageMargins left="0.7" right="0.7" top="0.75" bottom="0.75" header="0" footer="0"/>
  <pageSetup fitToHeight="0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00"/>
  <sheetViews>
    <sheetView showGridLines="0" view="pageBreakPreview" topLeftCell="A24" zoomScale="30" zoomScaleNormal="100" zoomScaleSheetLayoutView="30" workbookViewId="0">
      <selection sqref="A1:XFD3"/>
    </sheetView>
  </sheetViews>
  <sheetFormatPr defaultColWidth="14.44140625" defaultRowHeight="15" customHeight="1" x14ac:dyDescent="0.3"/>
  <cols>
    <col min="1" max="1" width="102" customWidth="1"/>
    <col min="2" max="2" width="11.6640625" customWidth="1"/>
    <col min="3" max="3" width="8.88671875" customWidth="1"/>
    <col min="4" max="4" width="98.33203125" customWidth="1"/>
    <col min="5" max="5" width="13.33203125" style="224" customWidth="1"/>
    <col min="6" max="6" width="13" style="224" customWidth="1"/>
    <col min="7" max="7" width="52.5546875" customWidth="1"/>
    <col min="8" max="8" width="77.33203125" customWidth="1"/>
    <col min="9" max="11" width="8.88671875" customWidth="1"/>
  </cols>
  <sheetData>
    <row r="1" spans="1:11" ht="44.4" customHeight="1" x14ac:dyDescent="0.75">
      <c r="A1" s="200" t="s">
        <v>156</v>
      </c>
      <c r="B1" s="153"/>
      <c r="C1" s="153"/>
      <c r="D1" s="153"/>
      <c r="E1" s="153"/>
      <c r="F1" s="153"/>
      <c r="G1" s="153"/>
      <c r="H1" s="153"/>
      <c r="I1" s="111"/>
      <c r="J1" s="111"/>
      <c r="K1" s="111"/>
    </row>
    <row r="2" spans="1:11" ht="44.4" customHeight="1" x14ac:dyDescent="0.75">
      <c r="A2" s="200" t="s">
        <v>157</v>
      </c>
      <c r="B2" s="153"/>
      <c r="C2" s="153"/>
      <c r="D2" s="153"/>
      <c r="E2" s="153"/>
      <c r="F2" s="153"/>
      <c r="G2" s="153"/>
      <c r="H2" s="153"/>
      <c r="I2" s="111"/>
      <c r="J2" s="111"/>
      <c r="K2" s="111"/>
    </row>
    <row r="3" spans="1:11" ht="44.4" customHeight="1" x14ac:dyDescent="0.75">
      <c r="A3" s="200" t="s">
        <v>158</v>
      </c>
      <c r="B3" s="153"/>
      <c r="C3" s="153"/>
      <c r="D3" s="153"/>
      <c r="E3" s="153"/>
      <c r="F3" s="153"/>
      <c r="G3" s="153"/>
      <c r="H3" s="153"/>
      <c r="I3" s="111"/>
      <c r="J3" s="111"/>
      <c r="K3" s="111"/>
    </row>
    <row r="4" spans="1:11" ht="24" customHeight="1" x14ac:dyDescent="0.75">
      <c r="A4" s="201"/>
      <c r="B4" s="153"/>
      <c r="C4" s="153"/>
      <c r="D4" s="153"/>
      <c r="E4" s="153"/>
      <c r="F4" s="153"/>
      <c r="G4" s="153"/>
      <c r="H4" s="153"/>
      <c r="I4" s="111"/>
      <c r="J4" s="111"/>
      <c r="K4" s="111"/>
    </row>
    <row r="5" spans="1:11" ht="48.6" x14ac:dyDescent="0.85">
      <c r="A5" s="112" t="s">
        <v>159</v>
      </c>
      <c r="B5" s="197">
        <f>'PC 1'!B23</f>
        <v>0</v>
      </c>
      <c r="C5" s="153"/>
      <c r="D5" s="153"/>
      <c r="E5" s="153"/>
      <c r="F5" s="153"/>
      <c r="G5" s="112" t="s">
        <v>160</v>
      </c>
      <c r="H5" s="113">
        <f>'PC 1'!B36</f>
        <v>0</v>
      </c>
      <c r="I5" s="114"/>
      <c r="J5" s="114"/>
      <c r="K5" s="114"/>
    </row>
    <row r="6" spans="1:11" ht="48.6" x14ac:dyDescent="0.85">
      <c r="A6" s="112" t="s">
        <v>161</v>
      </c>
      <c r="B6" s="197">
        <f>'PC 2'!B23</f>
        <v>0</v>
      </c>
      <c r="C6" s="153"/>
      <c r="D6" s="153"/>
      <c r="E6" s="153"/>
      <c r="F6" s="153"/>
      <c r="G6" s="112"/>
      <c r="H6" s="113"/>
      <c r="I6" s="114"/>
      <c r="J6" s="114"/>
      <c r="K6" s="114"/>
    </row>
    <row r="7" spans="1:11" ht="96" x14ac:dyDescent="0.85">
      <c r="A7" s="112" t="s">
        <v>162</v>
      </c>
      <c r="B7" s="197">
        <f>'PC 1'!B20</f>
        <v>0</v>
      </c>
      <c r="C7" s="153"/>
      <c r="D7" s="153"/>
      <c r="E7" s="153"/>
      <c r="F7" s="153"/>
      <c r="G7" s="115" t="s">
        <v>163</v>
      </c>
      <c r="H7" s="116" t="str">
        <f>'PC 1'!B27 &amp; "/" &amp; 'PC 2'!B27</f>
        <v>0/0</v>
      </c>
      <c r="I7" s="114"/>
      <c r="J7" s="114"/>
      <c r="K7" s="114"/>
    </row>
    <row r="8" spans="1:11" ht="96" x14ac:dyDescent="0.85">
      <c r="A8" s="112" t="s">
        <v>24</v>
      </c>
      <c r="B8" s="196" t="str">
        <f>'PC 1'!B28&amp;" "&amp;"/"&amp;'PC 2'!B28</f>
        <v>0 /0</v>
      </c>
      <c r="C8" s="153"/>
      <c r="D8" s="153"/>
      <c r="E8" s="153"/>
      <c r="F8" s="153"/>
      <c r="G8" s="115" t="s">
        <v>164</v>
      </c>
      <c r="H8" s="116" t="str">
        <f>'PC 1'!B30 &amp; "/" &amp; 'PC 2'!B30</f>
        <v>0/0</v>
      </c>
      <c r="I8" s="114"/>
      <c r="J8" s="114"/>
      <c r="K8" s="114"/>
    </row>
    <row r="9" spans="1:11" ht="96" x14ac:dyDescent="0.85">
      <c r="A9" s="112" t="s">
        <v>165</v>
      </c>
      <c r="B9" s="198" t="str">
        <f>'PC 1'!B22 &amp; "/" &amp; 'PC 2'!B22</f>
        <v>0/0</v>
      </c>
      <c r="C9" s="153"/>
      <c r="D9" s="153"/>
      <c r="E9" s="153"/>
      <c r="F9" s="153"/>
      <c r="G9" s="115" t="s">
        <v>166</v>
      </c>
      <c r="H9" s="117" t="s">
        <v>167</v>
      </c>
      <c r="I9" s="114"/>
      <c r="J9" s="114"/>
      <c r="K9" s="114"/>
    </row>
    <row r="10" spans="1:11" ht="144" x14ac:dyDescent="0.85">
      <c r="A10" s="115" t="s">
        <v>168</v>
      </c>
      <c r="B10" s="199">
        <f>'PC 1'!B21</f>
        <v>0</v>
      </c>
      <c r="C10" s="153"/>
      <c r="D10" s="153"/>
      <c r="E10" s="153"/>
      <c r="F10" s="153"/>
      <c r="G10" s="115" t="s">
        <v>169</v>
      </c>
      <c r="H10" s="116" t="str">
        <f>'PC 1'!B1 &amp; "/" &amp; 'PC 2'!B1</f>
        <v>/</v>
      </c>
      <c r="I10" s="114"/>
      <c r="J10" s="114"/>
      <c r="K10" s="114"/>
    </row>
    <row r="11" spans="1:11" ht="48.6" x14ac:dyDescent="0.85">
      <c r="A11" s="112" t="s">
        <v>170</v>
      </c>
      <c r="B11" s="196" t="s">
        <v>171</v>
      </c>
      <c r="C11" s="153"/>
      <c r="D11" s="153"/>
      <c r="E11" s="153"/>
      <c r="F11" s="153"/>
      <c r="G11" s="118"/>
      <c r="H11" s="118"/>
      <c r="I11" s="114"/>
      <c r="J11" s="114"/>
      <c r="K11" s="114"/>
    </row>
    <row r="12" spans="1:11" ht="39" customHeight="1" x14ac:dyDescent="0.85">
      <c r="A12" s="200"/>
      <c r="B12" s="153"/>
      <c r="C12" s="153"/>
      <c r="D12" s="153"/>
      <c r="E12" s="153"/>
      <c r="F12" s="153"/>
      <c r="G12" s="153"/>
      <c r="H12" s="153"/>
      <c r="I12" s="114"/>
      <c r="J12" s="114"/>
      <c r="K12" s="114"/>
    </row>
    <row r="13" spans="1:11" ht="55.5" customHeight="1" x14ac:dyDescent="0.85">
      <c r="A13" s="202" t="s">
        <v>172</v>
      </c>
      <c r="B13" s="180"/>
      <c r="C13" s="180"/>
      <c r="D13" s="181"/>
      <c r="E13" s="119" t="s">
        <v>173</v>
      </c>
      <c r="F13" s="119" t="s">
        <v>174</v>
      </c>
      <c r="G13" s="183" t="s">
        <v>175</v>
      </c>
      <c r="H13" s="181"/>
      <c r="I13" s="114"/>
      <c r="J13" s="114"/>
      <c r="K13" s="114"/>
    </row>
    <row r="14" spans="1:11" ht="55.5" customHeight="1" x14ac:dyDescent="0.85">
      <c r="A14" s="179" t="s">
        <v>176</v>
      </c>
      <c r="B14" s="180"/>
      <c r="C14" s="180"/>
      <c r="D14" s="181"/>
      <c r="E14" s="215" t="s">
        <v>177</v>
      </c>
      <c r="F14" s="216"/>
      <c r="G14" s="182" t="str">
        <f>"See " &amp; 'PC 1'!B48</f>
        <v>See 0</v>
      </c>
      <c r="H14" s="181"/>
      <c r="I14" s="114"/>
      <c r="J14" s="114"/>
      <c r="K14" s="114"/>
    </row>
    <row r="15" spans="1:11" ht="55.5" customHeight="1" x14ac:dyDescent="0.85">
      <c r="A15" s="179" t="s">
        <v>178</v>
      </c>
      <c r="B15" s="180"/>
      <c r="C15" s="180"/>
      <c r="D15" s="181"/>
      <c r="E15" s="215" t="s">
        <v>177</v>
      </c>
      <c r="F15" s="216"/>
      <c r="G15" s="182" t="str">
        <f>"See " &amp; 'PC 1'!B42</f>
        <v>See 0</v>
      </c>
      <c r="H15" s="181"/>
      <c r="I15" s="114"/>
      <c r="J15" s="114"/>
      <c r="K15" s="114"/>
    </row>
    <row r="16" spans="1:11" ht="55.5" customHeight="1" x14ac:dyDescent="0.85">
      <c r="A16" s="179" t="s">
        <v>179</v>
      </c>
      <c r="B16" s="180"/>
      <c r="C16" s="180"/>
      <c r="D16" s="181"/>
      <c r="E16" s="215" t="s">
        <v>177</v>
      </c>
      <c r="F16" s="216"/>
      <c r="G16" s="182" t="str">
        <f>"See " &amp; 'PC 1'!B43</f>
        <v>See 0</v>
      </c>
      <c r="H16" s="181"/>
      <c r="I16" s="114"/>
      <c r="J16" s="114"/>
      <c r="K16" s="114"/>
    </row>
    <row r="17" spans="1:11" ht="55.5" customHeight="1" x14ac:dyDescent="0.85">
      <c r="A17" s="179" t="s">
        <v>180</v>
      </c>
      <c r="B17" s="180"/>
      <c r="C17" s="180"/>
      <c r="D17" s="181"/>
      <c r="E17" s="215" t="s">
        <v>177</v>
      </c>
      <c r="F17" s="216"/>
      <c r="G17" s="182" t="str">
        <f>"See " &amp; 'PC 1'!B44</f>
        <v>See 0</v>
      </c>
      <c r="H17" s="181"/>
      <c r="I17" s="114"/>
      <c r="J17" s="114"/>
      <c r="K17" s="114"/>
    </row>
    <row r="18" spans="1:11" ht="55.5" customHeight="1" x14ac:dyDescent="0.85">
      <c r="A18" s="184">
        <f>'PC 1'!B37</f>
        <v>0</v>
      </c>
      <c r="B18" s="180"/>
      <c r="C18" s="180"/>
      <c r="D18" s="181"/>
      <c r="E18" s="215" t="s">
        <v>177</v>
      </c>
      <c r="F18" s="216"/>
      <c r="G18" s="182" t="str">
        <f>"See " &amp;'PC 1'!B45</f>
        <v>See 0</v>
      </c>
      <c r="H18" s="181"/>
      <c r="I18" s="114"/>
      <c r="J18" s="114"/>
      <c r="K18" s="114"/>
    </row>
    <row r="19" spans="1:11" ht="55.5" customHeight="1" x14ac:dyDescent="0.85">
      <c r="A19" s="179" t="s">
        <v>181</v>
      </c>
      <c r="B19" s="180"/>
      <c r="C19" s="180"/>
      <c r="D19" s="181"/>
      <c r="E19" s="215"/>
      <c r="F19" s="215" t="s">
        <v>177</v>
      </c>
      <c r="G19" s="182" t="str">
        <f>IF('PC 1'!B49="N/A","N/A","See " &amp; 'PC 1'!B49)</f>
        <v>See 0</v>
      </c>
      <c r="H19" s="181"/>
      <c r="I19" s="114"/>
      <c r="J19" s="114"/>
      <c r="K19" s="114"/>
    </row>
    <row r="20" spans="1:11" ht="55.5" customHeight="1" x14ac:dyDescent="0.85">
      <c r="A20" s="179" t="s">
        <v>45</v>
      </c>
      <c r="B20" s="180"/>
      <c r="C20" s="180"/>
      <c r="D20" s="181"/>
      <c r="E20" s="215"/>
      <c r="F20" s="215" t="s">
        <v>177</v>
      </c>
      <c r="G20" s="182" t="str">
        <f>IF('PC 1'!B50="N/A","N/A","See " &amp; 'PC 1'!B50)</f>
        <v>See 0</v>
      </c>
      <c r="H20" s="181"/>
      <c r="I20" s="114"/>
      <c r="J20" s="114"/>
      <c r="K20" s="114"/>
    </row>
    <row r="21" spans="1:11" ht="55.5" customHeight="1" x14ac:dyDescent="0.85">
      <c r="A21" s="179" t="s">
        <v>182</v>
      </c>
      <c r="B21" s="180"/>
      <c r="C21" s="180"/>
      <c r="D21" s="181"/>
      <c r="E21" s="215"/>
      <c r="F21" s="215"/>
      <c r="G21" s="182" t="str">
        <f>IF('PC 1'!B47="N/A","N/A","See " &amp; 'PC 1'!B47)</f>
        <v>See 0</v>
      </c>
      <c r="H21" s="181"/>
      <c r="I21" s="114"/>
      <c r="J21" s="114"/>
      <c r="K21" s="114"/>
    </row>
    <row r="22" spans="1:11" ht="55.5" customHeight="1" x14ac:dyDescent="0.85">
      <c r="A22" s="179" t="s">
        <v>183</v>
      </c>
      <c r="B22" s="180"/>
      <c r="C22" s="180"/>
      <c r="D22" s="181"/>
      <c r="E22" s="216"/>
      <c r="F22" s="215" t="s">
        <v>177</v>
      </c>
      <c r="G22" s="182" t="str">
        <f>"See " &amp; 'PC 1'!B46</f>
        <v>See 0</v>
      </c>
      <c r="H22" s="181"/>
      <c r="I22" s="114"/>
      <c r="J22" s="114"/>
      <c r="K22" s="114"/>
    </row>
    <row r="23" spans="1:11" ht="55.5" customHeight="1" x14ac:dyDescent="0.85">
      <c r="A23" s="179" t="s">
        <v>184</v>
      </c>
      <c r="B23" s="180"/>
      <c r="C23" s="180"/>
      <c r="D23" s="181"/>
      <c r="E23" s="217"/>
      <c r="F23" s="217"/>
      <c r="G23" s="182" t="str">
        <f>"See " &amp; 'PC 1'!B44</f>
        <v>See 0</v>
      </c>
      <c r="H23" s="181"/>
      <c r="I23" s="114"/>
      <c r="J23" s="114"/>
      <c r="K23" s="114"/>
    </row>
    <row r="24" spans="1:11" ht="98.25" customHeight="1" x14ac:dyDescent="0.85">
      <c r="A24" s="120" t="s">
        <v>21</v>
      </c>
      <c r="B24" s="185" t="str">
        <f>'PC 1'!B25 &amp; "/" &amp; 'PC 2'!B25</f>
        <v>0/0</v>
      </c>
      <c r="C24" s="180"/>
      <c r="D24" s="180"/>
      <c r="E24" s="180"/>
      <c r="F24" s="180"/>
      <c r="G24" s="180"/>
      <c r="H24" s="181"/>
      <c r="I24" s="114"/>
      <c r="J24" s="114"/>
      <c r="K24" s="114"/>
    </row>
    <row r="25" spans="1:11" ht="55.5" customHeight="1" x14ac:dyDescent="0.85">
      <c r="A25" s="183" t="s">
        <v>185</v>
      </c>
      <c r="B25" s="180"/>
      <c r="C25" s="180"/>
      <c r="D25" s="180"/>
      <c r="E25" s="218"/>
      <c r="F25" s="218"/>
      <c r="G25" s="186"/>
      <c r="H25" s="181"/>
      <c r="I25" s="114"/>
      <c r="J25" s="114"/>
      <c r="K25" s="114"/>
    </row>
    <row r="26" spans="1:11" ht="55.5" customHeight="1" x14ac:dyDescent="0.85">
      <c r="A26" s="182" t="s">
        <v>186</v>
      </c>
      <c r="B26" s="180"/>
      <c r="C26" s="180"/>
      <c r="D26" s="181"/>
      <c r="E26" s="219"/>
      <c r="F26" s="219"/>
      <c r="G26" s="182" t="s">
        <v>187</v>
      </c>
      <c r="H26" s="181"/>
      <c r="I26" s="114"/>
      <c r="J26" s="114"/>
      <c r="K26" s="114"/>
    </row>
    <row r="27" spans="1:11" ht="55.5" customHeight="1" x14ac:dyDescent="0.85">
      <c r="A27" s="182" t="s">
        <v>188</v>
      </c>
      <c r="B27" s="180"/>
      <c r="C27" s="180"/>
      <c r="D27" s="181"/>
      <c r="E27" s="219"/>
      <c r="F27" s="219"/>
      <c r="G27" s="182" t="s">
        <v>187</v>
      </c>
      <c r="H27" s="181"/>
      <c r="I27" s="114"/>
      <c r="J27" s="114"/>
      <c r="K27" s="114"/>
    </row>
    <row r="28" spans="1:11" ht="55.5" customHeight="1" x14ac:dyDescent="0.85">
      <c r="A28" s="182" t="s">
        <v>189</v>
      </c>
      <c r="B28" s="180"/>
      <c r="C28" s="180"/>
      <c r="D28" s="181"/>
      <c r="E28" s="219"/>
      <c r="F28" s="219"/>
      <c r="G28" s="182" t="s">
        <v>187</v>
      </c>
      <c r="H28" s="181"/>
      <c r="I28" s="114"/>
      <c r="J28" s="114"/>
      <c r="K28" s="114"/>
    </row>
    <row r="29" spans="1:11" ht="55.5" customHeight="1" x14ac:dyDescent="0.85">
      <c r="A29" s="182" t="s">
        <v>190</v>
      </c>
      <c r="B29" s="180"/>
      <c r="C29" s="180"/>
      <c r="D29" s="181"/>
      <c r="E29" s="219"/>
      <c r="F29" s="219"/>
      <c r="G29" s="182" t="s">
        <v>187</v>
      </c>
      <c r="H29" s="181"/>
      <c r="I29" s="114"/>
      <c r="J29" s="114"/>
      <c r="K29" s="114"/>
    </row>
    <row r="30" spans="1:11" ht="55.5" customHeight="1" x14ac:dyDescent="0.85">
      <c r="A30" s="182" t="s">
        <v>191</v>
      </c>
      <c r="B30" s="180"/>
      <c r="C30" s="180"/>
      <c r="D30" s="181"/>
      <c r="E30" s="219"/>
      <c r="F30" s="219"/>
      <c r="G30" s="182"/>
      <c r="H30" s="181"/>
      <c r="I30" s="114"/>
      <c r="J30" s="114"/>
      <c r="K30" s="114"/>
    </row>
    <row r="31" spans="1:11" ht="55.5" customHeight="1" x14ac:dyDescent="0.85">
      <c r="A31" s="182" t="s">
        <v>192</v>
      </c>
      <c r="B31" s="180"/>
      <c r="C31" s="180"/>
      <c r="D31" s="181"/>
      <c r="E31" s="219"/>
      <c r="F31" s="219"/>
      <c r="G31" s="182" t="str">
        <f>"See " &amp; 'PC 1'!B52</f>
        <v>See 0</v>
      </c>
      <c r="H31" s="181"/>
      <c r="I31" s="114"/>
      <c r="J31" s="114"/>
      <c r="K31" s="114"/>
    </row>
    <row r="32" spans="1:11" ht="55.5" customHeight="1" x14ac:dyDescent="0.85">
      <c r="A32" s="182" t="s">
        <v>48</v>
      </c>
      <c r="B32" s="180"/>
      <c r="C32" s="180"/>
      <c r="D32" s="181"/>
      <c r="E32" s="219"/>
      <c r="F32" s="219"/>
      <c r="G32" s="182" t="str">
        <f>"See " &amp; 'PC 1'!B53</f>
        <v>See 0</v>
      </c>
      <c r="H32" s="181"/>
      <c r="I32" s="114"/>
      <c r="J32" s="114"/>
      <c r="K32" s="114"/>
    </row>
    <row r="33" spans="1:11" ht="55.5" customHeight="1" x14ac:dyDescent="0.85">
      <c r="A33" s="202" t="s">
        <v>193</v>
      </c>
      <c r="B33" s="180"/>
      <c r="C33" s="180"/>
      <c r="D33" s="181"/>
      <c r="E33" s="219"/>
      <c r="F33" s="219"/>
      <c r="G33" s="182"/>
      <c r="H33" s="181"/>
      <c r="I33" s="114"/>
      <c r="J33" s="114"/>
      <c r="K33" s="114"/>
    </row>
    <row r="34" spans="1:11" ht="55.5" customHeight="1" x14ac:dyDescent="0.85">
      <c r="A34" s="182" t="s">
        <v>194</v>
      </c>
      <c r="B34" s="180"/>
      <c r="C34" s="180"/>
      <c r="D34" s="181"/>
      <c r="E34" s="220" t="s">
        <v>177</v>
      </c>
      <c r="F34" s="219"/>
      <c r="G34" s="182"/>
      <c r="H34" s="181"/>
      <c r="I34" s="114"/>
      <c r="J34" s="114"/>
      <c r="K34" s="114"/>
    </row>
    <row r="35" spans="1:11" ht="55.5" customHeight="1" x14ac:dyDescent="0.85">
      <c r="A35" s="182" t="s">
        <v>195</v>
      </c>
      <c r="B35" s="180"/>
      <c r="C35" s="180"/>
      <c r="D35" s="181"/>
      <c r="E35" s="220"/>
      <c r="F35" s="219"/>
      <c r="G35" s="182"/>
      <c r="H35" s="181"/>
      <c r="I35" s="114"/>
      <c r="J35" s="114"/>
      <c r="K35" s="114"/>
    </row>
    <row r="36" spans="1:11" ht="42" customHeight="1" x14ac:dyDescent="0.85">
      <c r="A36" s="202" t="s">
        <v>196</v>
      </c>
      <c r="B36" s="180"/>
      <c r="C36" s="180"/>
      <c r="D36" s="181"/>
      <c r="E36" s="220"/>
      <c r="F36" s="219"/>
      <c r="G36" s="182"/>
      <c r="H36" s="181"/>
      <c r="I36" s="114"/>
      <c r="J36" s="114"/>
      <c r="K36" s="114"/>
    </row>
    <row r="37" spans="1:11" ht="42" customHeight="1" x14ac:dyDescent="0.85">
      <c r="A37" s="182" t="s">
        <v>197</v>
      </c>
      <c r="B37" s="180"/>
      <c r="C37" s="180"/>
      <c r="D37" s="181"/>
      <c r="E37" s="220" t="s">
        <v>177</v>
      </c>
      <c r="F37" s="218"/>
      <c r="G37" s="183"/>
      <c r="H37" s="181"/>
      <c r="I37" s="114"/>
      <c r="J37" s="114"/>
      <c r="K37" s="114"/>
    </row>
    <row r="38" spans="1:11" ht="51" customHeight="1" x14ac:dyDescent="0.85">
      <c r="A38" s="182" t="s">
        <v>198</v>
      </c>
      <c r="B38" s="180"/>
      <c r="C38" s="180"/>
      <c r="D38" s="181"/>
      <c r="E38" s="220" t="s">
        <v>177</v>
      </c>
      <c r="F38" s="219"/>
      <c r="G38" s="182"/>
      <c r="H38" s="181"/>
      <c r="I38" s="114"/>
      <c r="J38" s="114"/>
      <c r="K38" s="114"/>
    </row>
    <row r="39" spans="1:11" ht="55.5" customHeight="1" x14ac:dyDescent="0.85">
      <c r="A39" s="194" t="s">
        <v>199</v>
      </c>
      <c r="B39" s="195"/>
      <c r="C39" s="195"/>
      <c r="D39" s="193" t="str">
        <f>"Project 1: " &amp;'PC 1'!B33  &amp; " / " &amp;"Project 2: " &amp; 'PC 2'!B33</f>
        <v>Project 1: 0 / Project 2: 0</v>
      </c>
      <c r="E39" s="180"/>
      <c r="F39" s="180"/>
      <c r="G39" s="180"/>
      <c r="H39" s="181"/>
      <c r="I39" s="114"/>
      <c r="J39" s="114"/>
      <c r="K39" s="114"/>
    </row>
    <row r="40" spans="1:11" ht="55.5" customHeight="1" x14ac:dyDescent="0.85">
      <c r="A40" s="192" t="s">
        <v>200</v>
      </c>
      <c r="B40" s="180"/>
      <c r="C40" s="180"/>
      <c r="D40" s="193" t="str">
        <f>"Project 1: " &amp;'PC 1'!B34 &amp; " (satisfactory)" &amp; " / " &amp;"Project 2: " &amp; 'PC 2'!B34 &amp; " (satisfactory)"</f>
        <v>Project 1: 0 (satisfactory) / Project 2: 0 (satisfactory)</v>
      </c>
      <c r="E40" s="180"/>
      <c r="F40" s="180"/>
      <c r="G40" s="180"/>
      <c r="H40" s="181"/>
      <c r="I40" s="114"/>
      <c r="J40" s="114"/>
      <c r="K40" s="114"/>
    </row>
    <row r="41" spans="1:11" ht="55.5" customHeight="1" x14ac:dyDescent="0.85">
      <c r="A41" s="189" t="s">
        <v>201</v>
      </c>
      <c r="B41" s="190"/>
      <c r="C41" s="190"/>
      <c r="D41" s="191"/>
      <c r="E41" s="215" t="s">
        <v>177</v>
      </c>
      <c r="F41" s="216"/>
      <c r="G41" s="183"/>
      <c r="H41" s="181"/>
      <c r="I41" s="114"/>
      <c r="J41" s="114"/>
      <c r="K41" s="114"/>
    </row>
    <row r="42" spans="1:11" ht="2.25" customHeight="1" x14ac:dyDescent="0.85">
      <c r="A42" s="121" t="s">
        <v>202</v>
      </c>
      <c r="B42" s="114"/>
      <c r="C42" s="114"/>
      <c r="D42" s="114"/>
      <c r="E42" s="221"/>
      <c r="F42" s="221"/>
      <c r="G42" s="114"/>
      <c r="H42" s="114"/>
      <c r="I42" s="114"/>
      <c r="J42" s="114"/>
      <c r="K42" s="114"/>
    </row>
    <row r="43" spans="1:11" ht="96" customHeight="1" x14ac:dyDescent="0.85">
      <c r="A43" s="122" t="s">
        <v>203</v>
      </c>
      <c r="B43" s="114"/>
      <c r="C43" s="114"/>
      <c r="D43" s="114"/>
      <c r="E43" s="222"/>
      <c r="F43" s="222"/>
      <c r="G43" s="187" t="s">
        <v>204</v>
      </c>
      <c r="H43" s="153"/>
      <c r="I43" s="114"/>
      <c r="J43" s="114"/>
      <c r="K43" s="114"/>
    </row>
    <row r="44" spans="1:11" ht="42" customHeight="1" x14ac:dyDescent="0.85">
      <c r="A44" s="123" t="str">
        <f>'PC 1'!B68</f>
        <v>Alawiye, K.T (Ms)</v>
      </c>
      <c r="B44" s="114"/>
      <c r="C44" s="114"/>
      <c r="D44" s="114"/>
      <c r="E44" s="221"/>
      <c r="F44" s="221"/>
      <c r="G44" s="124">
        <f>'PC 1'!B70</f>
        <v>0</v>
      </c>
      <c r="H44" s="125"/>
      <c r="I44" s="114"/>
      <c r="J44" s="114"/>
      <c r="K44" s="114"/>
    </row>
    <row r="45" spans="1:11" ht="42" customHeight="1" x14ac:dyDescent="0.85">
      <c r="A45" s="123" t="str">
        <f>'PC 1'!B69</f>
        <v>PPO (MED)</v>
      </c>
      <c r="B45" s="114"/>
      <c r="C45" s="114"/>
      <c r="D45" s="114"/>
      <c r="E45" s="222"/>
      <c r="F45" s="222"/>
      <c r="G45" s="188">
        <f>'PC 1'!B71</f>
        <v>0</v>
      </c>
      <c r="H45" s="153"/>
      <c r="I45" s="114"/>
      <c r="J45" s="114"/>
      <c r="K45" s="114"/>
    </row>
    <row r="46" spans="1:11" ht="42" customHeight="1" x14ac:dyDescent="0.85">
      <c r="A46" s="126">
        <f>'PC 1'!B36</f>
        <v>0</v>
      </c>
      <c r="B46" s="114"/>
      <c r="C46" s="114"/>
      <c r="D46" s="114"/>
      <c r="E46" s="221"/>
      <c r="F46" s="221"/>
      <c r="G46" s="114"/>
      <c r="H46" s="114"/>
      <c r="I46" s="114"/>
      <c r="J46" s="114"/>
      <c r="K46" s="114"/>
    </row>
    <row r="47" spans="1:11" ht="39" customHeight="1" x14ac:dyDescent="0.75">
      <c r="A47" s="127"/>
      <c r="B47" s="127"/>
      <c r="C47" s="127"/>
      <c r="D47" s="127"/>
      <c r="E47" s="223"/>
      <c r="F47" s="223"/>
      <c r="G47" s="127"/>
      <c r="H47" s="127"/>
      <c r="I47" s="127"/>
      <c r="J47" s="127"/>
      <c r="K47" s="127"/>
    </row>
    <row r="48" spans="1:11" ht="39" customHeight="1" x14ac:dyDescent="0.75">
      <c r="A48" s="127"/>
      <c r="B48" s="127"/>
      <c r="C48" s="127"/>
      <c r="D48" s="127"/>
      <c r="E48" s="223"/>
      <c r="F48" s="223"/>
      <c r="G48" s="127"/>
      <c r="H48" s="127"/>
      <c r="I48" s="127"/>
      <c r="J48" s="127"/>
      <c r="K48" s="127"/>
    </row>
    <row r="49" spans="1:11" ht="39" customHeight="1" x14ac:dyDescent="0.75">
      <c r="A49" s="127"/>
      <c r="B49" s="127"/>
      <c r="C49" s="127"/>
      <c r="D49" s="127"/>
      <c r="E49" s="223"/>
      <c r="F49" s="223"/>
      <c r="G49" s="127"/>
      <c r="H49" s="127"/>
      <c r="I49" s="127"/>
      <c r="J49" s="127"/>
      <c r="K49" s="127"/>
    </row>
    <row r="50" spans="1:11" ht="39" customHeight="1" x14ac:dyDescent="0.75">
      <c r="A50" s="127"/>
      <c r="B50" s="127"/>
      <c r="C50" s="127"/>
      <c r="D50" s="127"/>
      <c r="E50" s="223"/>
      <c r="F50" s="223"/>
      <c r="G50" s="127"/>
      <c r="H50" s="127"/>
      <c r="I50" s="127"/>
      <c r="J50" s="127"/>
      <c r="K50" s="127"/>
    </row>
    <row r="51" spans="1:11" ht="39" customHeight="1" x14ac:dyDescent="0.75">
      <c r="A51" s="127"/>
      <c r="B51" s="127"/>
      <c r="C51" s="127"/>
      <c r="D51" s="127"/>
      <c r="E51" s="223"/>
      <c r="F51" s="223"/>
      <c r="G51" s="127"/>
      <c r="H51" s="127"/>
      <c r="I51" s="127"/>
      <c r="J51" s="127"/>
      <c r="K51" s="127"/>
    </row>
    <row r="52" spans="1:11" ht="39" customHeight="1" x14ac:dyDescent="0.75">
      <c r="A52" s="127"/>
      <c r="B52" s="127"/>
      <c r="C52" s="127"/>
      <c r="D52" s="127"/>
      <c r="E52" s="223"/>
      <c r="F52" s="223"/>
      <c r="G52" s="127"/>
      <c r="H52" s="127"/>
      <c r="I52" s="127"/>
      <c r="J52" s="127"/>
      <c r="K52" s="127"/>
    </row>
    <row r="53" spans="1:11" ht="39" customHeight="1" x14ac:dyDescent="0.75">
      <c r="A53" s="127"/>
      <c r="B53" s="127"/>
      <c r="C53" s="127"/>
      <c r="D53" s="127"/>
      <c r="E53" s="223"/>
      <c r="F53" s="223"/>
      <c r="G53" s="127"/>
      <c r="H53" s="127"/>
      <c r="I53" s="127"/>
      <c r="J53" s="127"/>
      <c r="K53" s="127"/>
    </row>
    <row r="54" spans="1:11" ht="39" customHeight="1" x14ac:dyDescent="0.75">
      <c r="A54" s="127"/>
      <c r="B54" s="127"/>
      <c r="C54" s="127"/>
      <c r="D54" s="127"/>
      <c r="E54" s="223"/>
      <c r="F54" s="223"/>
      <c r="G54" s="127"/>
      <c r="H54" s="127"/>
      <c r="I54" s="127"/>
      <c r="J54" s="127"/>
      <c r="K54" s="127"/>
    </row>
    <row r="55" spans="1:11" ht="39" customHeight="1" x14ac:dyDescent="0.75">
      <c r="A55" s="127"/>
      <c r="B55" s="127"/>
      <c r="C55" s="127"/>
      <c r="D55" s="127"/>
      <c r="E55" s="223"/>
      <c r="F55" s="223"/>
      <c r="G55" s="127"/>
      <c r="H55" s="127"/>
      <c r="I55" s="127"/>
      <c r="J55" s="127"/>
      <c r="K55" s="127"/>
    </row>
    <row r="56" spans="1:11" ht="39" customHeight="1" x14ac:dyDescent="0.75">
      <c r="A56" s="127"/>
      <c r="B56" s="127"/>
      <c r="C56" s="127"/>
      <c r="D56" s="127"/>
      <c r="E56" s="223"/>
      <c r="F56" s="223"/>
      <c r="G56" s="127"/>
      <c r="H56" s="127"/>
      <c r="I56" s="127"/>
      <c r="J56" s="127"/>
      <c r="K56" s="127"/>
    </row>
    <row r="57" spans="1:11" ht="39" customHeight="1" x14ac:dyDescent="0.75">
      <c r="A57" s="127"/>
      <c r="B57" s="127"/>
      <c r="C57" s="127"/>
      <c r="D57" s="127"/>
      <c r="E57" s="223"/>
      <c r="F57" s="223"/>
      <c r="G57" s="127"/>
      <c r="H57" s="127"/>
      <c r="I57" s="127"/>
      <c r="J57" s="127"/>
      <c r="K57" s="127"/>
    </row>
    <row r="58" spans="1:11" ht="39" customHeight="1" x14ac:dyDescent="0.75">
      <c r="A58" s="127"/>
      <c r="B58" s="127"/>
      <c r="C58" s="127"/>
      <c r="D58" s="127"/>
      <c r="E58" s="223"/>
      <c r="F58" s="223"/>
      <c r="G58" s="127"/>
      <c r="H58" s="127"/>
      <c r="I58" s="127"/>
      <c r="J58" s="127"/>
      <c r="K58" s="127"/>
    </row>
    <row r="59" spans="1:11" ht="39" customHeight="1" x14ac:dyDescent="0.75">
      <c r="A59" s="127"/>
      <c r="B59" s="127"/>
      <c r="C59" s="127"/>
      <c r="D59" s="127"/>
      <c r="E59" s="223"/>
      <c r="F59" s="223"/>
      <c r="G59" s="127"/>
      <c r="H59" s="127"/>
      <c r="I59" s="127"/>
      <c r="J59" s="127"/>
      <c r="K59" s="127"/>
    </row>
    <row r="60" spans="1:11" ht="39" customHeight="1" x14ac:dyDescent="0.75">
      <c r="A60" s="127"/>
      <c r="B60" s="127"/>
      <c r="C60" s="127"/>
      <c r="D60" s="127"/>
      <c r="E60" s="223"/>
      <c r="F60" s="223"/>
      <c r="G60" s="127"/>
      <c r="H60" s="127"/>
      <c r="I60" s="127"/>
      <c r="J60" s="127"/>
      <c r="K60" s="127"/>
    </row>
    <row r="61" spans="1:11" ht="39" customHeight="1" x14ac:dyDescent="0.75">
      <c r="A61" s="127"/>
      <c r="B61" s="127"/>
      <c r="C61" s="127"/>
      <c r="D61" s="127"/>
      <c r="E61" s="223"/>
      <c r="F61" s="223"/>
      <c r="G61" s="127"/>
      <c r="H61" s="127"/>
      <c r="I61" s="127"/>
      <c r="J61" s="127"/>
      <c r="K61" s="127"/>
    </row>
    <row r="62" spans="1:11" ht="39" customHeight="1" x14ac:dyDescent="0.75">
      <c r="A62" s="127"/>
      <c r="B62" s="127"/>
      <c r="C62" s="127"/>
      <c r="D62" s="127"/>
      <c r="E62" s="223"/>
      <c r="F62" s="223"/>
      <c r="G62" s="127"/>
      <c r="H62" s="127"/>
      <c r="I62" s="127"/>
      <c r="J62" s="127"/>
      <c r="K62" s="127"/>
    </row>
    <row r="63" spans="1:11" ht="39" customHeight="1" x14ac:dyDescent="0.75">
      <c r="A63" s="127"/>
      <c r="B63" s="127"/>
      <c r="C63" s="127"/>
      <c r="D63" s="127"/>
      <c r="E63" s="223"/>
      <c r="F63" s="223"/>
      <c r="G63" s="127"/>
      <c r="H63" s="127"/>
      <c r="I63" s="127"/>
      <c r="J63" s="127"/>
      <c r="K63" s="127"/>
    </row>
    <row r="64" spans="1:11" ht="39" customHeight="1" x14ac:dyDescent="0.75">
      <c r="A64" s="127"/>
      <c r="B64" s="127"/>
      <c r="C64" s="127"/>
      <c r="D64" s="127"/>
      <c r="E64" s="223"/>
      <c r="F64" s="223"/>
      <c r="G64" s="127"/>
      <c r="H64" s="127"/>
      <c r="I64" s="127"/>
      <c r="J64" s="127"/>
      <c r="K64" s="127"/>
    </row>
    <row r="65" spans="1:11" ht="39" customHeight="1" x14ac:dyDescent="0.75">
      <c r="A65" s="127"/>
      <c r="B65" s="127"/>
      <c r="C65" s="127"/>
      <c r="D65" s="127"/>
      <c r="E65" s="223"/>
      <c r="F65" s="223"/>
      <c r="G65" s="127"/>
      <c r="H65" s="127"/>
      <c r="I65" s="127"/>
      <c r="J65" s="127"/>
      <c r="K65" s="127"/>
    </row>
    <row r="66" spans="1:11" ht="39" customHeight="1" x14ac:dyDescent="0.75">
      <c r="A66" s="127"/>
      <c r="B66" s="127"/>
      <c r="C66" s="127"/>
      <c r="D66" s="127"/>
      <c r="E66" s="223"/>
      <c r="F66" s="223"/>
      <c r="G66" s="127"/>
      <c r="H66" s="127"/>
      <c r="I66" s="127"/>
      <c r="J66" s="127"/>
      <c r="K66" s="127"/>
    </row>
    <row r="67" spans="1:11" ht="39" customHeight="1" x14ac:dyDescent="0.75">
      <c r="A67" s="127"/>
      <c r="B67" s="127"/>
      <c r="C67" s="127"/>
      <c r="D67" s="127"/>
      <c r="E67" s="223"/>
      <c r="F67" s="223"/>
      <c r="G67" s="127"/>
      <c r="H67" s="127"/>
      <c r="I67" s="127"/>
      <c r="J67" s="127"/>
      <c r="K67" s="127"/>
    </row>
    <row r="68" spans="1:11" ht="39" customHeight="1" x14ac:dyDescent="0.75">
      <c r="A68" s="127"/>
      <c r="B68" s="127"/>
      <c r="C68" s="127"/>
      <c r="D68" s="127"/>
      <c r="E68" s="223"/>
      <c r="F68" s="223"/>
      <c r="G68" s="127"/>
      <c r="H68" s="127"/>
      <c r="I68" s="127"/>
      <c r="J68" s="127"/>
      <c r="K68" s="127"/>
    </row>
    <row r="69" spans="1:11" ht="39" customHeight="1" x14ac:dyDescent="0.75">
      <c r="A69" s="127"/>
      <c r="B69" s="127"/>
      <c r="C69" s="127"/>
      <c r="D69" s="127"/>
      <c r="E69" s="223"/>
      <c r="F69" s="223"/>
      <c r="G69" s="127"/>
      <c r="H69" s="127"/>
      <c r="I69" s="127"/>
      <c r="J69" s="127"/>
      <c r="K69" s="127"/>
    </row>
    <row r="70" spans="1:11" ht="39" customHeight="1" x14ac:dyDescent="0.75">
      <c r="A70" s="127"/>
      <c r="B70" s="127"/>
      <c r="C70" s="127"/>
      <c r="D70" s="127"/>
      <c r="E70" s="223"/>
      <c r="F70" s="223"/>
      <c r="G70" s="127"/>
      <c r="H70" s="127"/>
      <c r="I70" s="127"/>
      <c r="J70" s="127"/>
      <c r="K70" s="127"/>
    </row>
    <row r="71" spans="1:11" ht="39" customHeight="1" x14ac:dyDescent="0.75">
      <c r="A71" s="127"/>
      <c r="B71" s="127"/>
      <c r="C71" s="127"/>
      <c r="D71" s="127"/>
      <c r="E71" s="223"/>
      <c r="F71" s="223"/>
      <c r="G71" s="127"/>
      <c r="H71" s="127"/>
      <c r="I71" s="127"/>
      <c r="J71" s="127"/>
      <c r="K71" s="127"/>
    </row>
    <row r="72" spans="1:11" ht="39" customHeight="1" x14ac:dyDescent="0.75">
      <c r="A72" s="127"/>
      <c r="B72" s="127"/>
      <c r="C72" s="127"/>
      <c r="D72" s="127"/>
      <c r="E72" s="223"/>
      <c r="F72" s="223"/>
      <c r="G72" s="127"/>
      <c r="H72" s="127"/>
      <c r="I72" s="127"/>
      <c r="J72" s="127"/>
      <c r="K72" s="127"/>
    </row>
    <row r="73" spans="1:11" ht="39" customHeight="1" x14ac:dyDescent="0.75">
      <c r="A73" s="127"/>
      <c r="B73" s="127"/>
      <c r="C73" s="127"/>
      <c r="D73" s="127"/>
      <c r="E73" s="223"/>
      <c r="F73" s="223"/>
      <c r="G73" s="127"/>
      <c r="H73" s="127"/>
      <c r="I73" s="127"/>
      <c r="J73" s="127"/>
      <c r="K73" s="127"/>
    </row>
    <row r="74" spans="1:11" ht="39" customHeight="1" x14ac:dyDescent="0.75">
      <c r="A74" s="127"/>
      <c r="B74" s="127"/>
      <c r="C74" s="127"/>
      <c r="D74" s="127"/>
      <c r="E74" s="223"/>
      <c r="F74" s="223"/>
      <c r="G74" s="127"/>
      <c r="H74" s="127"/>
      <c r="I74" s="127"/>
      <c r="J74" s="127"/>
      <c r="K74" s="127"/>
    </row>
    <row r="75" spans="1:11" ht="39" customHeight="1" x14ac:dyDescent="0.75">
      <c r="A75" s="127"/>
      <c r="B75" s="127"/>
      <c r="C75" s="127"/>
      <c r="D75" s="127"/>
      <c r="E75" s="223"/>
      <c r="F75" s="223"/>
      <c r="G75" s="127"/>
      <c r="H75" s="127"/>
      <c r="I75" s="127"/>
      <c r="J75" s="127"/>
      <c r="K75" s="127"/>
    </row>
    <row r="76" spans="1:11" ht="39" customHeight="1" x14ac:dyDescent="0.75">
      <c r="A76" s="127"/>
      <c r="B76" s="127"/>
      <c r="C76" s="127"/>
      <c r="D76" s="127"/>
      <c r="E76" s="223"/>
      <c r="F76" s="223"/>
      <c r="G76" s="127"/>
      <c r="H76" s="127"/>
      <c r="I76" s="127"/>
      <c r="J76" s="127"/>
      <c r="K76" s="127"/>
    </row>
    <row r="77" spans="1:11" ht="39" customHeight="1" x14ac:dyDescent="0.75">
      <c r="A77" s="127"/>
      <c r="B77" s="127"/>
      <c r="C77" s="127"/>
      <c r="D77" s="127"/>
      <c r="E77" s="223"/>
      <c r="F77" s="223"/>
      <c r="G77" s="127"/>
      <c r="H77" s="127"/>
      <c r="I77" s="127"/>
      <c r="J77" s="127"/>
      <c r="K77" s="127"/>
    </row>
    <row r="78" spans="1:11" ht="39" customHeight="1" x14ac:dyDescent="0.75">
      <c r="A78" s="127"/>
      <c r="B78" s="127"/>
      <c r="C78" s="127"/>
      <c r="D78" s="127"/>
      <c r="E78" s="223"/>
      <c r="F78" s="223"/>
      <c r="G78" s="127"/>
      <c r="H78" s="127"/>
      <c r="I78" s="127"/>
      <c r="J78" s="127"/>
      <c r="K78" s="127"/>
    </row>
    <row r="79" spans="1:11" ht="39" customHeight="1" x14ac:dyDescent="0.75">
      <c r="A79" s="127"/>
      <c r="B79" s="127"/>
      <c r="C79" s="127"/>
      <c r="D79" s="127"/>
      <c r="E79" s="223"/>
      <c r="F79" s="223"/>
      <c r="G79" s="127"/>
      <c r="H79" s="127"/>
      <c r="I79" s="127"/>
      <c r="J79" s="127"/>
      <c r="K79" s="127"/>
    </row>
    <row r="80" spans="1:11" ht="39" customHeight="1" x14ac:dyDescent="0.75">
      <c r="A80" s="127"/>
      <c r="B80" s="127"/>
      <c r="C80" s="127"/>
      <c r="D80" s="127"/>
      <c r="E80" s="223"/>
      <c r="F80" s="223"/>
      <c r="G80" s="127"/>
      <c r="H80" s="127"/>
      <c r="I80" s="127"/>
      <c r="J80" s="127"/>
      <c r="K80" s="127"/>
    </row>
    <row r="81" spans="1:11" ht="39" customHeight="1" x14ac:dyDescent="0.75">
      <c r="A81" s="127"/>
      <c r="B81" s="127"/>
      <c r="C81" s="127"/>
      <c r="D81" s="127"/>
      <c r="E81" s="223"/>
      <c r="F81" s="223"/>
      <c r="G81" s="127"/>
      <c r="H81" s="127"/>
      <c r="I81" s="127"/>
      <c r="J81" s="127"/>
      <c r="K81" s="127"/>
    </row>
    <row r="82" spans="1:11" ht="39" customHeight="1" x14ac:dyDescent="0.75">
      <c r="A82" s="127"/>
      <c r="B82" s="127"/>
      <c r="C82" s="127"/>
      <c r="D82" s="127"/>
      <c r="E82" s="223"/>
      <c r="F82" s="223"/>
      <c r="G82" s="127"/>
      <c r="H82" s="127"/>
      <c r="I82" s="127"/>
      <c r="J82" s="127"/>
      <c r="K82" s="127"/>
    </row>
    <row r="83" spans="1:11" ht="39" customHeight="1" x14ac:dyDescent="0.75">
      <c r="A83" s="127"/>
      <c r="B83" s="127"/>
      <c r="C83" s="127"/>
      <c r="D83" s="127"/>
      <c r="E83" s="223"/>
      <c r="F83" s="223"/>
      <c r="G83" s="127"/>
      <c r="H83" s="127"/>
      <c r="I83" s="127"/>
      <c r="J83" s="127"/>
      <c r="K83" s="127"/>
    </row>
    <row r="84" spans="1:11" ht="39" customHeight="1" x14ac:dyDescent="0.75">
      <c r="A84" s="127"/>
      <c r="B84" s="127"/>
      <c r="C84" s="127"/>
      <c r="D84" s="127"/>
      <c r="E84" s="223"/>
      <c r="F84" s="223"/>
      <c r="G84" s="127"/>
      <c r="H84" s="127"/>
      <c r="I84" s="127"/>
      <c r="J84" s="127"/>
      <c r="K84" s="127"/>
    </row>
    <row r="85" spans="1:11" ht="39" customHeight="1" x14ac:dyDescent="0.75">
      <c r="A85" s="127"/>
      <c r="B85" s="127"/>
      <c r="C85" s="127"/>
      <c r="D85" s="127"/>
      <c r="E85" s="223"/>
      <c r="F85" s="223"/>
      <c r="G85" s="127"/>
      <c r="H85" s="127"/>
      <c r="I85" s="127"/>
      <c r="J85" s="127"/>
      <c r="K85" s="127"/>
    </row>
    <row r="86" spans="1:11" ht="39" customHeight="1" x14ac:dyDescent="0.75">
      <c r="A86" s="127"/>
      <c r="B86" s="127"/>
      <c r="C86" s="127"/>
      <c r="D86" s="127"/>
      <c r="E86" s="223"/>
      <c r="F86" s="223"/>
      <c r="G86" s="127"/>
      <c r="H86" s="127"/>
      <c r="I86" s="127"/>
      <c r="J86" s="127"/>
      <c r="K86" s="127"/>
    </row>
    <row r="87" spans="1:11" ht="39" customHeight="1" x14ac:dyDescent="0.75">
      <c r="A87" s="127"/>
      <c r="B87" s="127"/>
      <c r="C87" s="127"/>
      <c r="D87" s="127"/>
      <c r="E87" s="223"/>
      <c r="F87" s="223"/>
      <c r="G87" s="127"/>
      <c r="H87" s="127"/>
      <c r="I87" s="127"/>
      <c r="J87" s="127"/>
      <c r="K87" s="127"/>
    </row>
    <row r="88" spans="1:11" ht="39" customHeight="1" x14ac:dyDescent="0.75">
      <c r="A88" s="127"/>
      <c r="B88" s="127"/>
      <c r="C88" s="127"/>
      <c r="D88" s="127"/>
      <c r="E88" s="223"/>
      <c r="F88" s="223"/>
      <c r="G88" s="127"/>
      <c r="H88" s="127"/>
      <c r="I88" s="127"/>
      <c r="J88" s="127"/>
      <c r="K88" s="127"/>
    </row>
    <row r="89" spans="1:11" ht="39" customHeight="1" x14ac:dyDescent="0.75">
      <c r="A89" s="127"/>
      <c r="B89" s="127"/>
      <c r="C89" s="127"/>
      <c r="D89" s="127"/>
      <c r="E89" s="223"/>
      <c r="F89" s="223"/>
      <c r="G89" s="127"/>
      <c r="H89" s="127"/>
      <c r="I89" s="127"/>
      <c r="J89" s="127"/>
      <c r="K89" s="127"/>
    </row>
    <row r="90" spans="1:11" ht="39" customHeight="1" x14ac:dyDescent="0.75">
      <c r="A90" s="127"/>
      <c r="B90" s="127"/>
      <c r="C90" s="127"/>
      <c r="D90" s="127"/>
      <c r="E90" s="223"/>
      <c r="F90" s="223"/>
      <c r="G90" s="127"/>
      <c r="H90" s="127"/>
      <c r="I90" s="127"/>
      <c r="J90" s="127"/>
      <c r="K90" s="127"/>
    </row>
    <row r="91" spans="1:11" ht="39" customHeight="1" x14ac:dyDescent="0.75">
      <c r="A91" s="127"/>
      <c r="B91" s="127"/>
      <c r="C91" s="127"/>
      <c r="D91" s="127"/>
      <c r="E91" s="223"/>
      <c r="F91" s="223"/>
      <c r="G91" s="127"/>
      <c r="H91" s="127"/>
      <c r="I91" s="127"/>
      <c r="J91" s="127"/>
      <c r="K91" s="127"/>
    </row>
    <row r="92" spans="1:11" ht="39" customHeight="1" x14ac:dyDescent="0.75">
      <c r="A92" s="127"/>
      <c r="B92" s="127"/>
      <c r="C92" s="127"/>
      <c r="D92" s="127"/>
      <c r="E92" s="223"/>
      <c r="F92" s="223"/>
      <c r="G92" s="127"/>
      <c r="H92" s="127"/>
      <c r="I92" s="127"/>
      <c r="J92" s="127"/>
      <c r="K92" s="127"/>
    </row>
    <row r="93" spans="1:11" ht="39" customHeight="1" x14ac:dyDescent="0.75">
      <c r="A93" s="127"/>
      <c r="B93" s="127"/>
      <c r="C93" s="127"/>
      <c r="D93" s="127"/>
      <c r="E93" s="223"/>
      <c r="F93" s="223"/>
      <c r="G93" s="127"/>
      <c r="H93" s="127"/>
      <c r="I93" s="127"/>
      <c r="J93" s="127"/>
      <c r="K93" s="127"/>
    </row>
    <row r="94" spans="1:11" ht="39" customHeight="1" x14ac:dyDescent="0.75">
      <c r="A94" s="127"/>
      <c r="B94" s="127"/>
      <c r="C94" s="127"/>
      <c r="D94" s="127"/>
      <c r="E94" s="223"/>
      <c r="F94" s="223"/>
      <c r="G94" s="127"/>
      <c r="H94" s="127"/>
      <c r="I94" s="127"/>
      <c r="J94" s="127"/>
      <c r="K94" s="127"/>
    </row>
    <row r="95" spans="1:11" ht="39" customHeight="1" x14ac:dyDescent="0.75">
      <c r="A95" s="127"/>
      <c r="B95" s="127"/>
      <c r="C95" s="127"/>
      <c r="D95" s="127"/>
      <c r="E95" s="223"/>
      <c r="F95" s="223"/>
      <c r="G95" s="127"/>
      <c r="H95" s="127"/>
      <c r="I95" s="127"/>
      <c r="J95" s="127"/>
      <c r="K95" s="127"/>
    </row>
    <row r="96" spans="1:11" ht="39" customHeight="1" x14ac:dyDescent="0.75">
      <c r="A96" s="127"/>
      <c r="B96" s="127"/>
      <c r="C96" s="127"/>
      <c r="D96" s="127"/>
      <c r="E96" s="223"/>
      <c r="F96" s="223"/>
      <c r="G96" s="127"/>
      <c r="H96" s="127"/>
      <c r="I96" s="127"/>
      <c r="J96" s="127"/>
      <c r="K96" s="127"/>
    </row>
    <row r="97" spans="1:11" ht="39" customHeight="1" x14ac:dyDescent="0.75">
      <c r="A97" s="127"/>
      <c r="B97" s="127"/>
      <c r="C97" s="127"/>
      <c r="D97" s="127"/>
      <c r="E97" s="223"/>
      <c r="F97" s="223"/>
      <c r="G97" s="127"/>
      <c r="H97" s="127"/>
      <c r="I97" s="127"/>
      <c r="J97" s="127"/>
      <c r="K97" s="127"/>
    </row>
    <row r="98" spans="1:11" ht="39" customHeight="1" x14ac:dyDescent="0.75">
      <c r="A98" s="127"/>
      <c r="B98" s="127"/>
      <c r="C98" s="127"/>
      <c r="D98" s="127"/>
      <c r="E98" s="223"/>
      <c r="F98" s="223"/>
      <c r="G98" s="127"/>
      <c r="H98" s="127"/>
      <c r="I98" s="127"/>
      <c r="J98" s="127"/>
      <c r="K98" s="127"/>
    </row>
    <row r="99" spans="1:11" ht="39" customHeight="1" x14ac:dyDescent="0.75">
      <c r="A99" s="127"/>
      <c r="B99" s="127"/>
      <c r="C99" s="127"/>
      <c r="D99" s="127"/>
      <c r="E99" s="223"/>
      <c r="F99" s="223"/>
      <c r="G99" s="127"/>
      <c r="H99" s="127"/>
      <c r="I99" s="127"/>
      <c r="J99" s="127"/>
      <c r="K99" s="127"/>
    </row>
    <row r="100" spans="1:11" ht="39" customHeight="1" x14ac:dyDescent="0.75">
      <c r="A100" s="127"/>
      <c r="B100" s="127"/>
      <c r="C100" s="127"/>
      <c r="D100" s="127"/>
      <c r="E100" s="223"/>
      <c r="F100" s="223"/>
      <c r="G100" s="127"/>
      <c r="H100" s="127"/>
      <c r="I100" s="127"/>
      <c r="J100" s="127"/>
      <c r="K100" s="127"/>
    </row>
  </sheetData>
  <mergeCells count="71">
    <mergeCell ref="G34:H34"/>
    <mergeCell ref="G35:H35"/>
    <mergeCell ref="A34:D34"/>
    <mergeCell ref="A36:D36"/>
    <mergeCell ref="A37:D37"/>
    <mergeCell ref="A38:D38"/>
    <mergeCell ref="A35:D35"/>
    <mergeCell ref="A16:D16"/>
    <mergeCell ref="A13:D13"/>
    <mergeCell ref="G13:H13"/>
    <mergeCell ref="G16:H16"/>
    <mergeCell ref="A33:D33"/>
    <mergeCell ref="G29:H29"/>
    <mergeCell ref="G30:H30"/>
    <mergeCell ref="G31:H31"/>
    <mergeCell ref="G32:H32"/>
    <mergeCell ref="G33:H33"/>
    <mergeCell ref="A12:H12"/>
    <mergeCell ref="G14:H14"/>
    <mergeCell ref="G15:H15"/>
    <mergeCell ref="A14:D14"/>
    <mergeCell ref="A15:D15"/>
    <mergeCell ref="B10:F10"/>
    <mergeCell ref="B11:F11"/>
    <mergeCell ref="A1:H1"/>
    <mergeCell ref="A2:H2"/>
    <mergeCell ref="A3:H3"/>
    <mergeCell ref="A4:H4"/>
    <mergeCell ref="B8:F8"/>
    <mergeCell ref="B7:F7"/>
    <mergeCell ref="B6:F6"/>
    <mergeCell ref="B5:F5"/>
    <mergeCell ref="B9:F9"/>
    <mergeCell ref="D39:H39"/>
    <mergeCell ref="A39:C39"/>
    <mergeCell ref="G36:H36"/>
    <mergeCell ref="G37:H37"/>
    <mergeCell ref="G38:H38"/>
    <mergeCell ref="G43:H43"/>
    <mergeCell ref="G45:H45"/>
    <mergeCell ref="G41:H41"/>
    <mergeCell ref="A41:D41"/>
    <mergeCell ref="A40:C40"/>
    <mergeCell ref="D40:H40"/>
    <mergeCell ref="A17:D17"/>
    <mergeCell ref="A28:D28"/>
    <mergeCell ref="G26:H26"/>
    <mergeCell ref="G27:H27"/>
    <mergeCell ref="G28:H28"/>
    <mergeCell ref="G20:H20"/>
    <mergeCell ref="G21:H21"/>
    <mergeCell ref="G22:H22"/>
    <mergeCell ref="G23:H23"/>
    <mergeCell ref="G17:H17"/>
    <mergeCell ref="G18:H18"/>
    <mergeCell ref="G19:H19"/>
    <mergeCell ref="B24:H24"/>
    <mergeCell ref="G25:H25"/>
    <mergeCell ref="A31:D31"/>
    <mergeCell ref="A32:D32"/>
    <mergeCell ref="A21:D21"/>
    <mergeCell ref="A22:D22"/>
    <mergeCell ref="A18:D18"/>
    <mergeCell ref="A19:D19"/>
    <mergeCell ref="A20:D20"/>
    <mergeCell ref="A29:D29"/>
    <mergeCell ref="A30:D30"/>
    <mergeCell ref="A26:D26"/>
    <mergeCell ref="A27:D27"/>
    <mergeCell ref="A23:D23"/>
    <mergeCell ref="A25:D25"/>
  </mergeCells>
  <pageMargins left="0.7" right="0.7" top="0.75" bottom="0.75" header="0" footer="0"/>
  <pageSetup scale="23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47474"/>
  </sheetPr>
  <dimension ref="A1:K100"/>
  <sheetViews>
    <sheetView workbookViewId="0">
      <selection activeCell="F12" sqref="F12"/>
    </sheetView>
  </sheetViews>
  <sheetFormatPr defaultColWidth="14.44140625" defaultRowHeight="14.4" x14ac:dyDescent="0.3"/>
  <cols>
    <col min="1" max="1" width="95.6640625" customWidth="1"/>
    <col min="2" max="11" width="8.88671875" customWidth="1"/>
  </cols>
  <sheetData>
    <row r="1" spans="1:11" ht="18" x14ac:dyDescent="0.45">
      <c r="A1" s="128">
        <f>'PC 1'!B56</f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</row>
    <row r="2" spans="1:11" ht="18" x14ac:dyDescent="0.45">
      <c r="A2" s="130" t="s">
        <v>205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</row>
    <row r="3" spans="1:11" ht="18" x14ac:dyDescent="0.45">
      <c r="A3" s="130" t="s">
        <v>206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</row>
    <row r="4" spans="1:11" ht="18" x14ac:dyDescent="0.45">
      <c r="A4" s="130"/>
      <c r="B4" s="129"/>
      <c r="C4" s="129"/>
      <c r="D4" s="129"/>
      <c r="E4" s="129"/>
      <c r="F4" s="129"/>
      <c r="G4" s="129"/>
      <c r="H4" s="129"/>
      <c r="I4" s="129"/>
      <c r="J4" s="129"/>
      <c r="K4" s="129"/>
    </row>
    <row r="5" spans="1:11" ht="18" x14ac:dyDescent="0.45">
      <c r="A5" s="130" t="s">
        <v>207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</row>
    <row r="6" spans="1:11" ht="18" x14ac:dyDescent="0.45">
      <c r="A6" s="130"/>
      <c r="B6" s="129"/>
      <c r="C6" s="129"/>
      <c r="D6" s="129"/>
      <c r="E6" s="129"/>
      <c r="F6" s="129"/>
      <c r="G6" s="129"/>
      <c r="H6" s="129"/>
      <c r="I6" s="129"/>
      <c r="J6" s="129"/>
      <c r="K6" s="129"/>
    </row>
    <row r="7" spans="1:11" ht="18" x14ac:dyDescent="0.45">
      <c r="A7" s="131" t="str">
        <f>"REPORT OF SITE INSPECTION ON THE " &amp; 'PC 1'!B24 &amp; " AND " &amp; 'PC 2'!B24</f>
        <v>REPORT OF SITE INSPECTION ON THE 0 AND 0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</row>
    <row r="8" spans="1:11" ht="18" x14ac:dyDescent="0.45">
      <c r="A8" s="132"/>
      <c r="B8" s="129"/>
      <c r="C8" s="129"/>
      <c r="D8" s="129"/>
      <c r="E8" s="129"/>
      <c r="F8" s="129"/>
      <c r="G8" s="129"/>
      <c r="H8" s="129"/>
      <c r="I8" s="129"/>
      <c r="J8" s="129"/>
      <c r="K8" s="129"/>
    </row>
    <row r="9" spans="1:11" ht="18" x14ac:dyDescent="0.45">
      <c r="A9" s="132" t="str">
        <f>'PC 1'!B39 &amp; " of file, refer please."</f>
        <v>0 of file, refer please.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</row>
    <row r="10" spans="1:11" ht="18" x14ac:dyDescent="0.45">
      <c r="A10" s="132"/>
      <c r="B10" s="129"/>
      <c r="C10" s="129"/>
      <c r="D10" s="129"/>
      <c r="E10" s="129"/>
      <c r="F10" s="129"/>
      <c r="G10" s="129"/>
      <c r="H10" s="129"/>
      <c r="I10" s="129"/>
      <c r="J10" s="129"/>
      <c r="K10" s="129"/>
    </row>
    <row r="11" spans="1:11" ht="18" x14ac:dyDescent="0.45">
      <c r="A11" s="130" t="s">
        <v>208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</row>
    <row r="12" spans="1:11" ht="36" x14ac:dyDescent="0.45">
      <c r="A12" s="234" t="str">
        <f>"2.   The " &amp; 'PC 1'!B20 &amp; " forwarded Pre-Payment Certificate in respect of the above Projects. Elements of work covered in Project 1 includes " &amp; 'PC 1'!B38 &amp; " and Project 2 includes " &amp; 'PC 2'!B38</f>
        <v>2.   The 0 forwarded Pre-Payment Certificate in respect of the above Projects. Elements of work covered in Project 1 includes 0 and Project 2 includes 0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</row>
    <row r="13" spans="1:11" ht="18" x14ac:dyDescent="0.45">
      <c r="A13" s="235"/>
      <c r="B13" s="129"/>
      <c r="C13" s="129"/>
      <c r="D13" s="129"/>
      <c r="E13" s="129"/>
      <c r="F13" s="129"/>
      <c r="G13" s="129"/>
      <c r="H13" s="129"/>
      <c r="I13" s="129"/>
      <c r="J13" s="129"/>
      <c r="K13" s="129"/>
    </row>
    <row r="14" spans="1:11" ht="54" x14ac:dyDescent="0.45">
      <c r="A14" s="235" t="s">
        <v>209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</row>
    <row r="15" spans="1:11" ht="18" x14ac:dyDescent="0.45">
      <c r="A15" s="235"/>
      <c r="B15" s="129"/>
      <c r="C15" s="129"/>
      <c r="D15" s="129"/>
      <c r="E15" s="129"/>
      <c r="F15" s="129"/>
      <c r="G15" s="129"/>
      <c r="H15" s="129"/>
      <c r="I15" s="129"/>
      <c r="J15" s="129"/>
      <c r="K15" s="129"/>
    </row>
    <row r="16" spans="1:11" ht="18" x14ac:dyDescent="0.45">
      <c r="A16" s="236" t="s">
        <v>210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</row>
    <row r="17" spans="1:11" ht="36" x14ac:dyDescent="0.45">
      <c r="A17" s="234" t="str">
        <f>"•    The Projects had been " &amp; 'PC 1'!B35&amp;" at the time of this inspection in line with the specification of the " &amp; 'PC 1'!B37</f>
        <v>•    The Projects had been 0 at the time of this inspection in line with the specification of the 0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</row>
    <row r="18" spans="1:11" ht="36" x14ac:dyDescent="0.45">
      <c r="A18" s="234" t="str">
        <f>"•    The 6(six) months defect liability period of Projects 2 &amp; 3 had elapsed. Kindly refer to " &amp; DETAILS!B52 &amp;" for certificate of final completion."</f>
        <v>•    The 6(six) months defect liability period of Projects 2 &amp; 3 had elapsed. Kindly refer to  for certificate of final completion.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</row>
    <row r="19" spans="1:11" ht="18" x14ac:dyDescent="0.45">
      <c r="A19" s="234" t="str">
        <f>"•     Please see " &amp; 'PC 1'!B54 &amp; " of file for relevant documents pages on MED Checklist."</f>
        <v>•     Please see 0 of file for relevant documents pages on MED Checklist.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</row>
    <row r="20" spans="1:11" ht="18" x14ac:dyDescent="0.45">
      <c r="A20" s="237"/>
      <c r="B20" s="129"/>
      <c r="C20" s="129"/>
      <c r="D20" s="129"/>
      <c r="E20" s="129"/>
      <c r="F20" s="129"/>
      <c r="G20" s="129"/>
      <c r="H20" s="129"/>
      <c r="I20" s="129"/>
      <c r="J20" s="129"/>
      <c r="K20" s="129"/>
    </row>
    <row r="21" spans="1:11" ht="18" x14ac:dyDescent="0.45">
      <c r="A21" s="236" t="s">
        <v>211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</row>
    <row r="22" spans="1:11" ht="54" x14ac:dyDescent="0.45">
      <c r="A22" s="234" t="s">
        <v>212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</row>
    <row r="23" spans="1:11" ht="18" x14ac:dyDescent="0.45">
      <c r="A23" s="234" t="str">
        <f>"•    Project 1: " &amp; 'PC 1'!A18 &amp; " in favour of " &amp; 'PC 1'!B22 &amp; ". This represents " &amp; 'PC 1'!B1 &amp; " due to the Contractor."</f>
        <v>•    Project 1: sum of ₦0.00 () only in favour of 0. This represents  due to the Contractor.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</row>
    <row r="24" spans="1:11" ht="18" x14ac:dyDescent="0.45">
      <c r="A24" s="234" t="str">
        <f>"•    Project 2: " &amp; 'PC 2'!A18 &amp; " in favour of " &amp; 'PC 2'!B22 &amp; ". This represents " &amp; 'PC 2'!B1 &amp; " due to the Contractor."</f>
        <v>•    Project 2: sum of ₦0.00 () only in favour of 0. This represents  due to the Contractor.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</row>
    <row r="25" spans="1:11" ht="18" x14ac:dyDescent="0.45">
      <c r="A25" s="132"/>
      <c r="B25" s="129"/>
      <c r="C25" s="129"/>
      <c r="D25" s="129"/>
      <c r="E25" s="129"/>
      <c r="F25" s="129"/>
      <c r="G25" s="129"/>
      <c r="H25" s="129"/>
      <c r="I25" s="129"/>
      <c r="J25" s="129"/>
      <c r="K25" s="129"/>
    </row>
    <row r="26" spans="1:11" ht="18" x14ac:dyDescent="0.45">
      <c r="A26" s="133" t="s">
        <v>213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</row>
    <row r="27" spans="1:11" ht="18" x14ac:dyDescent="0.45">
      <c r="A27" s="132"/>
      <c r="B27" s="129"/>
      <c r="C27" s="129"/>
      <c r="D27" s="129"/>
      <c r="E27" s="129"/>
      <c r="F27" s="129"/>
      <c r="G27" s="129"/>
      <c r="H27" s="129"/>
      <c r="I27" s="129"/>
      <c r="J27" s="129"/>
      <c r="K27" s="129"/>
    </row>
    <row r="28" spans="1:11" ht="18" x14ac:dyDescent="0.45">
      <c r="A28" s="132"/>
      <c r="B28" s="129"/>
      <c r="C28" s="129"/>
      <c r="D28" s="129"/>
      <c r="E28" s="129"/>
      <c r="F28" s="129"/>
      <c r="G28" s="129"/>
      <c r="H28" s="129"/>
      <c r="I28" s="129"/>
      <c r="J28" s="129"/>
      <c r="K28" s="129"/>
    </row>
    <row r="29" spans="1:11" ht="18" x14ac:dyDescent="0.45">
      <c r="A29" s="134" t="str">
        <f>'PC 1'!B68 &amp; "                                                                 " &amp; 'PC 1'!B70</f>
        <v>Alawiye, K.T (Ms)                                                                 0</v>
      </c>
      <c r="E29" s="134" t="s">
        <v>214</v>
      </c>
      <c r="K29" s="129"/>
    </row>
    <row r="30" spans="1:11" ht="18" x14ac:dyDescent="0.45">
      <c r="A30" s="134" t="str">
        <f>'PC 1'!B69 &amp; "                                                                                                           " &amp; 'PC 1'!B71</f>
        <v>PPO (MED)                                                                                                           0</v>
      </c>
      <c r="D30" s="135" t="s">
        <v>215</v>
      </c>
      <c r="E30" s="135" t="s">
        <v>216</v>
      </c>
      <c r="F30" s="134" t="s">
        <v>217</v>
      </c>
      <c r="I30" s="136" t="s">
        <v>218</v>
      </c>
      <c r="J30" s="136" t="s">
        <v>219</v>
      </c>
      <c r="K30" s="129"/>
    </row>
    <row r="31" spans="1:11" ht="18" x14ac:dyDescent="0.45">
      <c r="A31" s="137">
        <f>'PC 1'!B36</f>
        <v>0</v>
      </c>
      <c r="K31" s="129"/>
    </row>
    <row r="32" spans="1:11" ht="18" x14ac:dyDescent="0.45">
      <c r="A32" s="132"/>
      <c r="B32" s="129"/>
      <c r="C32" s="129"/>
      <c r="D32" s="129"/>
      <c r="E32" s="129"/>
      <c r="F32" s="129"/>
      <c r="G32" s="129"/>
      <c r="H32" s="129"/>
      <c r="I32" s="129"/>
      <c r="J32" s="129"/>
      <c r="K32" s="129"/>
    </row>
    <row r="33" spans="1:11" ht="18" x14ac:dyDescent="0.45">
      <c r="A33" s="132"/>
      <c r="B33" s="129"/>
      <c r="C33" s="129"/>
      <c r="D33" s="129"/>
      <c r="E33" s="129"/>
      <c r="F33" s="129"/>
      <c r="G33" s="129"/>
      <c r="H33" s="129"/>
      <c r="I33" s="129"/>
      <c r="J33" s="129"/>
      <c r="K33" s="129"/>
    </row>
    <row r="34" spans="1:11" ht="18" x14ac:dyDescent="0.45">
      <c r="A34" s="132"/>
      <c r="B34" s="129"/>
      <c r="C34" s="129"/>
      <c r="D34" s="129"/>
      <c r="E34" s="129"/>
      <c r="F34" s="129"/>
      <c r="G34" s="129"/>
      <c r="H34" s="129"/>
      <c r="I34" s="129"/>
      <c r="J34" s="129"/>
      <c r="K34" s="129"/>
    </row>
    <row r="35" spans="1:11" ht="18" x14ac:dyDescent="0.45">
      <c r="A35" s="132"/>
      <c r="B35" s="129"/>
      <c r="C35" s="129"/>
      <c r="D35" s="129"/>
      <c r="E35" s="129"/>
      <c r="F35" s="129"/>
      <c r="G35" s="129"/>
      <c r="H35" s="129"/>
      <c r="I35" s="129"/>
      <c r="J35" s="129"/>
      <c r="K35" s="129"/>
    </row>
    <row r="36" spans="1:11" ht="18" x14ac:dyDescent="0.45">
      <c r="A36" s="132"/>
      <c r="B36" s="129"/>
      <c r="C36" s="129"/>
      <c r="D36" s="129"/>
      <c r="E36" s="129"/>
      <c r="F36" s="129"/>
      <c r="G36" s="129"/>
      <c r="H36" s="129"/>
      <c r="I36" s="129"/>
      <c r="J36" s="129"/>
      <c r="K36" s="129"/>
    </row>
    <row r="37" spans="1:11" ht="18" x14ac:dyDescent="0.45">
      <c r="A37" s="132"/>
      <c r="B37" s="129"/>
      <c r="C37" s="129"/>
      <c r="D37" s="129"/>
      <c r="E37" s="129"/>
      <c r="F37" s="129"/>
      <c r="G37" s="129"/>
      <c r="H37" s="129"/>
      <c r="I37" s="129"/>
      <c r="J37" s="129"/>
      <c r="K37" s="129"/>
    </row>
    <row r="38" spans="1:11" ht="18" x14ac:dyDescent="0.45">
      <c r="A38" s="132"/>
      <c r="B38" s="129"/>
      <c r="C38" s="129"/>
      <c r="D38" s="129"/>
      <c r="E38" s="129"/>
      <c r="F38" s="129"/>
      <c r="G38" s="129"/>
      <c r="H38" s="129"/>
      <c r="I38" s="129"/>
      <c r="J38" s="129"/>
      <c r="K38" s="129"/>
    </row>
    <row r="39" spans="1:11" ht="18" x14ac:dyDescent="0.45">
      <c r="A39" s="132"/>
      <c r="B39" s="129"/>
      <c r="C39" s="129"/>
      <c r="D39" s="129"/>
      <c r="E39" s="129"/>
      <c r="F39" s="129"/>
      <c r="G39" s="129"/>
      <c r="H39" s="129"/>
      <c r="I39" s="129"/>
      <c r="J39" s="129"/>
      <c r="K39" s="129"/>
    </row>
    <row r="40" spans="1:11" ht="18" x14ac:dyDescent="0.45">
      <c r="A40" s="132"/>
      <c r="B40" s="129"/>
      <c r="C40" s="129"/>
      <c r="D40" s="129"/>
      <c r="E40" s="129"/>
      <c r="F40" s="129"/>
      <c r="G40" s="129"/>
      <c r="H40" s="129"/>
      <c r="I40" s="129"/>
      <c r="J40" s="129"/>
      <c r="K40" s="129"/>
    </row>
    <row r="41" spans="1:11" ht="18" x14ac:dyDescent="0.45">
      <c r="A41" s="132"/>
      <c r="B41" s="129"/>
      <c r="C41" s="129"/>
      <c r="D41" s="129"/>
      <c r="E41" s="129"/>
      <c r="F41" s="129"/>
      <c r="G41" s="129"/>
      <c r="H41" s="129"/>
      <c r="I41" s="129"/>
      <c r="J41" s="129"/>
      <c r="K41" s="129"/>
    </row>
    <row r="42" spans="1:11" ht="18" x14ac:dyDescent="0.45">
      <c r="A42" s="132"/>
      <c r="B42" s="129"/>
      <c r="C42" s="129"/>
      <c r="D42" s="129"/>
      <c r="E42" s="129"/>
      <c r="F42" s="129"/>
      <c r="G42" s="129"/>
      <c r="H42" s="129"/>
      <c r="I42" s="129"/>
      <c r="J42" s="129"/>
      <c r="K42" s="129"/>
    </row>
    <row r="43" spans="1:11" ht="18" x14ac:dyDescent="0.45">
      <c r="A43" s="132"/>
      <c r="B43" s="129"/>
      <c r="C43" s="129"/>
      <c r="D43" s="129"/>
      <c r="E43" s="129"/>
      <c r="F43" s="129"/>
      <c r="G43" s="129"/>
      <c r="H43" s="129"/>
      <c r="I43" s="129"/>
      <c r="J43" s="129"/>
      <c r="K43" s="129"/>
    </row>
    <row r="44" spans="1:11" ht="18" x14ac:dyDescent="0.45">
      <c r="A44" s="132"/>
      <c r="B44" s="129"/>
      <c r="C44" s="129"/>
      <c r="D44" s="129"/>
      <c r="E44" s="129"/>
      <c r="F44" s="129"/>
      <c r="G44" s="129"/>
      <c r="H44" s="129"/>
      <c r="I44" s="129"/>
      <c r="J44" s="129"/>
      <c r="K44" s="129"/>
    </row>
    <row r="45" spans="1:11" ht="18" x14ac:dyDescent="0.45">
      <c r="A45" s="132"/>
      <c r="B45" s="129"/>
      <c r="C45" s="129"/>
      <c r="D45" s="129"/>
      <c r="E45" s="129"/>
      <c r="F45" s="129"/>
      <c r="G45" s="129"/>
      <c r="H45" s="129"/>
      <c r="I45" s="129"/>
      <c r="J45" s="129"/>
      <c r="K45" s="129"/>
    </row>
    <row r="46" spans="1:11" ht="18" x14ac:dyDescent="0.45">
      <c r="A46" s="132"/>
      <c r="B46" s="129"/>
      <c r="C46" s="129"/>
      <c r="D46" s="129"/>
      <c r="E46" s="129"/>
      <c r="F46" s="129"/>
      <c r="G46" s="129"/>
      <c r="H46" s="129"/>
      <c r="I46" s="129"/>
      <c r="J46" s="129"/>
      <c r="K46" s="129"/>
    </row>
    <row r="47" spans="1:11" ht="18" x14ac:dyDescent="0.45">
      <c r="A47" s="132"/>
      <c r="B47" s="129"/>
      <c r="C47" s="129"/>
      <c r="D47" s="129"/>
      <c r="E47" s="129"/>
      <c r="F47" s="129"/>
      <c r="G47" s="129"/>
      <c r="H47" s="129"/>
      <c r="I47" s="129"/>
      <c r="J47" s="129"/>
      <c r="K47" s="129"/>
    </row>
    <row r="48" spans="1:11" ht="18" x14ac:dyDescent="0.45">
      <c r="A48" s="132"/>
      <c r="B48" s="129"/>
      <c r="C48" s="129"/>
      <c r="D48" s="129"/>
      <c r="E48" s="129"/>
      <c r="F48" s="129"/>
      <c r="G48" s="129"/>
      <c r="H48" s="129"/>
      <c r="I48" s="129"/>
      <c r="J48" s="129"/>
      <c r="K48" s="129"/>
    </row>
    <row r="49" spans="1:11" ht="18" x14ac:dyDescent="0.45">
      <c r="A49" s="132"/>
      <c r="B49" s="129"/>
      <c r="C49" s="129"/>
      <c r="D49" s="129"/>
      <c r="E49" s="129"/>
      <c r="F49" s="129"/>
      <c r="G49" s="129"/>
      <c r="H49" s="129"/>
      <c r="I49" s="129"/>
      <c r="J49" s="129"/>
      <c r="K49" s="129"/>
    </row>
    <row r="50" spans="1:11" ht="18" x14ac:dyDescent="0.45">
      <c r="A50" s="132"/>
      <c r="B50" s="129"/>
      <c r="C50" s="129"/>
      <c r="D50" s="129"/>
      <c r="E50" s="129"/>
      <c r="F50" s="129"/>
      <c r="G50" s="129"/>
      <c r="H50" s="129"/>
      <c r="I50" s="129"/>
      <c r="J50" s="129"/>
      <c r="K50" s="129"/>
    </row>
    <row r="51" spans="1:11" ht="18" x14ac:dyDescent="0.45">
      <c r="A51" s="132"/>
      <c r="B51" s="129"/>
      <c r="C51" s="129"/>
      <c r="D51" s="129"/>
      <c r="E51" s="129"/>
      <c r="F51" s="129"/>
      <c r="G51" s="129"/>
      <c r="H51" s="129"/>
      <c r="I51" s="129"/>
      <c r="J51" s="129"/>
      <c r="K51" s="129"/>
    </row>
    <row r="52" spans="1:11" ht="18" x14ac:dyDescent="0.45">
      <c r="A52" s="132"/>
      <c r="B52" s="129"/>
      <c r="C52" s="129"/>
      <c r="D52" s="129"/>
      <c r="E52" s="129"/>
      <c r="F52" s="129"/>
      <c r="G52" s="129"/>
      <c r="H52" s="129"/>
      <c r="I52" s="129"/>
      <c r="J52" s="129"/>
      <c r="K52" s="129"/>
    </row>
    <row r="53" spans="1:11" ht="18" x14ac:dyDescent="0.45">
      <c r="A53" s="132"/>
      <c r="B53" s="129"/>
      <c r="C53" s="129"/>
      <c r="D53" s="129"/>
      <c r="E53" s="129"/>
      <c r="F53" s="129"/>
      <c r="G53" s="129"/>
      <c r="H53" s="129"/>
      <c r="I53" s="129"/>
      <c r="J53" s="129"/>
      <c r="K53" s="129"/>
    </row>
    <row r="54" spans="1:11" ht="18" x14ac:dyDescent="0.45">
      <c r="A54" s="132"/>
      <c r="B54" s="129"/>
      <c r="C54" s="129"/>
      <c r="D54" s="129"/>
      <c r="E54" s="129"/>
      <c r="F54" s="129"/>
      <c r="G54" s="129"/>
      <c r="H54" s="129"/>
      <c r="I54" s="129"/>
      <c r="J54" s="129"/>
      <c r="K54" s="129"/>
    </row>
    <row r="55" spans="1:11" ht="18" x14ac:dyDescent="0.45">
      <c r="A55" s="132"/>
      <c r="B55" s="129"/>
      <c r="C55" s="129"/>
      <c r="D55" s="129"/>
      <c r="E55" s="129"/>
      <c r="F55" s="129"/>
      <c r="G55" s="129"/>
      <c r="H55" s="129"/>
      <c r="I55" s="129"/>
      <c r="J55" s="129"/>
      <c r="K55" s="129"/>
    </row>
    <row r="56" spans="1:11" ht="18" x14ac:dyDescent="0.45">
      <c r="A56" s="132"/>
      <c r="B56" s="129"/>
      <c r="C56" s="129"/>
      <c r="D56" s="129"/>
      <c r="E56" s="129"/>
      <c r="F56" s="129"/>
      <c r="G56" s="129"/>
      <c r="H56" s="129"/>
      <c r="I56" s="129"/>
      <c r="J56" s="129"/>
      <c r="K56" s="129"/>
    </row>
    <row r="57" spans="1:11" ht="18" x14ac:dyDescent="0.45">
      <c r="A57" s="132"/>
      <c r="B57" s="129"/>
      <c r="C57" s="129"/>
      <c r="D57" s="129"/>
      <c r="E57" s="129"/>
      <c r="F57" s="129"/>
      <c r="G57" s="129"/>
      <c r="H57" s="129"/>
      <c r="I57" s="129"/>
      <c r="J57" s="129"/>
      <c r="K57" s="129"/>
    </row>
    <row r="58" spans="1:11" ht="18" x14ac:dyDescent="0.45">
      <c r="A58" s="132"/>
      <c r="B58" s="129"/>
      <c r="C58" s="129"/>
      <c r="D58" s="129"/>
      <c r="E58" s="129"/>
      <c r="F58" s="129"/>
      <c r="G58" s="129"/>
      <c r="H58" s="129"/>
      <c r="I58" s="129"/>
      <c r="J58" s="129"/>
      <c r="K58" s="129"/>
    </row>
    <row r="59" spans="1:11" ht="18" x14ac:dyDescent="0.45">
      <c r="A59" s="132"/>
      <c r="B59" s="129"/>
      <c r="C59" s="129"/>
      <c r="D59" s="129"/>
      <c r="E59" s="129"/>
      <c r="F59" s="129"/>
      <c r="G59" s="129"/>
      <c r="H59" s="129"/>
      <c r="I59" s="129"/>
      <c r="J59" s="129"/>
      <c r="K59" s="129"/>
    </row>
    <row r="60" spans="1:11" ht="18" x14ac:dyDescent="0.45">
      <c r="A60" s="132"/>
      <c r="B60" s="129"/>
      <c r="C60" s="129"/>
      <c r="D60" s="129"/>
      <c r="E60" s="129"/>
      <c r="F60" s="129"/>
      <c r="G60" s="129"/>
      <c r="H60" s="129"/>
      <c r="I60" s="129"/>
      <c r="J60" s="129"/>
      <c r="K60" s="129"/>
    </row>
    <row r="61" spans="1:11" ht="18" x14ac:dyDescent="0.45">
      <c r="A61" s="132"/>
      <c r="B61" s="129"/>
      <c r="C61" s="129"/>
      <c r="D61" s="129"/>
      <c r="E61" s="129"/>
      <c r="F61" s="129"/>
      <c r="G61" s="129"/>
      <c r="H61" s="129"/>
      <c r="I61" s="129"/>
      <c r="J61" s="129"/>
      <c r="K61" s="129"/>
    </row>
    <row r="62" spans="1:11" ht="18" x14ac:dyDescent="0.45">
      <c r="A62" s="132"/>
      <c r="B62" s="129"/>
      <c r="C62" s="129"/>
      <c r="D62" s="129"/>
      <c r="E62" s="129"/>
      <c r="F62" s="129"/>
      <c r="G62" s="129"/>
      <c r="H62" s="129"/>
      <c r="I62" s="129"/>
      <c r="J62" s="129"/>
      <c r="K62" s="129"/>
    </row>
    <row r="63" spans="1:11" ht="18" x14ac:dyDescent="0.45">
      <c r="A63" s="132"/>
      <c r="B63" s="129"/>
      <c r="C63" s="129"/>
      <c r="D63" s="129"/>
      <c r="E63" s="129"/>
      <c r="F63" s="129"/>
      <c r="G63" s="129"/>
      <c r="H63" s="129"/>
      <c r="I63" s="129"/>
      <c r="J63" s="129"/>
      <c r="K63" s="129"/>
    </row>
    <row r="64" spans="1:11" ht="18" x14ac:dyDescent="0.45">
      <c r="A64" s="132"/>
      <c r="B64" s="129"/>
      <c r="C64" s="129"/>
      <c r="D64" s="129"/>
      <c r="E64" s="129"/>
      <c r="F64" s="129"/>
      <c r="G64" s="129"/>
      <c r="H64" s="129"/>
      <c r="I64" s="129"/>
      <c r="J64" s="129"/>
      <c r="K64" s="129"/>
    </row>
    <row r="65" spans="1:11" ht="18" x14ac:dyDescent="0.45">
      <c r="A65" s="132"/>
      <c r="B65" s="129"/>
      <c r="C65" s="129"/>
      <c r="D65" s="129"/>
      <c r="E65" s="129"/>
      <c r="F65" s="129"/>
      <c r="G65" s="129"/>
      <c r="H65" s="129"/>
      <c r="I65" s="129"/>
      <c r="J65" s="129"/>
      <c r="K65" s="129"/>
    </row>
    <row r="66" spans="1:11" ht="18" x14ac:dyDescent="0.45">
      <c r="A66" s="132"/>
      <c r="B66" s="129"/>
      <c r="C66" s="129"/>
      <c r="D66" s="129"/>
      <c r="E66" s="129"/>
      <c r="F66" s="129"/>
      <c r="G66" s="129"/>
      <c r="H66" s="129"/>
      <c r="I66" s="129"/>
      <c r="J66" s="129"/>
      <c r="K66" s="129"/>
    </row>
    <row r="67" spans="1:11" ht="18" x14ac:dyDescent="0.45">
      <c r="A67" s="132"/>
      <c r="B67" s="129"/>
      <c r="C67" s="129"/>
      <c r="D67" s="129"/>
      <c r="E67" s="129"/>
      <c r="F67" s="129"/>
      <c r="G67" s="129"/>
      <c r="H67" s="129"/>
      <c r="I67" s="129"/>
      <c r="J67" s="129"/>
      <c r="K67" s="129"/>
    </row>
    <row r="68" spans="1:11" ht="18" x14ac:dyDescent="0.45">
      <c r="A68" s="132"/>
      <c r="B68" s="129"/>
      <c r="C68" s="129"/>
      <c r="D68" s="129"/>
      <c r="E68" s="129"/>
      <c r="F68" s="129"/>
      <c r="G68" s="129"/>
      <c r="H68" s="129"/>
      <c r="I68" s="129"/>
      <c r="J68" s="129"/>
      <c r="K68" s="129"/>
    </row>
    <row r="69" spans="1:11" ht="18" x14ac:dyDescent="0.45">
      <c r="A69" s="132"/>
      <c r="B69" s="129"/>
      <c r="C69" s="129"/>
      <c r="D69" s="129"/>
      <c r="E69" s="129"/>
      <c r="F69" s="129"/>
      <c r="G69" s="129"/>
      <c r="H69" s="129"/>
      <c r="I69" s="129"/>
      <c r="J69" s="129"/>
      <c r="K69" s="129"/>
    </row>
    <row r="70" spans="1:11" ht="18" x14ac:dyDescent="0.45">
      <c r="A70" s="132"/>
      <c r="B70" s="129"/>
      <c r="C70" s="129"/>
      <c r="D70" s="129"/>
      <c r="E70" s="129"/>
      <c r="F70" s="129"/>
      <c r="G70" s="129"/>
      <c r="H70" s="129"/>
      <c r="I70" s="129"/>
      <c r="J70" s="129"/>
      <c r="K70" s="129"/>
    </row>
    <row r="71" spans="1:11" ht="18" x14ac:dyDescent="0.45">
      <c r="A71" s="132"/>
      <c r="B71" s="129"/>
      <c r="C71" s="129"/>
      <c r="D71" s="129"/>
      <c r="E71" s="129"/>
      <c r="F71" s="129"/>
      <c r="G71" s="129"/>
      <c r="H71" s="129"/>
      <c r="I71" s="129"/>
      <c r="J71" s="129"/>
      <c r="K71" s="129"/>
    </row>
    <row r="72" spans="1:11" ht="18" x14ac:dyDescent="0.45">
      <c r="A72" s="132"/>
      <c r="B72" s="129"/>
      <c r="C72" s="129"/>
      <c r="D72" s="129"/>
      <c r="E72" s="129"/>
      <c r="F72" s="129"/>
      <c r="G72" s="129"/>
      <c r="H72" s="129"/>
      <c r="I72" s="129"/>
      <c r="J72" s="129"/>
      <c r="K72" s="129"/>
    </row>
    <row r="73" spans="1:11" ht="18" x14ac:dyDescent="0.45">
      <c r="A73" s="132"/>
      <c r="B73" s="129"/>
      <c r="C73" s="129"/>
      <c r="D73" s="129"/>
      <c r="E73" s="129"/>
      <c r="F73" s="129"/>
      <c r="G73" s="129"/>
      <c r="H73" s="129"/>
      <c r="I73" s="129"/>
      <c r="J73" s="129"/>
      <c r="K73" s="129"/>
    </row>
    <row r="74" spans="1:11" ht="18" x14ac:dyDescent="0.45">
      <c r="A74" s="132"/>
      <c r="B74" s="129"/>
      <c r="C74" s="129"/>
      <c r="D74" s="129"/>
      <c r="E74" s="129"/>
      <c r="F74" s="129"/>
      <c r="G74" s="129"/>
      <c r="H74" s="129"/>
      <c r="I74" s="129"/>
      <c r="J74" s="129"/>
      <c r="K74" s="129"/>
    </row>
    <row r="75" spans="1:11" ht="18" x14ac:dyDescent="0.45">
      <c r="A75" s="132"/>
      <c r="B75" s="129"/>
      <c r="C75" s="129"/>
      <c r="D75" s="129"/>
      <c r="E75" s="129"/>
      <c r="F75" s="129"/>
      <c r="G75" s="129"/>
      <c r="H75" s="129"/>
      <c r="I75" s="129"/>
      <c r="J75" s="129"/>
      <c r="K75" s="129"/>
    </row>
    <row r="76" spans="1:11" ht="18" x14ac:dyDescent="0.45">
      <c r="A76" s="132"/>
      <c r="B76" s="129"/>
      <c r="C76" s="129"/>
      <c r="D76" s="129"/>
      <c r="E76" s="129"/>
      <c r="F76" s="129"/>
      <c r="G76" s="129"/>
      <c r="H76" s="129"/>
      <c r="I76" s="129"/>
      <c r="J76" s="129"/>
      <c r="K76" s="129"/>
    </row>
    <row r="77" spans="1:11" ht="18" x14ac:dyDescent="0.45">
      <c r="A77" s="132"/>
      <c r="B77" s="129"/>
      <c r="C77" s="129"/>
      <c r="D77" s="129"/>
      <c r="E77" s="129"/>
      <c r="F77" s="129"/>
      <c r="G77" s="129"/>
      <c r="H77" s="129"/>
      <c r="I77" s="129"/>
      <c r="J77" s="129"/>
      <c r="K77" s="129"/>
    </row>
    <row r="78" spans="1:11" ht="18" x14ac:dyDescent="0.45">
      <c r="A78" s="132"/>
      <c r="B78" s="129"/>
      <c r="C78" s="129"/>
      <c r="D78" s="129"/>
      <c r="E78" s="129"/>
      <c r="F78" s="129"/>
      <c r="G78" s="129"/>
      <c r="H78" s="129"/>
      <c r="I78" s="129"/>
      <c r="J78" s="129"/>
      <c r="K78" s="129"/>
    </row>
    <row r="79" spans="1:11" ht="18" x14ac:dyDescent="0.45">
      <c r="A79" s="132"/>
      <c r="B79" s="129"/>
      <c r="C79" s="129"/>
      <c r="D79" s="129"/>
      <c r="E79" s="129"/>
      <c r="F79" s="129"/>
      <c r="G79" s="129"/>
      <c r="H79" s="129"/>
      <c r="I79" s="129"/>
      <c r="J79" s="129"/>
      <c r="K79" s="129"/>
    </row>
    <row r="80" spans="1:11" ht="18" x14ac:dyDescent="0.45">
      <c r="A80" s="132"/>
      <c r="B80" s="129"/>
      <c r="C80" s="129"/>
      <c r="D80" s="129"/>
      <c r="E80" s="129"/>
      <c r="F80" s="129"/>
      <c r="G80" s="129"/>
      <c r="H80" s="129"/>
      <c r="I80" s="129"/>
      <c r="J80" s="129"/>
      <c r="K80" s="129"/>
    </row>
    <row r="81" spans="1:11" ht="18" x14ac:dyDescent="0.45">
      <c r="A81" s="132"/>
      <c r="B81" s="129"/>
      <c r="C81" s="129"/>
      <c r="D81" s="129"/>
      <c r="E81" s="129"/>
      <c r="F81" s="129"/>
      <c r="G81" s="129"/>
      <c r="H81" s="129"/>
      <c r="I81" s="129"/>
      <c r="J81" s="129"/>
      <c r="K81" s="129"/>
    </row>
    <row r="82" spans="1:11" ht="18" x14ac:dyDescent="0.45">
      <c r="A82" s="132"/>
      <c r="B82" s="129"/>
      <c r="C82" s="129"/>
      <c r="D82" s="129"/>
      <c r="E82" s="129"/>
      <c r="F82" s="129"/>
      <c r="G82" s="129"/>
      <c r="H82" s="129"/>
      <c r="I82" s="129"/>
      <c r="J82" s="129"/>
      <c r="K82" s="129"/>
    </row>
    <row r="83" spans="1:11" ht="18" x14ac:dyDescent="0.45">
      <c r="A83" s="132"/>
      <c r="B83" s="129"/>
      <c r="C83" s="129"/>
      <c r="D83" s="129"/>
      <c r="E83" s="129"/>
      <c r="F83" s="129"/>
      <c r="G83" s="129"/>
      <c r="H83" s="129"/>
      <c r="I83" s="129"/>
      <c r="J83" s="129"/>
      <c r="K83" s="129"/>
    </row>
    <row r="84" spans="1:11" ht="18" x14ac:dyDescent="0.45">
      <c r="A84" s="132"/>
      <c r="B84" s="129"/>
      <c r="C84" s="129"/>
      <c r="D84" s="129"/>
      <c r="E84" s="129"/>
      <c r="F84" s="129"/>
      <c r="G84" s="129"/>
      <c r="H84" s="129"/>
      <c r="I84" s="129"/>
      <c r="J84" s="129"/>
      <c r="K84" s="129"/>
    </row>
    <row r="85" spans="1:11" ht="18" x14ac:dyDescent="0.45">
      <c r="A85" s="132"/>
      <c r="B85" s="129"/>
      <c r="C85" s="129"/>
      <c r="D85" s="129"/>
      <c r="E85" s="129"/>
      <c r="F85" s="129"/>
      <c r="G85" s="129"/>
      <c r="H85" s="129"/>
      <c r="I85" s="129"/>
      <c r="J85" s="129"/>
      <c r="K85" s="129"/>
    </row>
    <row r="86" spans="1:11" ht="18" x14ac:dyDescent="0.45">
      <c r="A86" s="132"/>
      <c r="B86" s="129"/>
      <c r="C86" s="129"/>
      <c r="D86" s="129"/>
      <c r="E86" s="129"/>
      <c r="F86" s="129"/>
      <c r="G86" s="129"/>
      <c r="H86" s="129"/>
      <c r="I86" s="129"/>
      <c r="J86" s="129"/>
      <c r="K86" s="129"/>
    </row>
    <row r="87" spans="1:11" ht="18" x14ac:dyDescent="0.45">
      <c r="A87" s="132"/>
      <c r="B87" s="129"/>
      <c r="C87" s="129"/>
      <c r="D87" s="129"/>
      <c r="E87" s="129"/>
      <c r="F87" s="129"/>
      <c r="G87" s="129"/>
      <c r="H87" s="129"/>
      <c r="I87" s="129"/>
      <c r="J87" s="129"/>
      <c r="K87" s="129"/>
    </row>
    <row r="88" spans="1:11" ht="18" x14ac:dyDescent="0.45">
      <c r="A88" s="132"/>
      <c r="B88" s="129"/>
      <c r="C88" s="129"/>
      <c r="D88" s="129"/>
      <c r="E88" s="129"/>
      <c r="F88" s="129"/>
      <c r="G88" s="129"/>
      <c r="H88" s="129"/>
      <c r="I88" s="129"/>
      <c r="J88" s="129"/>
      <c r="K88" s="129"/>
    </row>
    <row r="89" spans="1:11" ht="18" x14ac:dyDescent="0.45">
      <c r="A89" s="132"/>
      <c r="B89" s="129"/>
      <c r="C89" s="129"/>
      <c r="D89" s="129"/>
      <c r="E89" s="129"/>
      <c r="F89" s="129"/>
      <c r="G89" s="129"/>
      <c r="H89" s="129"/>
      <c r="I89" s="129"/>
      <c r="J89" s="129"/>
      <c r="K89" s="129"/>
    </row>
    <row r="90" spans="1:11" ht="18" x14ac:dyDescent="0.45">
      <c r="A90" s="132"/>
      <c r="B90" s="129"/>
      <c r="C90" s="129"/>
      <c r="D90" s="129"/>
      <c r="E90" s="129"/>
      <c r="F90" s="129"/>
      <c r="G90" s="129"/>
      <c r="H90" s="129"/>
      <c r="I90" s="129"/>
      <c r="J90" s="129"/>
      <c r="K90" s="129"/>
    </row>
    <row r="91" spans="1:11" ht="18" x14ac:dyDescent="0.45">
      <c r="A91" s="132"/>
      <c r="B91" s="129"/>
      <c r="C91" s="129"/>
      <c r="D91" s="129"/>
      <c r="E91" s="129"/>
      <c r="F91" s="129"/>
      <c r="G91" s="129"/>
      <c r="H91" s="129"/>
      <c r="I91" s="129"/>
      <c r="J91" s="129"/>
      <c r="K91" s="129"/>
    </row>
    <row r="92" spans="1:11" ht="18" x14ac:dyDescent="0.45">
      <c r="A92" s="132"/>
      <c r="B92" s="129"/>
      <c r="C92" s="129"/>
      <c r="D92" s="129"/>
      <c r="E92" s="129"/>
      <c r="F92" s="129"/>
      <c r="G92" s="129"/>
      <c r="H92" s="129"/>
      <c r="I92" s="129"/>
      <c r="J92" s="129"/>
      <c r="K92" s="129"/>
    </row>
    <row r="93" spans="1:11" ht="18" x14ac:dyDescent="0.45">
      <c r="A93" s="132"/>
      <c r="B93" s="129"/>
      <c r="C93" s="129"/>
      <c r="D93" s="129"/>
      <c r="E93" s="129"/>
      <c r="F93" s="129"/>
      <c r="G93" s="129"/>
      <c r="H93" s="129"/>
      <c r="I93" s="129"/>
      <c r="J93" s="129"/>
      <c r="K93" s="129"/>
    </row>
    <row r="94" spans="1:11" ht="18" x14ac:dyDescent="0.45">
      <c r="A94" s="132"/>
      <c r="B94" s="129"/>
      <c r="C94" s="129"/>
      <c r="D94" s="129"/>
      <c r="E94" s="129"/>
      <c r="F94" s="129"/>
      <c r="G94" s="129"/>
      <c r="H94" s="129"/>
      <c r="I94" s="129"/>
      <c r="J94" s="129"/>
      <c r="K94" s="129"/>
    </row>
    <row r="95" spans="1:11" ht="18" x14ac:dyDescent="0.45">
      <c r="A95" s="132"/>
      <c r="B95" s="129"/>
      <c r="C95" s="129"/>
      <c r="D95" s="129"/>
      <c r="E95" s="129"/>
      <c r="F95" s="129"/>
      <c r="G95" s="129"/>
      <c r="H95" s="129"/>
      <c r="I95" s="129"/>
      <c r="J95" s="129"/>
      <c r="K95" s="129"/>
    </row>
    <row r="96" spans="1:11" ht="18" x14ac:dyDescent="0.45">
      <c r="A96" s="132"/>
      <c r="B96" s="129"/>
      <c r="C96" s="129"/>
      <c r="D96" s="129"/>
      <c r="E96" s="129"/>
      <c r="F96" s="129"/>
      <c r="G96" s="129"/>
      <c r="H96" s="129"/>
      <c r="I96" s="129"/>
      <c r="J96" s="129"/>
      <c r="K96" s="129"/>
    </row>
    <row r="97" spans="1:11" ht="18" x14ac:dyDescent="0.45">
      <c r="A97" s="132"/>
      <c r="B97" s="129"/>
      <c r="C97" s="129"/>
      <c r="D97" s="129"/>
      <c r="E97" s="129"/>
      <c r="F97" s="129"/>
      <c r="G97" s="129"/>
      <c r="H97" s="129"/>
      <c r="I97" s="129"/>
      <c r="J97" s="129"/>
      <c r="K97" s="129"/>
    </row>
    <row r="98" spans="1:11" ht="18" x14ac:dyDescent="0.45">
      <c r="A98" s="132"/>
      <c r="B98" s="129"/>
      <c r="C98" s="129"/>
      <c r="D98" s="129"/>
      <c r="E98" s="129"/>
      <c r="F98" s="129"/>
      <c r="G98" s="129"/>
      <c r="H98" s="129"/>
      <c r="I98" s="129"/>
      <c r="J98" s="129"/>
      <c r="K98" s="129"/>
    </row>
    <row r="99" spans="1:11" ht="18" x14ac:dyDescent="0.45">
      <c r="A99" s="132"/>
      <c r="B99" s="129"/>
      <c r="C99" s="129"/>
      <c r="D99" s="129"/>
      <c r="E99" s="129"/>
      <c r="F99" s="129"/>
      <c r="G99" s="129"/>
      <c r="H99" s="129"/>
      <c r="I99" s="129"/>
      <c r="J99" s="129"/>
      <c r="K99" s="129"/>
    </row>
    <row r="100" spans="1:11" ht="18" x14ac:dyDescent="0.45">
      <c r="A100" s="132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</row>
  </sheetData>
  <pageMargins left="0.7" right="0.7" top="0.75" bottom="0.75" header="0" footer="0"/>
  <pageSetup paperSize="5" scale="93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  <pageSetUpPr fitToPage="1"/>
  </sheetPr>
  <dimension ref="A1:K100"/>
  <sheetViews>
    <sheetView workbookViewId="0"/>
  </sheetViews>
  <sheetFormatPr defaultColWidth="14.44140625" defaultRowHeight="15" customHeight="1" x14ac:dyDescent="0.3"/>
  <cols>
    <col min="1" max="1" width="21.6640625" customWidth="1"/>
    <col min="2" max="2" width="36.33203125" customWidth="1"/>
    <col min="3" max="3" width="60.88671875" customWidth="1"/>
    <col min="4" max="11" width="8.88671875" customWidth="1"/>
  </cols>
  <sheetData>
    <row r="1" spans="1:11" ht="18" customHeight="1" x14ac:dyDescent="0.35">
      <c r="A1" s="138" t="s">
        <v>220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43.5" customHeight="1" x14ac:dyDescent="0.3">
      <c r="A2" s="204" t="str">
        <f>'PC 1'!B24 &amp; " BY " &amp; 'PC 1'!C22</f>
        <v>0 BY 0</v>
      </c>
      <c r="B2" s="153"/>
      <c r="C2" s="153"/>
      <c r="D2" s="139"/>
      <c r="E2" s="139"/>
      <c r="F2" s="139"/>
      <c r="G2" s="139"/>
      <c r="H2" s="139"/>
      <c r="I2" s="139"/>
      <c r="J2" s="139"/>
      <c r="K2" s="139"/>
    </row>
    <row r="3" spans="1:11" ht="0.75" hidden="1" customHeight="1" x14ac:dyDescent="0.35">
      <c r="A3" s="203"/>
      <c r="B3" s="153"/>
      <c r="C3" s="65"/>
      <c r="D3" s="65"/>
      <c r="E3" s="65"/>
      <c r="F3" s="65"/>
      <c r="G3" s="65"/>
      <c r="H3" s="65"/>
      <c r="I3" s="65"/>
      <c r="J3" s="65"/>
      <c r="K3" s="65"/>
    </row>
    <row r="4" spans="1:11" ht="390" customHeight="1" x14ac:dyDescent="0.35">
      <c r="A4" s="203"/>
      <c r="B4" s="153"/>
      <c r="C4" s="65"/>
      <c r="D4" s="65"/>
      <c r="E4" s="65"/>
      <c r="F4" s="65"/>
      <c r="G4" s="65"/>
      <c r="H4" s="65"/>
      <c r="I4" s="65"/>
      <c r="J4" s="65"/>
      <c r="K4" s="65"/>
    </row>
    <row r="5" spans="1:11" ht="390" customHeight="1" x14ac:dyDescent="0.35">
      <c r="A5" s="203"/>
      <c r="B5" s="153"/>
      <c r="C5" s="65"/>
      <c r="D5" s="65"/>
      <c r="E5" s="65"/>
      <c r="F5" s="65"/>
      <c r="G5" s="65"/>
      <c r="H5" s="65"/>
      <c r="I5" s="65"/>
      <c r="J5" s="65"/>
      <c r="K5" s="65"/>
    </row>
    <row r="6" spans="1:11" ht="18" customHeight="1" x14ac:dyDescent="0.35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</row>
    <row r="7" spans="1:11" ht="18" customHeight="1" x14ac:dyDescent="0.35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</row>
    <row r="8" spans="1:11" ht="18" customHeight="1" x14ac:dyDescent="0.35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</row>
    <row r="9" spans="1:11" ht="18" customHeight="1" x14ac:dyDescent="0.35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</row>
    <row r="10" spans="1:11" ht="18" customHeight="1" x14ac:dyDescent="0.35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</row>
    <row r="11" spans="1:11" ht="18" customHeight="1" x14ac:dyDescent="0.35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</row>
    <row r="12" spans="1:11" ht="18" customHeight="1" x14ac:dyDescent="0.35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</row>
    <row r="13" spans="1:11" ht="18" customHeight="1" x14ac:dyDescent="0.35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</row>
    <row r="14" spans="1:11" ht="18" customHeight="1" x14ac:dyDescent="0.35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5"/>
    </row>
    <row r="15" spans="1:11" ht="18" customHeight="1" x14ac:dyDescent="0.35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</row>
    <row r="16" spans="1:11" ht="18" customHeight="1" x14ac:dyDescent="0.35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</row>
    <row r="17" spans="1:11" ht="18" customHeight="1" x14ac:dyDescent="0.35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</row>
    <row r="18" spans="1:11" ht="18" customHeight="1" x14ac:dyDescent="0.35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</row>
    <row r="19" spans="1:11" ht="18" customHeight="1" x14ac:dyDescent="0.35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</row>
    <row r="20" spans="1:11" ht="18" customHeight="1" x14ac:dyDescent="0.35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</row>
    <row r="21" spans="1:11" ht="18" customHeight="1" x14ac:dyDescent="0.35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</row>
    <row r="22" spans="1:11" ht="18" customHeight="1" x14ac:dyDescent="0.3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</row>
    <row r="23" spans="1:11" ht="18" customHeight="1" x14ac:dyDescent="0.35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</row>
    <row r="24" spans="1:11" ht="18" customHeight="1" x14ac:dyDescent="0.35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</row>
    <row r="25" spans="1:11" ht="18" customHeight="1" x14ac:dyDescent="0.35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</row>
    <row r="26" spans="1:11" ht="18" customHeight="1" x14ac:dyDescent="0.35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</row>
    <row r="27" spans="1:11" ht="18" customHeight="1" x14ac:dyDescent="0.35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</row>
    <row r="28" spans="1:11" ht="18" customHeight="1" x14ac:dyDescent="0.35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</row>
    <row r="29" spans="1:11" ht="18" customHeight="1" x14ac:dyDescent="0.35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</row>
    <row r="30" spans="1:11" ht="18" customHeight="1" x14ac:dyDescent="0.35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</row>
    <row r="31" spans="1:11" ht="18" customHeight="1" x14ac:dyDescent="0.35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</row>
    <row r="32" spans="1:11" ht="18" customHeight="1" x14ac:dyDescent="0.35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</row>
    <row r="33" spans="1:11" ht="18" customHeight="1" x14ac:dyDescent="0.35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</row>
    <row r="34" spans="1:11" ht="18" customHeight="1" x14ac:dyDescent="0.35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</row>
    <row r="35" spans="1:11" ht="18" customHeight="1" x14ac:dyDescent="0.35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</row>
    <row r="36" spans="1:11" ht="18" customHeight="1" x14ac:dyDescent="0.35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</row>
    <row r="37" spans="1:11" ht="18" customHeight="1" x14ac:dyDescent="0.35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</row>
    <row r="38" spans="1:11" ht="18" customHeight="1" x14ac:dyDescent="0.35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</row>
    <row r="39" spans="1:11" ht="18" customHeight="1" x14ac:dyDescent="0.3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</row>
    <row r="40" spans="1:11" ht="18" customHeight="1" x14ac:dyDescent="0.35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</row>
    <row r="41" spans="1:11" ht="18" customHeight="1" x14ac:dyDescent="0.35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</row>
    <row r="42" spans="1:11" ht="18" customHeight="1" x14ac:dyDescent="0.35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</row>
    <row r="43" spans="1:11" ht="18" customHeight="1" x14ac:dyDescent="0.3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</row>
    <row r="44" spans="1:11" ht="18" customHeight="1" x14ac:dyDescent="0.35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</row>
    <row r="45" spans="1:11" ht="18" customHeight="1" x14ac:dyDescent="0.35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</row>
    <row r="46" spans="1:11" ht="18" customHeight="1" x14ac:dyDescent="0.35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</row>
    <row r="47" spans="1:11" ht="18" customHeight="1" x14ac:dyDescent="0.35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</row>
    <row r="48" spans="1:11" ht="18" customHeight="1" x14ac:dyDescent="0.35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</row>
    <row r="49" spans="1:11" ht="18" customHeight="1" x14ac:dyDescent="0.35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</row>
    <row r="50" spans="1:11" ht="18" customHeight="1" x14ac:dyDescent="0.35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</row>
    <row r="51" spans="1:11" ht="18" customHeight="1" x14ac:dyDescent="0.35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</row>
    <row r="52" spans="1:11" ht="18" customHeight="1" x14ac:dyDescent="0.35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</row>
    <row r="53" spans="1:11" ht="18" customHeight="1" x14ac:dyDescent="0.35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</row>
    <row r="54" spans="1:11" ht="18" customHeight="1" x14ac:dyDescent="0.35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</row>
    <row r="55" spans="1:11" ht="18" customHeight="1" x14ac:dyDescent="0.35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</row>
    <row r="56" spans="1:11" ht="18" customHeight="1" x14ac:dyDescent="0.35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</row>
    <row r="57" spans="1:11" ht="18" customHeight="1" x14ac:dyDescent="0.35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</row>
    <row r="58" spans="1:11" ht="18" customHeight="1" x14ac:dyDescent="0.35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</row>
    <row r="59" spans="1:11" ht="18" customHeight="1" x14ac:dyDescent="0.35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</row>
    <row r="60" spans="1:11" ht="18" customHeight="1" x14ac:dyDescent="0.35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</row>
    <row r="61" spans="1:11" ht="18" customHeight="1" x14ac:dyDescent="0.35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</row>
    <row r="62" spans="1:11" ht="18" customHeight="1" x14ac:dyDescent="0.35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</row>
    <row r="63" spans="1:11" ht="18" customHeight="1" x14ac:dyDescent="0.35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</row>
    <row r="64" spans="1:11" ht="18" customHeight="1" x14ac:dyDescent="0.35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</row>
    <row r="65" spans="1:11" ht="18" customHeight="1" x14ac:dyDescent="0.3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</row>
    <row r="66" spans="1:11" ht="18" customHeight="1" x14ac:dyDescent="0.35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</row>
    <row r="67" spans="1:11" ht="18" customHeight="1" x14ac:dyDescent="0.35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</row>
    <row r="68" spans="1:11" ht="18" customHeight="1" x14ac:dyDescent="0.35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</row>
    <row r="69" spans="1:11" ht="18" customHeight="1" x14ac:dyDescent="0.3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</row>
    <row r="70" spans="1:11" ht="18" customHeight="1" x14ac:dyDescent="0.35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</row>
    <row r="71" spans="1:11" ht="18" customHeight="1" x14ac:dyDescent="0.35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</row>
    <row r="72" spans="1:11" ht="18" customHeight="1" x14ac:dyDescent="0.35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</row>
    <row r="73" spans="1:11" ht="18" customHeight="1" x14ac:dyDescent="0.35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</row>
    <row r="74" spans="1:11" ht="18" customHeight="1" x14ac:dyDescent="0.35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</row>
    <row r="75" spans="1:11" ht="18" customHeight="1" x14ac:dyDescent="0.3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</row>
    <row r="76" spans="1:11" ht="18" customHeight="1" x14ac:dyDescent="0.35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</row>
    <row r="77" spans="1:11" ht="18" customHeight="1" x14ac:dyDescent="0.35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</row>
    <row r="78" spans="1:11" ht="18" customHeight="1" x14ac:dyDescent="0.35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</row>
    <row r="79" spans="1:11" ht="18" customHeight="1" x14ac:dyDescent="0.35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</row>
    <row r="80" spans="1:11" ht="18" customHeight="1" x14ac:dyDescent="0.35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</row>
    <row r="81" spans="1:11" ht="18" customHeight="1" x14ac:dyDescent="0.35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</row>
    <row r="82" spans="1:11" ht="18" customHeight="1" x14ac:dyDescent="0.35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</row>
    <row r="83" spans="1:11" ht="18" customHeight="1" x14ac:dyDescent="0.35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</row>
    <row r="84" spans="1:11" ht="18" customHeight="1" x14ac:dyDescent="0.35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</row>
    <row r="85" spans="1:11" ht="18" customHeight="1" x14ac:dyDescent="0.3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</row>
    <row r="86" spans="1:11" ht="18" customHeight="1" x14ac:dyDescent="0.35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</row>
    <row r="87" spans="1:11" ht="18" customHeight="1" x14ac:dyDescent="0.35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</row>
    <row r="88" spans="1:11" ht="18" customHeight="1" x14ac:dyDescent="0.35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</row>
    <row r="89" spans="1:11" ht="18" customHeight="1" x14ac:dyDescent="0.35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</row>
    <row r="90" spans="1:11" ht="18" customHeight="1" x14ac:dyDescent="0.35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</row>
    <row r="91" spans="1:11" ht="18" customHeight="1" x14ac:dyDescent="0.35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</row>
    <row r="92" spans="1:11" ht="18" customHeight="1" x14ac:dyDescent="0.35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</row>
    <row r="93" spans="1:11" ht="18" customHeight="1" x14ac:dyDescent="0.35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</row>
    <row r="94" spans="1:11" ht="18" customHeight="1" x14ac:dyDescent="0.35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</row>
    <row r="95" spans="1:11" ht="18" customHeight="1" x14ac:dyDescent="0.3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</row>
    <row r="96" spans="1:11" ht="18" customHeight="1" x14ac:dyDescent="0.35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</row>
    <row r="97" spans="1:11" ht="18" customHeight="1" x14ac:dyDescent="0.35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</row>
    <row r="98" spans="1:11" ht="18" customHeight="1" x14ac:dyDescent="0.35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</row>
    <row r="99" spans="1:11" ht="18" customHeight="1" x14ac:dyDescent="0.35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</row>
    <row r="100" spans="1:11" ht="18" customHeight="1" x14ac:dyDescent="0.35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</row>
  </sheetData>
  <mergeCells count="4">
    <mergeCell ref="A3:B3"/>
    <mergeCell ref="A4:B4"/>
    <mergeCell ref="A5:B5"/>
    <mergeCell ref="A2:C2"/>
  </mergeCells>
  <pageMargins left="0.7" right="0.7" top="0.75" bottom="0.75" header="0" footer="0"/>
  <pageSetup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DETAILS</vt:lpstr>
      <vt:lpstr>Sheet1</vt:lpstr>
      <vt:lpstr>PC 1</vt:lpstr>
      <vt:lpstr>PC 2</vt:lpstr>
      <vt:lpstr>INSPECTION REPORT</vt:lpstr>
      <vt:lpstr>INSPECTION REPORT 2</vt:lpstr>
      <vt:lpstr>CHECKLIST</vt:lpstr>
      <vt:lpstr>MEMO</vt:lpstr>
      <vt:lpstr>MED PICTURES (A)</vt:lpstr>
      <vt:lpstr>MED PICTURES (B)</vt:lpstr>
      <vt:lpstr>APPROVAL</vt:lpstr>
      <vt:lpstr>APPROVAL (one reference)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kehinde Alawiye TheSkillVenn by TRTcreatives</dc:creator>
  <cp:lastModifiedBy>kehinde Alawiye TheSkillVenn by TRTcreatives</cp:lastModifiedBy>
  <cp:lastPrinted>2025-03-18T12:40:09Z</cp:lastPrinted>
  <dcterms:created xsi:type="dcterms:W3CDTF">2024-12-29T16:22:40Z</dcterms:created>
  <dcterms:modified xsi:type="dcterms:W3CDTF">2025-05-14T13:25:07Z</dcterms:modified>
</cp:coreProperties>
</file>