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roject\kk12\static_files\documents\"/>
    </mc:Choice>
  </mc:AlternateContent>
  <xr:revisionPtr revIDLastSave="0" documentId="13_ncr:1_{5F4B732C-C0D0-4EE4-A560-7023FDBA4595}" xr6:coauthVersionLast="47" xr6:coauthVersionMax="47" xr10:uidLastSave="{00000000-0000-0000-0000-000000000000}"/>
  <bookViews>
    <workbookView xWindow="-120" yWindow="-120" windowWidth="20730" windowHeight="11040" xr2:uid="{2B81724A-6795-40CE-A146-D295128CEF53}"/>
  </bookViews>
  <sheets>
    <sheet name="実績記録票" sheetId="1" r:id="rId1"/>
  </sheets>
  <definedNames>
    <definedName name="_xlnm.Print_Area" localSheetId="0">実績記録票!$B$1:$BX$51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R44" i="1" l="1"/>
  <c r="AJ44" i="1"/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12" i="1" l="1"/>
  <c r="G41" i="1"/>
  <c r="AF44" i="1"/>
  <c r="G40" i="1" l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BA44" i="1"/>
  <c r="AX44" i="1"/>
  <c r="AU44" i="1"/>
  <c r="AO44" i="1"/>
  <c r="G43" i="1" l="1"/>
  <c r="D43" i="1"/>
  <c r="G42" i="1"/>
  <c r="D42" i="1"/>
  <c r="D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合同会社エクシード</author>
  </authors>
  <commentList>
    <comment ref="P13" authorId="0" shapeId="0" xr:uid="{758683C9-F3C5-4724-94BA-9DD6FE45B83F}">
      <text>
        <r>
          <rPr>
            <sz val="9"/>
            <color indexed="81"/>
            <rFont val="MS P ゴシック"/>
            <family val="3"/>
            <charset val="128"/>
          </rPr>
          <t>時間は"："なしで入力してください
例）"9:00"は→"0900"と入力</t>
        </r>
      </text>
    </comment>
  </commentList>
</comments>
</file>

<file path=xl/sharedStrings.xml><?xml version="1.0" encoding="utf-8"?>
<sst xmlns="http://schemas.openxmlformats.org/spreadsheetml/2006/main" count="71" uniqueCount="57">
  <si>
    <t>就労継続支援提供実績記録票</t>
  </si>
  <si>
    <t>受給者証
番　　　号</t>
  </si>
  <si>
    <t>支給決定障害者氏名</t>
  </si>
  <si>
    <t>事業所番号</t>
  </si>
  <si>
    <t>事業者及び
その事業所</t>
  </si>
  <si>
    <t>契約支給量</t>
  </si>
  <si>
    <t>日付</t>
  </si>
  <si>
    <t>曜日</t>
  </si>
  <si>
    <t>サービス提供実績</t>
  </si>
  <si>
    <t>利用者
確認欄</t>
  </si>
  <si>
    <t>備考</t>
  </si>
  <si>
    <t>サービス提供
の状況</t>
  </si>
  <si>
    <t>開始時間</t>
  </si>
  <si>
    <t>終了時間</t>
  </si>
  <si>
    <t>送迎加算</t>
  </si>
  <si>
    <t>訪問支援特別加算</t>
  </si>
  <si>
    <t>食事提供
加算</t>
  </si>
  <si>
    <t>医療連携
体制加算</t>
  </si>
  <si>
    <t>体験利用
支援加算</t>
  </si>
  <si>
    <t>地域協働
加算</t>
  </si>
  <si>
    <t>緊急時受入加算</t>
  </si>
  <si>
    <t>集中的支援加算</t>
  </si>
  <si>
    <t>施設外
支援</t>
  </si>
  <si>
    <t>往</t>
  </si>
  <si>
    <t>復</t>
  </si>
  <si>
    <t>時間数</t>
  </si>
  <si>
    <t>日</t>
  </si>
  <si>
    <t>02</t>
  </si>
  <si>
    <t>03</t>
  </si>
  <si>
    <t>04</t>
  </si>
  <si>
    <t>05</t>
  </si>
  <si>
    <t>06</t>
  </si>
  <si>
    <t>07</t>
  </si>
  <si>
    <t>08</t>
  </si>
  <si>
    <t>09</t>
  </si>
  <si>
    <t>合計</t>
  </si>
  <si>
    <t>回</t>
  </si>
  <si>
    <t>当月</t>
  </si>
  <si>
    <t>累計</t>
  </si>
  <si>
    <t>日/
１８０日</t>
  </si>
  <si>
    <t>初期加算</t>
  </si>
  <si>
    <t>利用開始日</t>
  </si>
  <si>
    <t>30日目</t>
  </si>
  <si>
    <t>当月算定日数</t>
  </si>
  <si>
    <t>支援開始日</t>
  </si>
  <si>
    <t>月分</t>
    <phoneticPr fontId="2"/>
  </si>
  <si>
    <t>年</t>
    <phoneticPr fontId="2"/>
  </si>
  <si>
    <t>01</t>
    <phoneticPr fontId="2"/>
  </si>
  <si>
    <t>🞕</t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</si>
  <si>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</si>
  <si>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</si>
  <si>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カナ）</t>
    <phoneticPr fontId="2"/>
  </si>
  <si>
    <t>氏名）</t>
    <rPh sb="0" eb="2">
      <t>シメイ</t>
    </rPh>
    <phoneticPr fontId="2"/>
  </si>
  <si>
    <t>日</t>
    <phoneticPr fontId="2"/>
  </si>
  <si>
    <t>施設外支援 累計</t>
    <rPh sb="0" eb="5">
      <t>シセツガイシエン</t>
    </rPh>
    <rPh sb="6" eb="8">
      <t>ルイケイ</t>
    </rPh>
    <phoneticPr fontId="2"/>
  </si>
  <si>
    <t>令和</t>
    <rPh sb="0" eb="2">
      <t>レイワ</t>
    </rPh>
    <phoneticPr fontId="2"/>
  </si>
  <si>
    <t>日</t>
    <rPh sb="0" eb="1">
      <t>ニチ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</si>
</sst>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411]e&quot;年&quot;m&quot;月&quot;d&quot;日&quot;"/>
    <numFmt numFmtId="177" formatCode="[$-411]ge\.m\.d;@"/>
    <numFmt numFmtId="178" formatCode="aaa"/>
    <numFmt numFmtId="179" formatCode="0_);[Red]\(0\)"/>
  </numFmts>
  <fonts count="18">
    <font>
      <sz val="11"/>
      <color rgb="FF00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sz val="11"/>
      <color rgb="FF000000"/>
      <name val="MS UI Gothic"/>
      <family val="3"/>
      <charset val="128"/>
    </font>
    <font>
      <sz val="14"/>
      <color rgb="FF000000"/>
      <name val="MS UI Gothic"/>
      <family val="3"/>
      <charset val="128"/>
    </font>
    <font>
      <sz val="9"/>
      <color rgb="FF000000"/>
      <name val="MS UI Gothic"/>
      <family val="3"/>
      <charset val="128"/>
    </font>
    <font>
      <sz val="8"/>
      <color rgb="FF000000"/>
      <name val="MS UI Gothic"/>
      <family val="3"/>
      <charset val="128"/>
    </font>
    <font>
      <sz val="6"/>
      <color rgb="FF000000"/>
      <name val="MS UI Gothic"/>
      <family val="3"/>
      <charset val="128"/>
    </font>
    <font>
      <sz val="10"/>
      <color rgb="FF000000"/>
      <name val="MS UI Gothic"/>
      <family val="3"/>
      <charset val="128"/>
    </font>
    <font>
      <sz val="14"/>
      <color rgb="FF000000"/>
      <name val="游ゴシック"/>
      <family val="3"/>
      <charset val="128"/>
      <scheme val="minor"/>
    </font>
    <font>
      <sz val="55"/>
      <color rgb="FF000000"/>
      <name val="Segoe UI Symbol"/>
      <family val="2"/>
    </font>
    <font>
      <sz val="7"/>
      <color rgb="FF000000"/>
      <name val="MS UI Gothic"/>
      <family val="3"/>
      <charset val="128"/>
    </font>
    <font>
      <sz val="9"/>
      <color rgb="FF000000"/>
      <name val="游ゴシック"/>
      <family val="3"/>
      <charset val="128"/>
      <scheme val="minor"/>
    </font>
    <font>
      <sz val="12"/>
      <color rgb="FF000000"/>
      <name val="MS UI Gothic"/>
      <family val="3"/>
      <charset val="128"/>
    </font>
    <font>
      <b/>
      <sz val="12"/>
      <color rgb="FF000000"/>
      <name val="MS UI Gothic"/>
      <family val="3"/>
      <charset val="128"/>
    </font>
    <font>
      <sz val="12"/>
      <color rgb="FF00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10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/>
      <top style="double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 diagonalUp="1">
      <left style="thin">
        <color rgb="FF000000"/>
      </left>
      <right style="medium">
        <color rgb="FF000000"/>
      </right>
      <top style="double">
        <color rgb="FF000000"/>
      </top>
      <bottom/>
      <diagonal style="thin">
        <color rgb="FF000000"/>
      </diagonal>
    </border>
    <border diagonalUp="1">
      <left style="medium">
        <color rgb="FF000000"/>
      </left>
      <right style="medium">
        <color rgb="FF000000"/>
      </right>
      <top style="double">
        <color rgb="FF000000"/>
      </top>
      <bottom/>
      <diagonal style="thin">
        <color rgb="FF000000"/>
      </diagonal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 diagonalUp="1">
      <left style="thin">
        <color rgb="FF000000"/>
      </left>
      <right style="medium">
        <color rgb="FF000000"/>
      </right>
      <top/>
      <bottom style="medium">
        <color rgb="FF000000"/>
      </bottom>
      <diagonal style="thin">
        <color rgb="FF000000"/>
      </diagonal>
    </border>
    <border diagonalUp="1">
      <left style="medium">
        <color rgb="FF000000"/>
      </left>
      <right style="medium">
        <color rgb="FF000000"/>
      </right>
      <top/>
      <bottom style="medium">
        <color rgb="FF000000"/>
      </bottom>
      <diagonal style="thin">
        <color rgb="FF000000"/>
      </diagonal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/>
      <top style="hair">
        <color rgb="FF000000"/>
      </top>
      <bottom style="double">
        <color rgb="FF000000"/>
      </bottom>
      <diagonal/>
    </border>
    <border>
      <left/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 style="medium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shrinkToFi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/>
    <xf numFmtId="0" fontId="0" fillId="0" borderId="0" xfId="0" applyAlignment="1">
      <alignment vertical="center" shrinkToFit="1"/>
    </xf>
    <xf numFmtId="177" fontId="0" fillId="0" borderId="0" xfId="0" applyNumberFormat="1" applyAlignment="1">
      <alignment vertical="center" shrinkToFi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shrinkToFit="1"/>
    </xf>
    <xf numFmtId="176" fontId="6" fillId="0" borderId="0" xfId="0" applyNumberFormat="1" applyFont="1" applyAlignment="1">
      <alignment horizontal="center" vertical="center" shrinkToFit="1"/>
    </xf>
    <xf numFmtId="0" fontId="10" fillId="0" borderId="0" xfId="0" applyFont="1" applyAlignment="1">
      <alignment vertical="center"/>
    </xf>
    <xf numFmtId="176" fontId="6" fillId="0" borderId="88" xfId="0" applyNumberFormat="1" applyFont="1" applyBorder="1" applyAlignment="1">
      <alignment vertical="center" shrinkToFit="1"/>
    </xf>
    <xf numFmtId="176" fontId="6" fillId="0" borderId="61" xfId="0" applyNumberFormat="1" applyFont="1" applyBorder="1" applyAlignment="1">
      <alignment vertical="center" shrinkToFit="1"/>
    </xf>
    <xf numFmtId="0" fontId="13" fillId="0" borderId="0" xfId="0" applyFont="1" applyAlignment="1">
      <alignment shrinkToFit="1"/>
    </xf>
    <xf numFmtId="0" fontId="4" fillId="0" borderId="0" xfId="0" applyFont="1" applyAlignment="1">
      <alignment horizontal="right"/>
    </xf>
    <xf numFmtId="176" fontId="6" fillId="0" borderId="0" xfId="0" applyNumberFormat="1" applyFont="1" applyAlignment="1" applyProtection="1">
      <alignment horizontal="center" vertical="center" shrinkToFit="1"/>
      <protection locked="0"/>
    </xf>
    <xf numFmtId="179" fontId="6" fillId="0" borderId="0" xfId="0" applyNumberFormat="1" applyFont="1" applyAlignment="1" applyProtection="1">
      <alignment vertical="center" shrinkToFit="1"/>
      <protection locked="0"/>
    </xf>
    <xf numFmtId="179" fontId="6" fillId="0" borderId="0" xfId="0" applyNumberFormat="1" applyFont="1" applyAlignment="1">
      <alignment vertical="center" shrinkToFit="1"/>
    </xf>
    <xf numFmtId="179" fontId="6" fillId="2" borderId="61" xfId="0" applyNumberFormat="1" applyFont="1" applyFill="1" applyBorder="1" applyAlignment="1" applyProtection="1">
      <alignment horizontal="center" vertical="center" shrinkToFit="1"/>
      <protection locked="0"/>
    </xf>
    <xf numFmtId="0" fontId="11" fillId="0" borderId="0" xfId="0" applyFont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65" xfId="0" applyFont="1" applyBorder="1" applyAlignment="1" applyProtection="1">
      <alignment horizontal="center" vertical="center" wrapText="1"/>
      <protection locked="0"/>
    </xf>
    <xf numFmtId="0" fontId="6" fillId="0" borderId="26" xfId="0" applyFont="1" applyBorder="1" applyAlignment="1" applyProtection="1">
      <alignment horizontal="center" vertical="center" wrapText="1"/>
      <protection locked="0"/>
    </xf>
    <xf numFmtId="0" fontId="6" fillId="0" borderId="27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 shrinkToFit="1"/>
    </xf>
    <xf numFmtId="0" fontId="6" fillId="0" borderId="61" xfId="0" applyFont="1" applyBorder="1" applyAlignment="1">
      <alignment horizontal="center" vertical="center" shrinkToFit="1"/>
    </xf>
    <xf numFmtId="0" fontId="6" fillId="0" borderId="62" xfId="0" applyFont="1" applyBorder="1" applyAlignment="1">
      <alignment horizontal="center" vertical="center" shrinkToFit="1"/>
    </xf>
    <xf numFmtId="0" fontId="6" fillId="0" borderId="63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176" fontId="6" fillId="0" borderId="87" xfId="0" applyNumberFormat="1" applyFont="1" applyBorder="1" applyAlignment="1" applyProtection="1">
      <alignment horizontal="center" vertical="center" shrinkToFit="1"/>
      <protection locked="0"/>
    </xf>
    <xf numFmtId="176" fontId="6" fillId="0" borderId="61" xfId="0" applyNumberFormat="1" applyFont="1" applyBorder="1" applyAlignment="1" applyProtection="1">
      <alignment horizontal="center" vertical="center" shrinkToFit="1"/>
      <protection locked="0"/>
    </xf>
    <xf numFmtId="176" fontId="6" fillId="0" borderId="62" xfId="0" applyNumberFormat="1" applyFont="1" applyBorder="1" applyAlignment="1" applyProtection="1">
      <alignment horizontal="center" vertical="center" shrinkToFit="1"/>
      <protection locked="0"/>
    </xf>
    <xf numFmtId="49" fontId="5" fillId="0" borderId="89" xfId="0" quotePrefix="1" applyNumberFormat="1" applyFont="1" applyBorder="1" applyAlignment="1" applyProtection="1">
      <alignment horizontal="center" vertical="center"/>
      <protection locked="0"/>
    </xf>
    <xf numFmtId="49" fontId="5" fillId="0" borderId="5" xfId="0" quotePrefix="1" applyNumberFormat="1" applyFont="1" applyBorder="1" applyAlignment="1" applyProtection="1">
      <alignment horizontal="center" vertical="center"/>
      <protection locked="0"/>
    </xf>
    <xf numFmtId="49" fontId="5" fillId="0" borderId="5" xfId="0" applyNumberFormat="1" applyFont="1" applyBorder="1" applyAlignment="1" applyProtection="1">
      <alignment horizontal="center" vertical="center"/>
      <protection locked="0"/>
    </xf>
    <xf numFmtId="49" fontId="5" fillId="0" borderId="6" xfId="0" applyNumberFormat="1" applyFont="1" applyBorder="1" applyAlignment="1" applyProtection="1">
      <alignment horizontal="center" vertical="center"/>
      <protection locked="0"/>
    </xf>
    <xf numFmtId="49" fontId="5" fillId="0" borderId="90" xfId="0" applyNumberFormat="1" applyFont="1" applyBorder="1" applyAlignment="1" applyProtection="1">
      <alignment horizontal="center" vertical="center"/>
      <protection locked="0"/>
    </xf>
    <xf numFmtId="49" fontId="5" fillId="0" borderId="11" xfId="0" applyNumberFormat="1" applyFont="1" applyBorder="1" applyAlignment="1" applyProtection="1">
      <alignment horizontal="center" vertical="center"/>
      <protection locked="0"/>
    </xf>
    <xf numFmtId="49" fontId="5" fillId="0" borderId="12" xfId="0" applyNumberFormat="1" applyFont="1" applyBorder="1" applyAlignment="1" applyProtection="1">
      <alignment horizontal="center" vertical="center"/>
      <protection locked="0"/>
    </xf>
    <xf numFmtId="0" fontId="6" fillId="0" borderId="51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5" xfId="0" applyFont="1" applyBorder="1" applyAlignment="1">
      <alignment horizontal="right" vertical="center"/>
    </xf>
    <xf numFmtId="0" fontId="7" fillId="0" borderId="56" xfId="0" applyFont="1" applyBorder="1" applyAlignment="1">
      <alignment horizontal="right" vertical="center"/>
    </xf>
    <xf numFmtId="0" fontId="8" fillId="0" borderId="56" xfId="0" applyFont="1" applyBorder="1" applyAlignment="1">
      <alignment horizontal="left" vertical="center" wrapText="1" shrinkToFit="1"/>
    </xf>
    <xf numFmtId="0" fontId="8" fillId="0" borderId="56" xfId="0" applyFont="1" applyBorder="1" applyAlignment="1">
      <alignment horizontal="left" vertical="center" shrinkToFit="1"/>
    </xf>
    <xf numFmtId="0" fontId="8" fillId="0" borderId="57" xfId="0" applyFont="1" applyBorder="1" applyAlignment="1">
      <alignment horizontal="left" vertical="center" shrinkToFit="1"/>
    </xf>
    <xf numFmtId="176" fontId="6" fillId="0" borderId="64" xfId="0" applyNumberFormat="1" applyFont="1" applyBorder="1" applyAlignment="1" applyProtection="1">
      <alignment horizontal="center" vertical="center" shrinkToFit="1"/>
      <protection locked="0"/>
    </xf>
    <xf numFmtId="20" fontId="14" fillId="2" borderId="80" xfId="0" applyNumberFormat="1" applyFont="1" applyFill="1" applyBorder="1" applyAlignment="1" applyProtection="1">
      <alignment horizontal="center" vertical="center" wrapText="1"/>
      <protection locked="0"/>
    </xf>
    <xf numFmtId="20" fontId="14" fillId="2" borderId="81" xfId="0" applyNumberFormat="1" applyFont="1" applyFill="1" applyBorder="1" applyAlignment="1" applyProtection="1">
      <alignment horizontal="center" vertical="center" wrapText="1"/>
      <protection locked="0"/>
    </xf>
    <xf numFmtId="20" fontId="14" fillId="2" borderId="82" xfId="0" applyNumberFormat="1" applyFont="1" applyFill="1" applyBorder="1" applyAlignment="1" applyProtection="1">
      <alignment horizontal="center" vertical="center" wrapText="1"/>
      <protection locked="0"/>
    </xf>
    <xf numFmtId="49" fontId="14" fillId="2" borderId="83" xfId="0" applyNumberFormat="1" applyFont="1" applyFill="1" applyBorder="1" applyAlignment="1" applyProtection="1">
      <alignment horizontal="center" vertical="center" wrapText="1"/>
      <protection locked="0"/>
    </xf>
    <xf numFmtId="49" fontId="14" fillId="2" borderId="81" xfId="0" applyNumberFormat="1" applyFont="1" applyFill="1" applyBorder="1" applyAlignment="1" applyProtection="1">
      <alignment horizontal="center" vertical="center" wrapText="1"/>
      <protection locked="0"/>
    </xf>
    <xf numFmtId="49" fontId="14" fillId="2" borderId="82" xfId="0" applyNumberFormat="1" applyFont="1" applyFill="1" applyBorder="1" applyAlignment="1" applyProtection="1">
      <alignment horizontal="center" vertical="center" wrapText="1"/>
      <protection locked="0"/>
    </xf>
    <xf numFmtId="0" fontId="14" fillId="2" borderId="83" xfId="0" applyFont="1" applyFill="1" applyBorder="1" applyAlignment="1" applyProtection="1">
      <alignment horizontal="center" vertical="center" wrapText="1"/>
      <protection locked="0"/>
    </xf>
    <xf numFmtId="0" fontId="14" fillId="2" borderId="81" xfId="0" applyFont="1" applyFill="1" applyBorder="1" applyAlignment="1" applyProtection="1">
      <alignment horizontal="center" vertical="center" wrapText="1"/>
      <protection locked="0"/>
    </xf>
    <xf numFmtId="0" fontId="14" fillId="2" borderId="82" xfId="0" applyFont="1" applyFill="1" applyBorder="1" applyAlignment="1" applyProtection="1">
      <alignment horizontal="center" vertical="center" wrapText="1"/>
      <protection locked="0"/>
    </xf>
    <xf numFmtId="0" fontId="7" fillId="0" borderId="45" xfId="0" applyFont="1" applyBorder="1" applyAlignment="1">
      <alignment horizontal="right" vertical="center" wrapText="1"/>
    </xf>
    <xf numFmtId="0" fontId="0" fillId="0" borderId="43" xfId="0" applyBorder="1" applyAlignment="1">
      <alignment horizontal="right" vertical="center" wrapText="1"/>
    </xf>
    <xf numFmtId="0" fontId="0" fillId="0" borderId="22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7" fillId="0" borderId="44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14" fillId="2" borderId="85" xfId="0" applyFont="1" applyFill="1" applyBorder="1" applyAlignment="1" applyProtection="1">
      <alignment horizontal="center" vertical="center"/>
      <protection locked="0"/>
    </xf>
    <xf numFmtId="0" fontId="14" fillId="2" borderId="82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9" fillId="0" borderId="0" xfId="0" applyFont="1" applyAlignment="1">
      <alignment horizont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45" xfId="0" applyFont="1" applyBorder="1" applyAlignment="1">
      <alignment horizontal="right" vertical="center"/>
    </xf>
    <xf numFmtId="0" fontId="0" fillId="0" borderId="43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4" fillId="0" borderId="73" xfId="0" applyFont="1" applyBorder="1" applyAlignment="1">
      <alignment horizontal="center" vertical="center" shrinkToFit="1"/>
    </xf>
    <xf numFmtId="0" fontId="4" fillId="0" borderId="74" xfId="0" applyFont="1" applyBorder="1" applyAlignment="1">
      <alignment horizontal="center" vertical="center" shrinkToFit="1"/>
    </xf>
    <xf numFmtId="0" fontId="4" fillId="0" borderId="75" xfId="0" applyFont="1" applyBorder="1" applyAlignment="1">
      <alignment horizontal="center" vertical="center" shrinkToFit="1"/>
    </xf>
    <xf numFmtId="178" fontId="4" fillId="0" borderId="76" xfId="0" applyNumberFormat="1" applyFont="1" applyBorder="1" applyAlignment="1">
      <alignment horizontal="center" vertical="center" shrinkToFit="1"/>
    </xf>
    <xf numFmtId="178" fontId="4" fillId="0" borderId="74" xfId="0" applyNumberFormat="1" applyFont="1" applyBorder="1" applyAlignment="1">
      <alignment horizontal="center" vertical="center" shrinkToFit="1"/>
    </xf>
    <xf numFmtId="178" fontId="4" fillId="0" borderId="79" xfId="0" applyNumberFormat="1" applyFont="1" applyBorder="1" applyAlignment="1">
      <alignment horizontal="center" vertical="center" shrinkToFit="1"/>
    </xf>
    <xf numFmtId="20" fontId="14" fillId="2" borderId="73" xfId="0" applyNumberFormat="1" applyFont="1" applyFill="1" applyBorder="1" applyAlignment="1" applyProtection="1">
      <alignment horizontal="center" vertical="center" wrapText="1"/>
      <protection locked="0"/>
    </xf>
    <xf numFmtId="20" fontId="14" fillId="2" borderId="74" xfId="0" applyNumberFormat="1" applyFont="1" applyFill="1" applyBorder="1" applyAlignment="1" applyProtection="1">
      <alignment horizontal="center" vertical="center" wrapText="1"/>
      <protection locked="0"/>
    </xf>
    <xf numFmtId="20" fontId="14" fillId="2" borderId="75" xfId="0" applyNumberFormat="1" applyFont="1" applyFill="1" applyBorder="1" applyAlignment="1" applyProtection="1">
      <alignment horizontal="center" vertical="center" wrapText="1"/>
      <protection locked="0"/>
    </xf>
    <xf numFmtId="49" fontId="14" fillId="2" borderId="76" xfId="0" applyNumberFormat="1" applyFont="1" applyFill="1" applyBorder="1" applyAlignment="1" applyProtection="1">
      <alignment horizontal="center" vertical="center" wrapText="1"/>
      <protection locked="0"/>
    </xf>
    <xf numFmtId="49" fontId="14" fillId="2" borderId="74" xfId="0" applyNumberFormat="1" applyFont="1" applyFill="1" applyBorder="1" applyAlignment="1" applyProtection="1">
      <alignment horizontal="center" vertical="center" wrapText="1"/>
      <protection locked="0"/>
    </xf>
    <xf numFmtId="49" fontId="14" fillId="2" borderId="75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73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0" fontId="4" fillId="0" borderId="75" xfId="0" applyFont="1" applyBorder="1" applyAlignment="1">
      <alignment horizontal="center" vertical="center" wrapText="1"/>
    </xf>
    <xf numFmtId="178" fontId="4" fillId="0" borderId="76" xfId="0" applyNumberFormat="1" applyFont="1" applyBorder="1" applyAlignment="1">
      <alignment horizontal="center" vertical="center" wrapText="1"/>
    </xf>
    <xf numFmtId="178" fontId="4" fillId="0" borderId="74" xfId="0" applyNumberFormat="1" applyFont="1" applyBorder="1" applyAlignment="1">
      <alignment horizontal="center" vertical="center" wrapText="1"/>
    </xf>
    <xf numFmtId="178" fontId="4" fillId="0" borderId="79" xfId="0" applyNumberFormat="1" applyFont="1" applyBorder="1" applyAlignment="1">
      <alignment horizontal="center" vertical="center" wrapText="1"/>
    </xf>
    <xf numFmtId="0" fontId="14" fillId="2" borderId="76" xfId="0" applyFont="1" applyFill="1" applyBorder="1" applyAlignment="1" applyProtection="1">
      <alignment horizontal="center" vertical="center" wrapText="1"/>
      <protection locked="0"/>
    </xf>
    <xf numFmtId="0" fontId="14" fillId="2" borderId="74" xfId="0" applyFont="1" applyFill="1" applyBorder="1" applyAlignment="1" applyProtection="1">
      <alignment horizontal="center" vertical="center" wrapText="1"/>
      <protection locked="0"/>
    </xf>
    <xf numFmtId="0" fontId="14" fillId="2" borderId="75" xfId="0" applyFont="1" applyFill="1" applyBorder="1" applyAlignment="1" applyProtection="1">
      <alignment horizontal="center" vertical="center" wrapText="1"/>
      <protection locked="0"/>
    </xf>
    <xf numFmtId="0" fontId="14" fillId="2" borderId="83" xfId="0" applyFont="1" applyFill="1" applyBorder="1" applyAlignment="1" applyProtection="1">
      <alignment horizontal="center" vertical="center"/>
      <protection locked="0"/>
    </xf>
    <xf numFmtId="0" fontId="14" fillId="2" borderId="84" xfId="0" applyFont="1" applyFill="1" applyBorder="1" applyAlignment="1" applyProtection="1">
      <alignment horizontal="center" vertical="center"/>
      <protection locked="0"/>
    </xf>
    <xf numFmtId="178" fontId="4" fillId="0" borderId="83" xfId="0" applyNumberFormat="1" applyFont="1" applyBorder="1" applyAlignment="1">
      <alignment horizontal="center" vertical="center" shrinkToFit="1"/>
    </xf>
    <xf numFmtId="178" fontId="4" fillId="0" borderId="81" xfId="0" applyNumberFormat="1" applyFont="1" applyBorder="1" applyAlignment="1">
      <alignment horizontal="center" vertical="center" shrinkToFit="1"/>
    </xf>
    <xf numFmtId="178" fontId="4" fillId="0" borderId="86" xfId="0" applyNumberFormat="1" applyFont="1" applyBorder="1" applyAlignment="1">
      <alignment horizontal="center" vertical="center" shrinkToFit="1"/>
    </xf>
    <xf numFmtId="0" fontId="16" fillId="2" borderId="74" xfId="0" applyFont="1" applyFill="1" applyBorder="1" applyAlignment="1" applyProtection="1">
      <alignment horizontal="center" vertical="center" wrapText="1"/>
      <protection locked="0"/>
    </xf>
    <xf numFmtId="20" fontId="4" fillId="0" borderId="76" xfId="0" applyNumberFormat="1" applyFont="1" applyBorder="1" applyAlignment="1" applyProtection="1">
      <alignment horizontal="center" vertical="center" wrapText="1"/>
      <protection locked="0"/>
    </xf>
    <xf numFmtId="0" fontId="0" fillId="0" borderId="74" xfId="0" applyBorder="1" applyAlignment="1" applyProtection="1">
      <alignment horizontal="center" vertical="center" wrapText="1"/>
      <protection locked="0"/>
    </xf>
    <xf numFmtId="0" fontId="0" fillId="0" borderId="79" xfId="0" applyBorder="1" applyAlignment="1" applyProtection="1">
      <alignment horizontal="center" vertical="center" wrapText="1"/>
      <protection locked="0"/>
    </xf>
    <xf numFmtId="0" fontId="6" fillId="0" borderId="73" xfId="0" applyFont="1" applyBorder="1" applyAlignment="1" applyProtection="1">
      <alignment horizontal="center" vertical="center" wrapText="1"/>
      <protection locked="0"/>
    </xf>
    <xf numFmtId="0" fontId="6" fillId="0" borderId="74" xfId="0" applyFont="1" applyBorder="1" applyAlignment="1" applyProtection="1">
      <alignment horizontal="center" vertical="center" wrapText="1"/>
      <protection locked="0"/>
    </xf>
    <xf numFmtId="0" fontId="6" fillId="0" borderId="79" xfId="0" applyFont="1" applyBorder="1" applyAlignment="1" applyProtection="1">
      <alignment horizontal="center" vertical="center" wrapText="1"/>
      <protection locked="0"/>
    </xf>
    <xf numFmtId="0" fontId="7" fillId="0" borderId="48" xfId="0" applyFont="1" applyBorder="1" applyAlignment="1">
      <alignment horizontal="right" vertical="center"/>
    </xf>
    <xf numFmtId="0" fontId="7" fillId="0" borderId="49" xfId="0" applyFont="1" applyBorder="1" applyAlignment="1">
      <alignment horizontal="right" vertical="center"/>
    </xf>
    <xf numFmtId="0" fontId="8" fillId="0" borderId="49" xfId="0" applyFont="1" applyBorder="1" applyAlignment="1">
      <alignment horizontal="left" vertical="center"/>
    </xf>
    <xf numFmtId="0" fontId="8" fillId="0" borderId="50" xfId="0" applyFont="1" applyBorder="1" applyAlignment="1">
      <alignment horizontal="left" vertical="center"/>
    </xf>
    <xf numFmtId="0" fontId="6" fillId="0" borderId="80" xfId="0" applyFont="1" applyBorder="1" applyAlignment="1" applyProtection="1">
      <alignment horizontal="center" vertical="center" wrapText="1"/>
      <protection locked="0"/>
    </xf>
    <xf numFmtId="0" fontId="6" fillId="0" borderId="81" xfId="0" applyFont="1" applyBorder="1" applyAlignment="1" applyProtection="1">
      <alignment horizontal="center" vertical="center" wrapText="1"/>
      <protection locked="0"/>
    </xf>
    <xf numFmtId="0" fontId="6" fillId="0" borderId="86" xfId="0" applyFont="1" applyBorder="1" applyAlignment="1" applyProtection="1">
      <alignment horizontal="center" vertical="center" wrapText="1"/>
      <protection locked="0"/>
    </xf>
    <xf numFmtId="0" fontId="16" fillId="2" borderId="81" xfId="0" applyFont="1" applyFill="1" applyBorder="1" applyAlignment="1" applyProtection="1">
      <alignment horizontal="center" vertical="center" wrapText="1"/>
      <protection locked="0"/>
    </xf>
    <xf numFmtId="20" fontId="4" fillId="0" borderId="83" xfId="0" applyNumberFormat="1" applyFont="1" applyBorder="1" applyAlignment="1" applyProtection="1">
      <alignment horizontal="center" vertical="center" wrapText="1"/>
      <protection locked="0"/>
    </xf>
    <xf numFmtId="0" fontId="0" fillId="0" borderId="81" xfId="0" applyBorder="1" applyAlignment="1" applyProtection="1">
      <alignment horizontal="center" vertical="center" wrapText="1"/>
      <protection locked="0"/>
    </xf>
    <xf numFmtId="0" fontId="0" fillId="0" borderId="86" xfId="0" applyBorder="1" applyAlignment="1" applyProtection="1">
      <alignment horizontal="center" vertical="center" wrapText="1"/>
      <protection locked="0"/>
    </xf>
    <xf numFmtId="0" fontId="7" fillId="0" borderId="46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14" fillId="2" borderId="76" xfId="0" applyFont="1" applyFill="1" applyBorder="1" applyAlignment="1" applyProtection="1">
      <alignment horizontal="center" vertical="center"/>
      <protection locked="0"/>
    </xf>
    <xf numFmtId="0" fontId="14" fillId="2" borderId="77" xfId="0" applyFont="1" applyFill="1" applyBorder="1" applyAlignment="1" applyProtection="1">
      <alignment horizontal="center" vertical="center"/>
      <protection locked="0"/>
    </xf>
    <xf numFmtId="0" fontId="14" fillId="2" borderId="78" xfId="0" applyFont="1" applyFill="1" applyBorder="1" applyAlignment="1" applyProtection="1">
      <alignment horizontal="center" vertical="center"/>
      <protection locked="0"/>
    </xf>
    <xf numFmtId="0" fontId="14" fillId="2" borderId="75" xfId="0" applyFont="1" applyFill="1" applyBorder="1" applyAlignment="1" applyProtection="1">
      <alignment horizontal="center" vertical="center"/>
      <protection locked="0"/>
    </xf>
    <xf numFmtId="49" fontId="4" fillId="0" borderId="66" xfId="0" applyNumberFormat="1" applyFont="1" applyBorder="1" applyAlignment="1">
      <alignment horizontal="center" vertical="center" wrapText="1"/>
    </xf>
    <xf numFmtId="49" fontId="4" fillId="0" borderId="67" xfId="0" applyNumberFormat="1" applyFont="1" applyBorder="1" applyAlignment="1">
      <alignment horizontal="center" vertical="center" wrapText="1"/>
    </xf>
    <xf numFmtId="49" fontId="4" fillId="0" borderId="68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textRotation="255"/>
    </xf>
    <xf numFmtId="0" fontId="6" fillId="0" borderId="3" xfId="0" applyFont="1" applyBorder="1" applyAlignment="1">
      <alignment horizontal="center" vertical="center" textRotation="255"/>
    </xf>
    <xf numFmtId="0" fontId="6" fillId="0" borderId="8" xfId="0" applyFont="1" applyBorder="1" applyAlignment="1">
      <alignment horizontal="center" vertical="center" textRotation="255"/>
    </xf>
    <xf numFmtId="0" fontId="6" fillId="0" borderId="9" xfId="0" applyFont="1" applyBorder="1" applyAlignment="1">
      <alignment horizontal="center" vertical="center" textRotation="255"/>
    </xf>
    <xf numFmtId="0" fontId="6" fillId="0" borderId="34" xfId="0" applyFont="1" applyBorder="1" applyAlignment="1">
      <alignment horizontal="center" vertical="center" textRotation="255"/>
    </xf>
    <xf numFmtId="0" fontId="6" fillId="0" borderId="35" xfId="0" applyFont="1" applyBorder="1" applyAlignment="1">
      <alignment horizontal="center" vertical="center" textRotation="255"/>
    </xf>
    <xf numFmtId="0" fontId="6" fillId="0" borderId="24" xfId="0" applyFont="1" applyBorder="1" applyAlignment="1">
      <alignment horizontal="center" vertical="center" textRotation="255"/>
    </xf>
    <xf numFmtId="0" fontId="6" fillId="0" borderId="29" xfId="0" applyFont="1" applyBorder="1" applyAlignment="1">
      <alignment horizontal="center" vertical="center" textRotation="255"/>
    </xf>
    <xf numFmtId="0" fontId="6" fillId="0" borderId="36" xfId="0" applyFont="1" applyBorder="1" applyAlignment="1">
      <alignment horizontal="center" vertical="center" textRotation="255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14" fillId="2" borderId="69" xfId="0" applyFont="1" applyFill="1" applyBorder="1" applyAlignment="1" applyProtection="1">
      <alignment horizontal="center" vertical="center" wrapText="1"/>
      <protection locked="0"/>
    </xf>
    <xf numFmtId="0" fontId="14" fillId="2" borderId="67" xfId="0" applyFont="1" applyFill="1" applyBorder="1" applyAlignment="1" applyProtection="1">
      <alignment horizontal="center" vertical="center" wrapText="1"/>
      <protection locked="0"/>
    </xf>
    <xf numFmtId="0" fontId="16" fillId="2" borderId="67" xfId="0" applyFont="1" applyFill="1" applyBorder="1" applyAlignment="1" applyProtection="1">
      <alignment horizontal="center" vertical="center" wrapText="1"/>
      <protection locked="0"/>
    </xf>
    <xf numFmtId="0" fontId="14" fillId="2" borderId="69" xfId="0" applyFont="1" applyFill="1" applyBorder="1" applyAlignment="1" applyProtection="1">
      <alignment horizontal="center" vertical="center"/>
      <protection locked="0"/>
    </xf>
    <xf numFmtId="0" fontId="14" fillId="2" borderId="70" xfId="0" applyFont="1" applyFill="1" applyBorder="1" applyAlignment="1" applyProtection="1">
      <alignment horizontal="center" vertical="center"/>
      <protection locked="0"/>
    </xf>
    <xf numFmtId="0" fontId="14" fillId="2" borderId="71" xfId="0" applyFont="1" applyFill="1" applyBorder="1" applyAlignment="1" applyProtection="1">
      <alignment horizontal="center" vertical="center"/>
      <protection locked="0"/>
    </xf>
    <xf numFmtId="0" fontId="14" fillId="2" borderId="68" xfId="0" applyFont="1" applyFill="1" applyBorder="1" applyAlignment="1" applyProtection="1">
      <alignment horizontal="center" vertical="center"/>
      <protection locked="0"/>
    </xf>
    <xf numFmtId="20" fontId="4" fillId="0" borderId="69" xfId="0" applyNumberFormat="1" applyFont="1" applyBorder="1" applyAlignment="1" applyProtection="1">
      <alignment horizontal="center" vertical="center" wrapText="1"/>
      <protection locked="0"/>
    </xf>
    <xf numFmtId="0" fontId="0" fillId="0" borderId="67" xfId="0" applyBorder="1" applyAlignment="1" applyProtection="1">
      <alignment horizontal="center" vertical="center" wrapText="1"/>
      <protection locked="0"/>
    </xf>
    <xf numFmtId="0" fontId="0" fillId="0" borderId="72" xfId="0" applyBorder="1" applyAlignment="1" applyProtection="1">
      <alignment horizontal="center" vertical="center" wrapText="1"/>
      <protection locked="0"/>
    </xf>
    <xf numFmtId="0" fontId="6" fillId="0" borderId="66" xfId="0" applyFont="1" applyBorder="1" applyAlignment="1" applyProtection="1">
      <alignment horizontal="center" vertical="center" wrapText="1"/>
      <protection locked="0"/>
    </xf>
    <xf numFmtId="0" fontId="6" fillId="0" borderId="67" xfId="0" applyFont="1" applyBorder="1" applyAlignment="1" applyProtection="1">
      <alignment horizontal="center" vertical="center" wrapText="1"/>
      <protection locked="0"/>
    </xf>
    <xf numFmtId="0" fontId="6" fillId="0" borderId="72" xfId="0" applyFont="1" applyBorder="1" applyAlignment="1" applyProtection="1">
      <alignment horizontal="center" vertical="center" wrapText="1"/>
      <protection locked="0"/>
    </xf>
    <xf numFmtId="0" fontId="14" fillId="2" borderId="68" xfId="0" applyFont="1" applyFill="1" applyBorder="1" applyAlignment="1" applyProtection="1">
      <alignment horizontal="center" vertical="center" wrapText="1"/>
      <protection locked="0"/>
    </xf>
    <xf numFmtId="0" fontId="12" fillId="0" borderId="90" xfId="0" applyFont="1" applyBorder="1" applyAlignment="1">
      <alignment horizontal="left" shrinkToFit="1"/>
    </xf>
    <xf numFmtId="0" fontId="12" fillId="0" borderId="11" xfId="0" applyFont="1" applyBorder="1" applyAlignment="1">
      <alignment horizontal="left" shrinkToFit="1"/>
    </xf>
    <xf numFmtId="0" fontId="5" fillId="0" borderId="67" xfId="0" applyFont="1" applyBorder="1" applyAlignment="1" applyProtection="1">
      <alignment horizontal="center" vertical="center"/>
      <protection locked="0"/>
    </xf>
    <xf numFmtId="0" fontId="5" fillId="0" borderId="68" xfId="0" applyFont="1" applyBorder="1" applyAlignment="1" applyProtection="1">
      <alignment horizontal="center" vertical="center"/>
      <protection locked="0"/>
    </xf>
    <xf numFmtId="0" fontId="5" fillId="0" borderId="94" xfId="0" applyFont="1" applyBorder="1" applyAlignment="1" applyProtection="1">
      <alignment horizontal="center" vertical="center"/>
      <protection locked="0"/>
    </xf>
    <xf numFmtId="0" fontId="5" fillId="0" borderId="95" xfId="0" applyFont="1" applyBorder="1" applyAlignment="1" applyProtection="1">
      <alignment horizontal="center" vertical="center"/>
      <protection locked="0"/>
    </xf>
    <xf numFmtId="178" fontId="4" fillId="0" borderId="69" xfId="0" applyNumberFormat="1" applyFont="1" applyBorder="1" applyAlignment="1">
      <alignment horizontal="center" vertical="center" wrapText="1"/>
    </xf>
    <xf numFmtId="178" fontId="4" fillId="0" borderId="67" xfId="0" applyNumberFormat="1" applyFont="1" applyBorder="1" applyAlignment="1">
      <alignment horizontal="center" vertical="center" wrapText="1"/>
    </xf>
    <xf numFmtId="178" fontId="4" fillId="0" borderId="72" xfId="0" applyNumberFormat="1" applyFont="1" applyBorder="1" applyAlignment="1">
      <alignment horizontal="center" vertical="center" wrapText="1"/>
    </xf>
    <xf numFmtId="20" fontId="14" fillId="2" borderId="66" xfId="0" applyNumberFormat="1" applyFont="1" applyFill="1" applyBorder="1" applyAlignment="1" applyProtection="1">
      <alignment horizontal="center" vertical="center" wrapText="1"/>
      <protection locked="0"/>
    </xf>
    <xf numFmtId="20" fontId="14" fillId="2" borderId="67" xfId="0" applyNumberFormat="1" applyFont="1" applyFill="1" applyBorder="1" applyAlignment="1" applyProtection="1">
      <alignment horizontal="center" vertical="center" wrapText="1"/>
      <protection locked="0"/>
    </xf>
    <xf numFmtId="20" fontId="14" fillId="2" borderId="68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9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7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8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91" xfId="0" applyFont="1" applyBorder="1" applyAlignment="1" applyProtection="1">
      <alignment horizontal="left" vertical="center"/>
      <protection locked="0"/>
    </xf>
    <xf numFmtId="0" fontId="6" fillId="0" borderId="14" xfId="0" applyFont="1" applyBorder="1" applyAlignment="1" applyProtection="1">
      <alignment horizontal="left" vertical="center"/>
      <protection locked="0"/>
    </xf>
    <xf numFmtId="0" fontId="6" fillId="0" borderId="15" xfId="0" applyFont="1" applyBorder="1" applyAlignment="1" applyProtection="1">
      <alignment horizontal="left" vertical="center"/>
      <protection locked="0"/>
    </xf>
    <xf numFmtId="0" fontId="6" fillId="0" borderId="92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1" xfId="0" applyFont="1" applyBorder="1" applyAlignment="1" applyProtection="1">
      <alignment horizontal="left" vertical="center"/>
      <protection locked="0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 shrinkToFit="1"/>
    </xf>
    <xf numFmtId="0" fontId="6" fillId="0" borderId="31" xfId="0" applyFont="1" applyBorder="1" applyAlignment="1">
      <alignment horizontal="center" vertical="center" shrinkToFi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91" xfId="0" applyFont="1" applyBorder="1" applyAlignment="1" applyProtection="1">
      <alignment horizontal="center" vertical="center" wrapText="1"/>
      <protection locked="0"/>
    </xf>
    <xf numFmtId="0" fontId="6" fillId="0" borderId="14" xfId="0" applyFont="1" applyBorder="1" applyAlignment="1" applyProtection="1">
      <alignment horizontal="center" vertical="center" wrapText="1"/>
      <protection locked="0"/>
    </xf>
    <xf numFmtId="0" fontId="6" fillId="0" borderId="16" xfId="0" applyFont="1" applyBorder="1" applyAlignment="1" applyProtection="1">
      <alignment horizontal="center" vertical="center" wrapText="1"/>
      <protection locked="0"/>
    </xf>
    <xf numFmtId="0" fontId="6" fillId="0" borderId="93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9" xfId="0" applyFont="1" applyBorder="1" applyAlignment="1" applyProtection="1">
      <alignment horizontal="center" vertical="center" wrapText="1"/>
      <protection locked="0"/>
    </xf>
    <xf numFmtId="0" fontId="6" fillId="0" borderId="92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3" xfId="0" applyFont="1" applyBorder="1" applyAlignment="1" applyProtection="1">
      <alignment horizontal="center" vertical="center" wrapText="1"/>
      <protection locked="0"/>
    </xf>
    <xf numFmtId="0" fontId="8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12" fillId="0" borderId="71" xfId="0" applyFont="1" applyBorder="1" applyAlignment="1">
      <alignment horizontal="left" shrinkToFit="1"/>
    </xf>
    <xf numFmtId="0" fontId="12" fillId="0" borderId="67" xfId="0" applyFont="1" applyBorder="1" applyAlignment="1">
      <alignment horizontal="left" shrinkToFit="1"/>
    </xf>
    <xf numFmtId="0" fontId="6" fillId="2" borderId="87" xfId="0" applyFont="1" applyFill="1" applyBorder="1" applyAlignment="1" applyProtection="1">
      <alignment horizontal="center" vertical="center" shrinkToFit="1"/>
      <protection locked="0"/>
    </xf>
    <xf numFmtId="0" fontId="6" fillId="2" borderId="61" xfId="0" applyFont="1" applyFill="1" applyBorder="1" applyAlignment="1" applyProtection="1">
      <alignment horizontal="center" vertical="center" shrinkToFit="1"/>
      <protection locked="0"/>
    </xf>
    <xf numFmtId="0" fontId="6" fillId="2" borderId="88" xfId="0" applyFont="1" applyFill="1" applyBorder="1" applyAlignment="1" applyProtection="1">
      <alignment horizontal="center" vertical="center" shrinkToFit="1"/>
      <protection locked="0"/>
    </xf>
    <xf numFmtId="0" fontId="6" fillId="0" borderId="87" xfId="0" applyFont="1" applyBorder="1" applyAlignment="1">
      <alignment horizontal="center" vertical="center" shrinkToFit="1"/>
    </xf>
    <xf numFmtId="176" fontId="6" fillId="0" borderId="87" xfId="0" applyNumberFormat="1" applyFont="1" applyBorder="1" applyAlignment="1">
      <alignment horizontal="center" vertical="center" shrinkToFit="1"/>
    </xf>
    <xf numFmtId="176" fontId="6" fillId="0" borderId="61" xfId="0" applyNumberFormat="1" applyFont="1" applyBorder="1" applyAlignment="1">
      <alignment horizontal="center" vertical="center" shrinkToFit="1"/>
    </xf>
    <xf numFmtId="0" fontId="6" fillId="0" borderId="96" xfId="0" applyFont="1" applyBorder="1" applyAlignment="1">
      <alignment horizontal="center" vertical="center" shrinkToFit="1"/>
    </xf>
    <xf numFmtId="0" fontId="6" fillId="0" borderId="97" xfId="0" applyFont="1" applyBorder="1" applyAlignment="1">
      <alignment horizontal="center" vertical="center" shrinkToFit="1"/>
    </xf>
    <xf numFmtId="179" fontId="6" fillId="2" borderId="98" xfId="0" applyNumberFormat="1" applyFont="1" applyFill="1" applyBorder="1" applyAlignment="1" applyProtection="1">
      <alignment horizontal="center" vertical="center" shrinkToFit="1"/>
      <protection locked="0"/>
    </xf>
    <xf numFmtId="179" fontId="6" fillId="2" borderId="99" xfId="0" applyNumberFormat="1" applyFont="1" applyFill="1" applyBorder="1" applyAlignment="1" applyProtection="1">
      <alignment horizontal="center" vertical="center" shrinkToFit="1"/>
      <protection locked="0"/>
    </xf>
    <xf numFmtId="179" fontId="6" fillId="2" borderId="100" xfId="0" applyNumberFormat="1" applyFont="1" applyFill="1" applyBorder="1" applyAlignment="1" applyProtection="1">
      <alignment horizontal="center" vertical="center" shrinkToFit="1"/>
      <protection locked="0"/>
    </xf>
    <xf numFmtId="179" fontId="6" fillId="0" borderId="98" xfId="0" applyNumberFormat="1" applyFont="1" applyBorder="1" applyAlignment="1">
      <alignment horizontal="center" vertical="center" shrinkToFit="1"/>
    </xf>
    <xf numFmtId="179" fontId="6" fillId="0" borderId="99" xfId="0" applyNumberFormat="1" applyFont="1" applyBorder="1" applyAlignment="1">
      <alignment horizontal="center" vertical="center" shrinkToFit="1"/>
    </xf>
    <xf numFmtId="179" fontId="6" fillId="0" borderId="101" xfId="0" applyNumberFormat="1" applyFont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090A-CA65-42D7-A794-3F020DE3C9B2}">
  <sheetPr>
    <pageSetUpPr fitToPage="1"/>
  </sheetPr>
  <dimension ref="A1:BY51"/>
  <sheetViews>
    <sheetView tabSelected="1" view="pageBreakPreview" topLeftCell="A2" zoomScale="85" zoomScaleNormal="100" zoomScaleSheetLayoutView="85" workbookViewId="0">
      <selection activeCell="J13" sqref="J13:O43"/>
    </sheetView>
  </sheetViews>
  <sheetFormatPr defaultColWidth="8.75" defaultRowHeight="18.75"/>
  <cols>
    <col min="1" max="1" width="2.75" style="9" customWidth="1"/>
    <col min="2" max="2" width="3.75" style="1" customWidth="1"/>
    <col min="3" max="75" width="1.75" style="1" customWidth="1"/>
    <col min="76" max="76" width="3.75" style="1" customWidth="1"/>
    <col min="77" max="77" width="8.75" style="1"/>
    <col min="78" max="78" width="3.75" style="1" customWidth="1"/>
    <col min="79" max="16384" width="8.75" style="1"/>
  </cols>
  <sheetData>
    <row r="1" spans="1:77" ht="45" customHeight="1">
      <c r="B1" s="23" t="s">
        <v>48</v>
      </c>
      <c r="C1" s="23"/>
      <c r="D1" s="23"/>
      <c r="E1" s="23"/>
      <c r="AD1" s="14"/>
      <c r="BU1" s="23" t="s">
        <v>48</v>
      </c>
      <c r="BV1" s="23"/>
      <c r="BW1" s="23"/>
      <c r="BX1" s="23"/>
    </row>
    <row r="2" spans="1:77" ht="10.15" customHeight="1"/>
    <row r="3" spans="1:77" ht="16.899999999999999" customHeight="1">
      <c r="B3" s="17"/>
      <c r="C3" s="17"/>
      <c r="D3" s="18" t="s">
        <v>55</v>
      </c>
      <c r="E3" s="77">
        <v>7</v>
      </c>
      <c r="F3" s="77"/>
      <c r="G3" s="78" t="s">
        <v>46</v>
      </c>
      <c r="H3" s="78"/>
      <c r="I3" s="77">
        <v>8</v>
      </c>
      <c r="J3" s="77"/>
      <c r="K3" s="8" t="s">
        <v>45</v>
      </c>
      <c r="L3" s="8"/>
      <c r="M3" s="8"/>
      <c r="N3" s="8"/>
      <c r="O3" s="8"/>
      <c r="P3" s="7"/>
      <c r="BY3" s="2"/>
    </row>
    <row r="4" spans="1:77" ht="19.899999999999999" customHeight="1" thickBot="1">
      <c r="D4" s="29" t="s">
        <v>0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3"/>
    </row>
    <row r="5" spans="1:77" ht="25.15" customHeight="1">
      <c r="D5" s="197" t="s">
        <v>1</v>
      </c>
      <c r="E5" s="198"/>
      <c r="F5" s="198"/>
      <c r="G5" s="198"/>
      <c r="H5" s="198"/>
      <c r="I5" s="24"/>
      <c r="J5" s="42"/>
      <c r="K5" s="43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5"/>
      <c r="X5" s="30" t="s">
        <v>2</v>
      </c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244" t="s">
        <v>51</v>
      </c>
      <c r="AJ5" s="245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1"/>
      <c r="AW5" s="24" t="s">
        <v>3</v>
      </c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6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8"/>
      <c r="BW5" s="4"/>
    </row>
    <row r="6" spans="1:77" ht="25.15" customHeight="1">
      <c r="D6" s="199"/>
      <c r="E6" s="200"/>
      <c r="F6" s="200"/>
      <c r="G6" s="200"/>
      <c r="H6" s="200"/>
      <c r="I6" s="201"/>
      <c r="J6" s="46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8"/>
      <c r="X6" s="32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168" t="s">
        <v>52</v>
      </c>
      <c r="AJ6" s="169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3"/>
      <c r="AW6" s="223" t="s">
        <v>4</v>
      </c>
      <c r="AX6" s="224"/>
      <c r="AY6" s="224"/>
      <c r="AZ6" s="224"/>
      <c r="BA6" s="224"/>
      <c r="BB6" s="224"/>
      <c r="BC6" s="224"/>
      <c r="BD6" s="229"/>
      <c r="BE6" s="230"/>
      <c r="BF6" s="230"/>
      <c r="BG6" s="230"/>
      <c r="BH6" s="230"/>
      <c r="BI6" s="230"/>
      <c r="BJ6" s="230"/>
      <c r="BK6" s="230"/>
      <c r="BL6" s="230"/>
      <c r="BM6" s="230"/>
      <c r="BN6" s="230"/>
      <c r="BO6" s="230"/>
      <c r="BP6" s="230"/>
      <c r="BQ6" s="230"/>
      <c r="BR6" s="230"/>
      <c r="BS6" s="230"/>
      <c r="BT6" s="230"/>
      <c r="BU6" s="230"/>
      <c r="BV6" s="231"/>
      <c r="BW6" s="11"/>
    </row>
    <row r="7" spans="1:77" ht="15" customHeight="1">
      <c r="D7" s="189" t="s">
        <v>5</v>
      </c>
      <c r="E7" s="190"/>
      <c r="F7" s="190"/>
      <c r="G7" s="190"/>
      <c r="H7" s="190"/>
      <c r="I7" s="190"/>
      <c r="J7" s="191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3"/>
      <c r="AW7" s="225"/>
      <c r="AX7" s="226"/>
      <c r="AY7" s="226"/>
      <c r="AZ7" s="226"/>
      <c r="BA7" s="226"/>
      <c r="BB7" s="226"/>
      <c r="BC7" s="226"/>
      <c r="BD7" s="232"/>
      <c r="BE7" s="233"/>
      <c r="BF7" s="233"/>
      <c r="BG7" s="233"/>
      <c r="BH7" s="233"/>
      <c r="BI7" s="233"/>
      <c r="BJ7" s="233"/>
      <c r="BK7" s="233"/>
      <c r="BL7" s="233"/>
      <c r="BM7" s="233"/>
      <c r="BN7" s="233"/>
      <c r="BO7" s="233"/>
      <c r="BP7" s="233"/>
      <c r="BQ7" s="233"/>
      <c r="BR7" s="233"/>
      <c r="BS7" s="233"/>
      <c r="BT7" s="233"/>
      <c r="BU7" s="233"/>
      <c r="BV7" s="234"/>
      <c r="BW7" s="11"/>
    </row>
    <row r="8" spans="1:77" ht="15" customHeight="1" thickBot="1">
      <c r="D8" s="82"/>
      <c r="E8" s="83"/>
      <c r="F8" s="83"/>
      <c r="G8" s="83"/>
      <c r="H8" s="83"/>
      <c r="I8" s="83"/>
      <c r="J8" s="194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/>
      <c r="AV8" s="196"/>
      <c r="AW8" s="227"/>
      <c r="AX8" s="228"/>
      <c r="AY8" s="228"/>
      <c r="AZ8" s="228"/>
      <c r="BA8" s="228"/>
      <c r="BB8" s="228"/>
      <c r="BC8" s="228"/>
      <c r="BD8" s="235"/>
      <c r="BE8" s="236"/>
      <c r="BF8" s="236"/>
      <c r="BG8" s="236"/>
      <c r="BH8" s="236"/>
      <c r="BI8" s="236"/>
      <c r="BJ8" s="236"/>
      <c r="BK8" s="236"/>
      <c r="BL8" s="236"/>
      <c r="BM8" s="236"/>
      <c r="BN8" s="236"/>
      <c r="BO8" s="236"/>
      <c r="BP8" s="236"/>
      <c r="BQ8" s="236"/>
      <c r="BR8" s="236"/>
      <c r="BS8" s="236"/>
      <c r="BT8" s="236"/>
      <c r="BU8" s="236"/>
      <c r="BV8" s="237"/>
      <c r="BW8" s="11"/>
    </row>
    <row r="9" spans="1:77" ht="10.15" customHeight="1" thickBot="1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</row>
    <row r="10" spans="1:77" ht="19.149999999999999" customHeight="1">
      <c r="D10" s="143" t="s">
        <v>6</v>
      </c>
      <c r="E10" s="144"/>
      <c r="F10" s="144"/>
      <c r="G10" s="144" t="s">
        <v>7</v>
      </c>
      <c r="H10" s="144"/>
      <c r="I10" s="149"/>
      <c r="J10" s="152" t="s">
        <v>8</v>
      </c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153"/>
      <c r="BH10" s="153"/>
      <c r="BI10" s="153"/>
      <c r="BJ10" s="202" t="s">
        <v>9</v>
      </c>
      <c r="BK10" s="203"/>
      <c r="BL10" s="203"/>
      <c r="BM10" s="203"/>
      <c r="BN10" s="204"/>
      <c r="BO10" s="209" t="s">
        <v>10</v>
      </c>
      <c r="BP10" s="209"/>
      <c r="BQ10" s="209"/>
      <c r="BR10" s="209"/>
      <c r="BS10" s="209"/>
      <c r="BT10" s="209"/>
      <c r="BU10" s="209"/>
      <c r="BV10" s="209"/>
      <c r="BW10" s="4"/>
    </row>
    <row r="11" spans="1:77" ht="19.149999999999999" customHeight="1">
      <c r="D11" s="145"/>
      <c r="E11" s="146"/>
      <c r="F11" s="146"/>
      <c r="G11" s="146"/>
      <c r="H11" s="146"/>
      <c r="I11" s="150"/>
      <c r="J11" s="212" t="s">
        <v>11</v>
      </c>
      <c r="K11" s="213"/>
      <c r="L11" s="213"/>
      <c r="M11" s="213"/>
      <c r="N11" s="213"/>
      <c r="O11" s="213"/>
      <c r="P11" s="200" t="s">
        <v>12</v>
      </c>
      <c r="Q11" s="200"/>
      <c r="R11" s="200"/>
      <c r="S11" s="200"/>
      <c r="T11" s="200"/>
      <c r="U11" s="200"/>
      <c r="V11" s="200"/>
      <c r="W11" s="200"/>
      <c r="X11" s="200" t="s">
        <v>13</v>
      </c>
      <c r="Y11" s="200"/>
      <c r="Z11" s="200"/>
      <c r="AA11" s="200"/>
      <c r="AB11" s="200"/>
      <c r="AC11" s="200"/>
      <c r="AD11" s="200"/>
      <c r="AE11" s="200"/>
      <c r="AF11" s="217" t="s">
        <v>14</v>
      </c>
      <c r="AG11" s="218"/>
      <c r="AH11" s="218"/>
      <c r="AI11" s="219"/>
      <c r="AJ11" s="220" t="s">
        <v>15</v>
      </c>
      <c r="AK11" s="221"/>
      <c r="AL11" s="221"/>
      <c r="AM11" s="221"/>
      <c r="AN11" s="222"/>
      <c r="AO11" s="183" t="s">
        <v>16</v>
      </c>
      <c r="AP11" s="184"/>
      <c r="AQ11" s="185"/>
      <c r="AR11" s="183" t="s">
        <v>17</v>
      </c>
      <c r="AS11" s="183"/>
      <c r="AT11" s="183"/>
      <c r="AU11" s="183" t="s">
        <v>18</v>
      </c>
      <c r="AV11" s="183"/>
      <c r="AW11" s="183"/>
      <c r="AX11" s="183" t="s">
        <v>19</v>
      </c>
      <c r="AY11" s="183"/>
      <c r="AZ11" s="183"/>
      <c r="BA11" s="183" t="s">
        <v>20</v>
      </c>
      <c r="BB11" s="183"/>
      <c r="BC11" s="183"/>
      <c r="BD11" s="183" t="s">
        <v>21</v>
      </c>
      <c r="BE11" s="183"/>
      <c r="BF11" s="183"/>
      <c r="BG11" s="238" t="s">
        <v>22</v>
      </c>
      <c r="BH11" s="184"/>
      <c r="BI11" s="185"/>
      <c r="BJ11" s="205"/>
      <c r="BK11" s="205"/>
      <c r="BL11" s="205"/>
      <c r="BM11" s="205"/>
      <c r="BN11" s="206"/>
      <c r="BO11" s="210"/>
      <c r="BP11" s="210"/>
      <c r="BQ11" s="210"/>
      <c r="BR11" s="210"/>
      <c r="BS11" s="210"/>
      <c r="BT11" s="210"/>
      <c r="BU11" s="210"/>
      <c r="BV11" s="210"/>
      <c r="BW11" s="4"/>
    </row>
    <row r="12" spans="1:77" ht="19.149999999999999" customHeight="1" thickBot="1">
      <c r="A12" s="9">
        <f>COUNT(A13:A43)</f>
        <v>31</v>
      </c>
      <c r="D12" s="147"/>
      <c r="E12" s="148"/>
      <c r="F12" s="148"/>
      <c r="G12" s="148"/>
      <c r="H12" s="148"/>
      <c r="I12" s="151"/>
      <c r="J12" s="214"/>
      <c r="K12" s="215"/>
      <c r="L12" s="215"/>
      <c r="M12" s="215"/>
      <c r="N12" s="215"/>
      <c r="O12" s="215"/>
      <c r="P12" s="216"/>
      <c r="Q12" s="216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6"/>
      <c r="AE12" s="216"/>
      <c r="AF12" s="240" t="s">
        <v>23</v>
      </c>
      <c r="AG12" s="241"/>
      <c r="AH12" s="242" t="s">
        <v>24</v>
      </c>
      <c r="AI12" s="243"/>
      <c r="AJ12" s="207" t="s">
        <v>25</v>
      </c>
      <c r="AK12" s="207"/>
      <c r="AL12" s="207"/>
      <c r="AM12" s="207"/>
      <c r="AN12" s="207"/>
      <c r="AO12" s="186"/>
      <c r="AP12" s="186"/>
      <c r="AQ12" s="187"/>
      <c r="AR12" s="188"/>
      <c r="AS12" s="188"/>
      <c r="AT12" s="188"/>
      <c r="AU12" s="188"/>
      <c r="AV12" s="188"/>
      <c r="AW12" s="188"/>
      <c r="AX12" s="188"/>
      <c r="AY12" s="188"/>
      <c r="AZ12" s="188"/>
      <c r="BA12" s="188"/>
      <c r="BB12" s="188"/>
      <c r="BC12" s="188"/>
      <c r="BD12" s="188"/>
      <c r="BE12" s="188"/>
      <c r="BF12" s="188"/>
      <c r="BG12" s="239"/>
      <c r="BH12" s="186"/>
      <c r="BI12" s="187"/>
      <c r="BJ12" s="207"/>
      <c r="BK12" s="207"/>
      <c r="BL12" s="207"/>
      <c r="BM12" s="207"/>
      <c r="BN12" s="208"/>
      <c r="BO12" s="211"/>
      <c r="BP12" s="211"/>
      <c r="BQ12" s="211"/>
      <c r="BR12" s="211"/>
      <c r="BS12" s="211"/>
      <c r="BT12" s="211"/>
      <c r="BU12" s="211"/>
      <c r="BV12" s="211"/>
      <c r="BW12" s="4"/>
    </row>
    <row r="13" spans="1:77" ht="24" customHeight="1">
      <c r="A13" s="10">
        <f>DATE(E3+2018,I3,1)</f>
        <v>45870</v>
      </c>
      <c r="D13" s="140" t="s">
        <v>47</v>
      </c>
      <c r="E13" s="141"/>
      <c r="F13" s="142"/>
      <c r="G13" s="174">
        <f>IF($I$3="","",A13)</f>
        <v>45870</v>
      </c>
      <c r="H13" s="175"/>
      <c r="I13" s="176"/>
      <c r="J13" s="177"/>
      <c r="K13" s="178"/>
      <c r="L13" s="178"/>
      <c r="M13" s="178"/>
      <c r="N13" s="178"/>
      <c r="O13" s="179"/>
      <c r="P13" s="180"/>
      <c r="Q13" s="181"/>
      <c r="R13" s="181"/>
      <c r="S13" s="181"/>
      <c r="T13" s="181"/>
      <c r="U13" s="181"/>
      <c r="V13" s="181"/>
      <c r="W13" s="182"/>
      <c r="X13" s="180"/>
      <c r="Y13" s="181"/>
      <c r="Z13" s="181"/>
      <c r="AA13" s="181"/>
      <c r="AB13" s="181"/>
      <c r="AC13" s="181"/>
      <c r="AD13" s="181"/>
      <c r="AE13" s="182"/>
      <c r="AF13" s="157"/>
      <c r="AG13" s="158"/>
      <c r="AH13" s="159"/>
      <c r="AI13" s="160"/>
      <c r="AJ13" s="154"/>
      <c r="AK13" s="155"/>
      <c r="AL13" s="155"/>
      <c r="AM13" s="155"/>
      <c r="AN13" s="167"/>
      <c r="AO13" s="154"/>
      <c r="AP13" s="155"/>
      <c r="AQ13" s="167"/>
      <c r="AR13" s="154"/>
      <c r="AS13" s="155"/>
      <c r="AT13" s="167"/>
      <c r="AU13" s="154"/>
      <c r="AV13" s="155"/>
      <c r="AW13" s="167"/>
      <c r="AX13" s="154"/>
      <c r="AY13" s="155"/>
      <c r="AZ13" s="167"/>
      <c r="BA13" s="154"/>
      <c r="BB13" s="155"/>
      <c r="BC13" s="167"/>
      <c r="BD13" s="154"/>
      <c r="BE13" s="155"/>
      <c r="BF13" s="167"/>
      <c r="BG13" s="154"/>
      <c r="BH13" s="155"/>
      <c r="BI13" s="156"/>
      <c r="BJ13" s="161"/>
      <c r="BK13" s="162"/>
      <c r="BL13" s="162"/>
      <c r="BM13" s="162"/>
      <c r="BN13" s="163"/>
      <c r="BO13" s="164"/>
      <c r="BP13" s="165"/>
      <c r="BQ13" s="165"/>
      <c r="BR13" s="165"/>
      <c r="BS13" s="165"/>
      <c r="BT13" s="165"/>
      <c r="BU13" s="165"/>
      <c r="BV13" s="166"/>
      <c r="BW13" s="11"/>
    </row>
    <row r="14" spans="1:77" ht="24" customHeight="1">
      <c r="A14" s="10">
        <f>DATE(E3+2018,I3,2)</f>
        <v>45871</v>
      </c>
      <c r="D14" s="101" t="s">
        <v>27</v>
      </c>
      <c r="E14" s="102"/>
      <c r="F14" s="103"/>
      <c r="G14" s="104">
        <f t="shared" ref="G14:G17" si="0">IF($I$3="","",A14)</f>
        <v>45871</v>
      </c>
      <c r="H14" s="105"/>
      <c r="I14" s="106"/>
      <c r="J14" s="95"/>
      <c r="K14" s="96"/>
      <c r="L14" s="96"/>
      <c r="M14" s="96"/>
      <c r="N14" s="96"/>
      <c r="O14" s="97"/>
      <c r="P14" s="98"/>
      <c r="Q14" s="99"/>
      <c r="R14" s="99"/>
      <c r="S14" s="99"/>
      <c r="T14" s="99"/>
      <c r="U14" s="99"/>
      <c r="V14" s="99"/>
      <c r="W14" s="100"/>
      <c r="X14" s="98"/>
      <c r="Y14" s="99"/>
      <c r="Z14" s="99"/>
      <c r="AA14" s="99"/>
      <c r="AB14" s="99"/>
      <c r="AC14" s="99"/>
      <c r="AD14" s="99"/>
      <c r="AE14" s="100"/>
      <c r="AF14" s="136"/>
      <c r="AG14" s="137"/>
      <c r="AH14" s="138"/>
      <c r="AI14" s="139"/>
      <c r="AJ14" s="107"/>
      <c r="AK14" s="108"/>
      <c r="AL14" s="108"/>
      <c r="AM14" s="108"/>
      <c r="AN14" s="109"/>
      <c r="AO14" s="107"/>
      <c r="AP14" s="108"/>
      <c r="AQ14" s="109"/>
      <c r="AR14" s="107"/>
      <c r="AS14" s="108"/>
      <c r="AT14" s="109"/>
      <c r="AU14" s="107"/>
      <c r="AV14" s="108"/>
      <c r="AW14" s="109"/>
      <c r="AX14" s="107"/>
      <c r="AY14" s="108"/>
      <c r="AZ14" s="109"/>
      <c r="BA14" s="107"/>
      <c r="BB14" s="108"/>
      <c r="BC14" s="109"/>
      <c r="BD14" s="107"/>
      <c r="BE14" s="108"/>
      <c r="BF14" s="109"/>
      <c r="BG14" s="107"/>
      <c r="BH14" s="108"/>
      <c r="BI14" s="115"/>
      <c r="BJ14" s="116"/>
      <c r="BK14" s="117"/>
      <c r="BL14" s="117"/>
      <c r="BM14" s="117"/>
      <c r="BN14" s="118"/>
      <c r="BO14" s="119"/>
      <c r="BP14" s="120"/>
      <c r="BQ14" s="120"/>
      <c r="BR14" s="120"/>
      <c r="BS14" s="120"/>
      <c r="BT14" s="120"/>
      <c r="BU14" s="120"/>
      <c r="BV14" s="121"/>
      <c r="BW14" s="11"/>
    </row>
    <row r="15" spans="1:77" ht="24" customHeight="1">
      <c r="A15" s="10">
        <f>DATE(E3+2018,I3,3)</f>
        <v>45872</v>
      </c>
      <c r="D15" s="101" t="s">
        <v>28</v>
      </c>
      <c r="E15" s="102"/>
      <c r="F15" s="103"/>
      <c r="G15" s="104">
        <f t="shared" si="0"/>
        <v>45872</v>
      </c>
      <c r="H15" s="105"/>
      <c r="I15" s="106"/>
      <c r="J15" s="95"/>
      <c r="K15" s="96"/>
      <c r="L15" s="96"/>
      <c r="M15" s="96"/>
      <c r="N15" s="96"/>
      <c r="O15" s="97"/>
      <c r="P15" s="98"/>
      <c r="Q15" s="99"/>
      <c r="R15" s="99"/>
      <c r="S15" s="99"/>
      <c r="T15" s="99"/>
      <c r="U15" s="99"/>
      <c r="V15" s="99"/>
      <c r="W15" s="100"/>
      <c r="X15" s="98"/>
      <c r="Y15" s="99"/>
      <c r="Z15" s="99"/>
      <c r="AA15" s="99"/>
      <c r="AB15" s="99"/>
      <c r="AC15" s="99"/>
      <c r="AD15" s="99"/>
      <c r="AE15" s="100"/>
      <c r="AF15" s="136"/>
      <c r="AG15" s="137"/>
      <c r="AH15" s="138"/>
      <c r="AI15" s="139"/>
      <c r="AJ15" s="107"/>
      <c r="AK15" s="108"/>
      <c r="AL15" s="108"/>
      <c r="AM15" s="108"/>
      <c r="AN15" s="109"/>
      <c r="AO15" s="107"/>
      <c r="AP15" s="108"/>
      <c r="AQ15" s="109"/>
      <c r="AR15" s="107"/>
      <c r="AS15" s="108"/>
      <c r="AT15" s="109"/>
      <c r="AU15" s="107"/>
      <c r="AV15" s="108"/>
      <c r="AW15" s="109"/>
      <c r="AX15" s="107"/>
      <c r="AY15" s="108"/>
      <c r="AZ15" s="109"/>
      <c r="BA15" s="107"/>
      <c r="BB15" s="108"/>
      <c r="BC15" s="109"/>
      <c r="BD15" s="107"/>
      <c r="BE15" s="108"/>
      <c r="BF15" s="109"/>
      <c r="BG15" s="107"/>
      <c r="BH15" s="108"/>
      <c r="BI15" s="115"/>
      <c r="BJ15" s="116"/>
      <c r="BK15" s="117"/>
      <c r="BL15" s="117"/>
      <c r="BM15" s="117"/>
      <c r="BN15" s="118"/>
      <c r="BO15" s="119"/>
      <c r="BP15" s="120"/>
      <c r="BQ15" s="120"/>
      <c r="BR15" s="120"/>
      <c r="BS15" s="120"/>
      <c r="BT15" s="120"/>
      <c r="BU15" s="120"/>
      <c r="BV15" s="121"/>
      <c r="BW15" s="11"/>
    </row>
    <row r="16" spans="1:77" ht="24" customHeight="1">
      <c r="A16" s="10">
        <f>DATE(E3+2018,I3,4)</f>
        <v>45873</v>
      </c>
      <c r="D16" s="101" t="s">
        <v>29</v>
      </c>
      <c r="E16" s="102"/>
      <c r="F16" s="103"/>
      <c r="G16" s="104">
        <f t="shared" si="0"/>
        <v>45873</v>
      </c>
      <c r="H16" s="105"/>
      <c r="I16" s="106"/>
      <c r="J16" s="95"/>
      <c r="K16" s="96"/>
      <c r="L16" s="96"/>
      <c r="M16" s="96"/>
      <c r="N16" s="96"/>
      <c r="O16" s="97"/>
      <c r="P16" s="98"/>
      <c r="Q16" s="99"/>
      <c r="R16" s="99"/>
      <c r="S16" s="99"/>
      <c r="T16" s="99"/>
      <c r="U16" s="99"/>
      <c r="V16" s="99"/>
      <c r="W16" s="100"/>
      <c r="X16" s="98"/>
      <c r="Y16" s="99"/>
      <c r="Z16" s="99"/>
      <c r="AA16" s="99"/>
      <c r="AB16" s="99"/>
      <c r="AC16" s="99"/>
      <c r="AD16" s="99"/>
      <c r="AE16" s="100"/>
      <c r="AF16" s="136"/>
      <c r="AG16" s="137"/>
      <c r="AH16" s="138"/>
      <c r="AI16" s="139"/>
      <c r="AJ16" s="107"/>
      <c r="AK16" s="108"/>
      <c r="AL16" s="108"/>
      <c r="AM16" s="108"/>
      <c r="AN16" s="109"/>
      <c r="AO16" s="107"/>
      <c r="AP16" s="108"/>
      <c r="AQ16" s="109"/>
      <c r="AR16" s="107"/>
      <c r="AS16" s="108"/>
      <c r="AT16" s="109"/>
      <c r="AU16" s="107"/>
      <c r="AV16" s="108"/>
      <c r="AW16" s="109"/>
      <c r="AX16" s="107"/>
      <c r="AY16" s="108"/>
      <c r="AZ16" s="109"/>
      <c r="BA16" s="107"/>
      <c r="BB16" s="108"/>
      <c r="BC16" s="109"/>
      <c r="BD16" s="107"/>
      <c r="BE16" s="108"/>
      <c r="BF16" s="109"/>
      <c r="BG16" s="107"/>
      <c r="BH16" s="108"/>
      <c r="BI16" s="115"/>
      <c r="BJ16" s="116"/>
      <c r="BK16" s="117"/>
      <c r="BL16" s="117"/>
      <c r="BM16" s="117"/>
      <c r="BN16" s="118"/>
      <c r="BO16" s="119"/>
      <c r="BP16" s="120"/>
      <c r="BQ16" s="120"/>
      <c r="BR16" s="120"/>
      <c r="BS16" s="120"/>
      <c r="BT16" s="120"/>
      <c r="BU16" s="120"/>
      <c r="BV16" s="121"/>
      <c r="BW16" s="11"/>
    </row>
    <row r="17" spans="1:75" ht="24" customHeight="1">
      <c r="A17" s="10">
        <f>DATE(E3+2018,I3,5)</f>
        <v>45874</v>
      </c>
      <c r="D17" s="101" t="s">
        <v>30</v>
      </c>
      <c r="E17" s="102"/>
      <c r="F17" s="103"/>
      <c r="G17" s="104">
        <f t="shared" si="0"/>
        <v>45874</v>
      </c>
      <c r="H17" s="105"/>
      <c r="I17" s="106"/>
      <c r="J17" s="95"/>
      <c r="K17" s="96"/>
      <c r="L17" s="96"/>
      <c r="M17" s="96"/>
      <c r="N17" s="96"/>
      <c r="O17" s="97"/>
      <c r="P17" s="98"/>
      <c r="Q17" s="99"/>
      <c r="R17" s="99"/>
      <c r="S17" s="99"/>
      <c r="T17" s="99"/>
      <c r="U17" s="99"/>
      <c r="V17" s="99"/>
      <c r="W17" s="100"/>
      <c r="X17" s="98"/>
      <c r="Y17" s="99"/>
      <c r="Z17" s="99"/>
      <c r="AA17" s="99"/>
      <c r="AB17" s="99"/>
      <c r="AC17" s="99"/>
      <c r="AD17" s="99"/>
      <c r="AE17" s="100"/>
      <c r="AF17" s="136"/>
      <c r="AG17" s="137"/>
      <c r="AH17" s="138"/>
      <c r="AI17" s="139"/>
      <c r="AJ17" s="107"/>
      <c r="AK17" s="108"/>
      <c r="AL17" s="108"/>
      <c r="AM17" s="108"/>
      <c r="AN17" s="109"/>
      <c r="AO17" s="107"/>
      <c r="AP17" s="108"/>
      <c r="AQ17" s="109"/>
      <c r="AR17" s="107"/>
      <c r="AS17" s="108"/>
      <c r="AT17" s="109"/>
      <c r="AU17" s="107"/>
      <c r="AV17" s="108"/>
      <c r="AW17" s="109"/>
      <c r="AX17" s="107"/>
      <c r="AY17" s="108"/>
      <c r="AZ17" s="109"/>
      <c r="BA17" s="107"/>
      <c r="BB17" s="108"/>
      <c r="BC17" s="109"/>
      <c r="BD17" s="107"/>
      <c r="BE17" s="108"/>
      <c r="BF17" s="109"/>
      <c r="BG17" s="107"/>
      <c r="BH17" s="108"/>
      <c r="BI17" s="115"/>
      <c r="BJ17" s="116"/>
      <c r="BK17" s="117"/>
      <c r="BL17" s="117"/>
      <c r="BM17" s="117"/>
      <c r="BN17" s="118"/>
      <c r="BO17" s="119"/>
      <c r="BP17" s="120"/>
      <c r="BQ17" s="120"/>
      <c r="BR17" s="120"/>
      <c r="BS17" s="120"/>
      <c r="BT17" s="120"/>
      <c r="BU17" s="120"/>
      <c r="BV17" s="121"/>
      <c r="BW17" s="11"/>
    </row>
    <row r="18" spans="1:75" ht="24" customHeight="1">
      <c r="A18" s="10">
        <f>DATE(E3+2018,I3,6)</f>
        <v>45875</v>
      </c>
      <c r="D18" s="101" t="s">
        <v>31</v>
      </c>
      <c r="E18" s="102"/>
      <c r="F18" s="103"/>
      <c r="G18" s="104">
        <f t="shared" ref="G18:G43" si="1">IF($I$3="","",A18)</f>
        <v>45875</v>
      </c>
      <c r="H18" s="105"/>
      <c r="I18" s="106"/>
      <c r="J18" s="95"/>
      <c r="K18" s="96"/>
      <c r="L18" s="96"/>
      <c r="M18" s="96"/>
      <c r="N18" s="96"/>
      <c r="O18" s="97"/>
      <c r="P18" s="98"/>
      <c r="Q18" s="99"/>
      <c r="R18" s="99"/>
      <c r="S18" s="99"/>
      <c r="T18" s="99"/>
      <c r="U18" s="99"/>
      <c r="V18" s="99"/>
      <c r="W18" s="100"/>
      <c r="X18" s="98"/>
      <c r="Y18" s="99"/>
      <c r="Z18" s="99"/>
      <c r="AA18" s="99"/>
      <c r="AB18" s="99"/>
      <c r="AC18" s="99"/>
      <c r="AD18" s="99"/>
      <c r="AE18" s="100"/>
      <c r="AF18" s="136"/>
      <c r="AG18" s="137"/>
      <c r="AH18" s="138"/>
      <c r="AI18" s="139"/>
      <c r="AJ18" s="107"/>
      <c r="AK18" s="108"/>
      <c r="AL18" s="108"/>
      <c r="AM18" s="108"/>
      <c r="AN18" s="109"/>
      <c r="AO18" s="107"/>
      <c r="AP18" s="108"/>
      <c r="AQ18" s="109"/>
      <c r="AR18" s="107"/>
      <c r="AS18" s="108"/>
      <c r="AT18" s="109"/>
      <c r="AU18" s="107"/>
      <c r="AV18" s="108"/>
      <c r="AW18" s="109"/>
      <c r="AX18" s="107"/>
      <c r="AY18" s="108"/>
      <c r="AZ18" s="109"/>
      <c r="BA18" s="107"/>
      <c r="BB18" s="108"/>
      <c r="BC18" s="109"/>
      <c r="BD18" s="107"/>
      <c r="BE18" s="108"/>
      <c r="BF18" s="109"/>
      <c r="BG18" s="107"/>
      <c r="BH18" s="108"/>
      <c r="BI18" s="115"/>
      <c r="BJ18" s="116"/>
      <c r="BK18" s="117"/>
      <c r="BL18" s="117"/>
      <c r="BM18" s="117"/>
      <c r="BN18" s="118"/>
      <c r="BO18" s="119"/>
      <c r="BP18" s="120"/>
      <c r="BQ18" s="120"/>
      <c r="BR18" s="120"/>
      <c r="BS18" s="120"/>
      <c r="BT18" s="120"/>
      <c r="BU18" s="120"/>
      <c r="BV18" s="121"/>
      <c r="BW18" s="11"/>
    </row>
    <row r="19" spans="1:75" ht="24" customHeight="1">
      <c r="A19" s="10">
        <f>DATE(E3+2018,I3,7)</f>
        <v>45876</v>
      </c>
      <c r="D19" s="101" t="s">
        <v>32</v>
      </c>
      <c r="E19" s="102"/>
      <c r="F19" s="103"/>
      <c r="G19" s="104">
        <f t="shared" si="1"/>
        <v>45876</v>
      </c>
      <c r="H19" s="105"/>
      <c r="I19" s="106"/>
      <c r="J19" s="95"/>
      <c r="K19" s="96"/>
      <c r="L19" s="96"/>
      <c r="M19" s="96"/>
      <c r="N19" s="96"/>
      <c r="O19" s="97"/>
      <c r="P19" s="98"/>
      <c r="Q19" s="99"/>
      <c r="R19" s="99"/>
      <c r="S19" s="99"/>
      <c r="T19" s="99"/>
      <c r="U19" s="99"/>
      <c r="V19" s="99"/>
      <c r="W19" s="100"/>
      <c r="X19" s="98"/>
      <c r="Y19" s="99"/>
      <c r="Z19" s="99"/>
      <c r="AA19" s="99"/>
      <c r="AB19" s="99"/>
      <c r="AC19" s="99"/>
      <c r="AD19" s="99"/>
      <c r="AE19" s="100"/>
      <c r="AF19" s="136"/>
      <c r="AG19" s="137"/>
      <c r="AH19" s="138"/>
      <c r="AI19" s="139"/>
      <c r="AJ19" s="107"/>
      <c r="AK19" s="108"/>
      <c r="AL19" s="108"/>
      <c r="AM19" s="108"/>
      <c r="AN19" s="109"/>
      <c r="AO19" s="107"/>
      <c r="AP19" s="108"/>
      <c r="AQ19" s="109"/>
      <c r="AR19" s="107"/>
      <c r="AS19" s="108"/>
      <c r="AT19" s="109"/>
      <c r="AU19" s="107"/>
      <c r="AV19" s="108"/>
      <c r="AW19" s="109"/>
      <c r="AX19" s="107"/>
      <c r="AY19" s="108"/>
      <c r="AZ19" s="109"/>
      <c r="BA19" s="107"/>
      <c r="BB19" s="108"/>
      <c r="BC19" s="109"/>
      <c r="BD19" s="107"/>
      <c r="BE19" s="108"/>
      <c r="BF19" s="109"/>
      <c r="BG19" s="107"/>
      <c r="BH19" s="108"/>
      <c r="BI19" s="115"/>
      <c r="BJ19" s="116"/>
      <c r="BK19" s="117"/>
      <c r="BL19" s="117"/>
      <c r="BM19" s="117"/>
      <c r="BN19" s="118"/>
      <c r="BO19" s="119"/>
      <c r="BP19" s="120"/>
      <c r="BQ19" s="120"/>
      <c r="BR19" s="120"/>
      <c r="BS19" s="120"/>
      <c r="BT19" s="120"/>
      <c r="BU19" s="120"/>
      <c r="BV19" s="121"/>
      <c r="BW19" s="11"/>
    </row>
    <row r="20" spans="1:75" ht="24" customHeight="1">
      <c r="A20" s="10">
        <f>DATE(E3+2018,I3,8)</f>
        <v>45877</v>
      </c>
      <c r="D20" s="101" t="s">
        <v>33</v>
      </c>
      <c r="E20" s="102"/>
      <c r="F20" s="103"/>
      <c r="G20" s="104">
        <f t="shared" si="1"/>
        <v>45877</v>
      </c>
      <c r="H20" s="105"/>
      <c r="I20" s="106"/>
      <c r="J20" s="95"/>
      <c r="K20" s="96"/>
      <c r="L20" s="96"/>
      <c r="M20" s="96"/>
      <c r="N20" s="96"/>
      <c r="O20" s="97"/>
      <c r="P20" s="98"/>
      <c r="Q20" s="99"/>
      <c r="R20" s="99"/>
      <c r="S20" s="99"/>
      <c r="T20" s="99"/>
      <c r="U20" s="99"/>
      <c r="V20" s="99"/>
      <c r="W20" s="100"/>
      <c r="X20" s="98"/>
      <c r="Y20" s="99"/>
      <c r="Z20" s="99"/>
      <c r="AA20" s="99"/>
      <c r="AB20" s="99"/>
      <c r="AC20" s="99"/>
      <c r="AD20" s="99"/>
      <c r="AE20" s="100"/>
      <c r="AF20" s="136"/>
      <c r="AG20" s="137"/>
      <c r="AH20" s="138"/>
      <c r="AI20" s="139"/>
      <c r="AJ20" s="107"/>
      <c r="AK20" s="108"/>
      <c r="AL20" s="108"/>
      <c r="AM20" s="108"/>
      <c r="AN20" s="109"/>
      <c r="AO20" s="107"/>
      <c r="AP20" s="108"/>
      <c r="AQ20" s="109"/>
      <c r="AR20" s="107"/>
      <c r="AS20" s="108"/>
      <c r="AT20" s="109"/>
      <c r="AU20" s="107"/>
      <c r="AV20" s="108"/>
      <c r="AW20" s="109"/>
      <c r="AX20" s="107"/>
      <c r="AY20" s="108"/>
      <c r="AZ20" s="109"/>
      <c r="BA20" s="107"/>
      <c r="BB20" s="108"/>
      <c r="BC20" s="109"/>
      <c r="BD20" s="107"/>
      <c r="BE20" s="108"/>
      <c r="BF20" s="109"/>
      <c r="BG20" s="107"/>
      <c r="BH20" s="108"/>
      <c r="BI20" s="115"/>
      <c r="BJ20" s="116"/>
      <c r="BK20" s="117"/>
      <c r="BL20" s="117"/>
      <c r="BM20" s="117"/>
      <c r="BN20" s="118"/>
      <c r="BO20" s="119"/>
      <c r="BP20" s="120"/>
      <c r="BQ20" s="120"/>
      <c r="BR20" s="120"/>
      <c r="BS20" s="120"/>
      <c r="BT20" s="120"/>
      <c r="BU20" s="120"/>
      <c r="BV20" s="121"/>
      <c r="BW20" s="11"/>
    </row>
    <row r="21" spans="1:75" ht="24" customHeight="1">
      <c r="A21" s="10">
        <f>DATE(E3+2018,I3,9)</f>
        <v>45878</v>
      </c>
      <c r="D21" s="101" t="s">
        <v>34</v>
      </c>
      <c r="E21" s="102"/>
      <c r="F21" s="103"/>
      <c r="G21" s="104">
        <f t="shared" si="1"/>
        <v>45878</v>
      </c>
      <c r="H21" s="105"/>
      <c r="I21" s="106"/>
      <c r="J21" s="95"/>
      <c r="K21" s="96"/>
      <c r="L21" s="96"/>
      <c r="M21" s="96"/>
      <c r="N21" s="96"/>
      <c r="O21" s="97"/>
      <c r="P21" s="98"/>
      <c r="Q21" s="99"/>
      <c r="R21" s="99"/>
      <c r="S21" s="99"/>
      <c r="T21" s="99"/>
      <c r="U21" s="99"/>
      <c r="V21" s="99"/>
      <c r="W21" s="100"/>
      <c r="X21" s="98"/>
      <c r="Y21" s="99"/>
      <c r="Z21" s="99"/>
      <c r="AA21" s="99"/>
      <c r="AB21" s="99"/>
      <c r="AC21" s="99"/>
      <c r="AD21" s="99"/>
      <c r="AE21" s="100"/>
      <c r="AF21" s="136"/>
      <c r="AG21" s="137"/>
      <c r="AH21" s="138"/>
      <c r="AI21" s="139"/>
      <c r="AJ21" s="107"/>
      <c r="AK21" s="108"/>
      <c r="AL21" s="108"/>
      <c r="AM21" s="108"/>
      <c r="AN21" s="109"/>
      <c r="AO21" s="107"/>
      <c r="AP21" s="108"/>
      <c r="AQ21" s="109"/>
      <c r="AR21" s="107"/>
      <c r="AS21" s="108"/>
      <c r="AT21" s="109"/>
      <c r="AU21" s="107"/>
      <c r="AV21" s="108"/>
      <c r="AW21" s="109"/>
      <c r="AX21" s="107"/>
      <c r="AY21" s="108"/>
      <c r="AZ21" s="109"/>
      <c r="BA21" s="107"/>
      <c r="BB21" s="108"/>
      <c r="BC21" s="109"/>
      <c r="BD21" s="107"/>
      <c r="BE21" s="108"/>
      <c r="BF21" s="109"/>
      <c r="BG21" s="107"/>
      <c r="BH21" s="108"/>
      <c r="BI21" s="115"/>
      <c r="BJ21" s="116"/>
      <c r="BK21" s="117"/>
      <c r="BL21" s="117"/>
      <c r="BM21" s="117"/>
      <c r="BN21" s="118"/>
      <c r="BO21" s="119"/>
      <c r="BP21" s="120"/>
      <c r="BQ21" s="120"/>
      <c r="BR21" s="120"/>
      <c r="BS21" s="120"/>
      <c r="BT21" s="120"/>
      <c r="BU21" s="120"/>
      <c r="BV21" s="121"/>
      <c r="BW21" s="11"/>
    </row>
    <row r="22" spans="1:75" ht="24" customHeight="1">
      <c r="A22" s="10">
        <f>DATE(E3+2018,I3,10)</f>
        <v>45879</v>
      </c>
      <c r="D22" s="101">
        <v>10</v>
      </c>
      <c r="E22" s="102"/>
      <c r="F22" s="103"/>
      <c r="G22" s="104">
        <f t="shared" si="1"/>
        <v>45879</v>
      </c>
      <c r="H22" s="105"/>
      <c r="I22" s="106"/>
      <c r="J22" s="95"/>
      <c r="K22" s="96"/>
      <c r="L22" s="96"/>
      <c r="M22" s="96"/>
      <c r="N22" s="96"/>
      <c r="O22" s="97"/>
      <c r="P22" s="98"/>
      <c r="Q22" s="99"/>
      <c r="R22" s="99"/>
      <c r="S22" s="99"/>
      <c r="T22" s="99"/>
      <c r="U22" s="99"/>
      <c r="V22" s="99"/>
      <c r="W22" s="100"/>
      <c r="X22" s="98"/>
      <c r="Y22" s="99"/>
      <c r="Z22" s="99"/>
      <c r="AA22" s="99"/>
      <c r="AB22" s="99"/>
      <c r="AC22" s="99"/>
      <c r="AD22" s="99"/>
      <c r="AE22" s="100"/>
      <c r="AF22" s="136"/>
      <c r="AG22" s="137"/>
      <c r="AH22" s="138"/>
      <c r="AI22" s="139"/>
      <c r="AJ22" s="107"/>
      <c r="AK22" s="108"/>
      <c r="AL22" s="108"/>
      <c r="AM22" s="108"/>
      <c r="AN22" s="109"/>
      <c r="AO22" s="107"/>
      <c r="AP22" s="108"/>
      <c r="AQ22" s="109"/>
      <c r="AR22" s="107"/>
      <c r="AS22" s="108"/>
      <c r="AT22" s="109"/>
      <c r="AU22" s="107"/>
      <c r="AV22" s="108"/>
      <c r="AW22" s="109"/>
      <c r="AX22" s="107"/>
      <c r="AY22" s="108"/>
      <c r="AZ22" s="109"/>
      <c r="BA22" s="107"/>
      <c r="BB22" s="108"/>
      <c r="BC22" s="109"/>
      <c r="BD22" s="107"/>
      <c r="BE22" s="108"/>
      <c r="BF22" s="109"/>
      <c r="BG22" s="107"/>
      <c r="BH22" s="108"/>
      <c r="BI22" s="115"/>
      <c r="BJ22" s="116"/>
      <c r="BK22" s="117"/>
      <c r="BL22" s="117"/>
      <c r="BM22" s="117"/>
      <c r="BN22" s="118"/>
      <c r="BO22" s="119"/>
      <c r="BP22" s="120"/>
      <c r="BQ22" s="120"/>
      <c r="BR22" s="120"/>
      <c r="BS22" s="120"/>
      <c r="BT22" s="120"/>
      <c r="BU22" s="120"/>
      <c r="BV22" s="121"/>
      <c r="BW22" s="11"/>
    </row>
    <row r="23" spans="1:75" ht="24" customHeight="1">
      <c r="A23" s="10">
        <f>DATE(E3+2018,I3,11)</f>
        <v>45880</v>
      </c>
      <c r="D23" s="101">
        <v>11</v>
      </c>
      <c r="E23" s="102"/>
      <c r="F23" s="103"/>
      <c r="G23" s="104">
        <f t="shared" si="1"/>
        <v>45880</v>
      </c>
      <c r="H23" s="105"/>
      <c r="I23" s="106"/>
      <c r="J23" s="95"/>
      <c r="K23" s="96"/>
      <c r="L23" s="96"/>
      <c r="M23" s="96"/>
      <c r="N23" s="96"/>
      <c r="O23" s="97"/>
      <c r="P23" s="98"/>
      <c r="Q23" s="99"/>
      <c r="R23" s="99"/>
      <c r="S23" s="99"/>
      <c r="T23" s="99"/>
      <c r="U23" s="99"/>
      <c r="V23" s="99"/>
      <c r="W23" s="100"/>
      <c r="X23" s="98"/>
      <c r="Y23" s="99"/>
      <c r="Z23" s="99"/>
      <c r="AA23" s="99"/>
      <c r="AB23" s="99"/>
      <c r="AC23" s="99"/>
      <c r="AD23" s="99"/>
      <c r="AE23" s="100"/>
      <c r="AF23" s="136"/>
      <c r="AG23" s="137"/>
      <c r="AH23" s="138"/>
      <c r="AI23" s="139"/>
      <c r="AJ23" s="107"/>
      <c r="AK23" s="108"/>
      <c r="AL23" s="108"/>
      <c r="AM23" s="108"/>
      <c r="AN23" s="109"/>
      <c r="AO23" s="107"/>
      <c r="AP23" s="108"/>
      <c r="AQ23" s="109"/>
      <c r="AR23" s="107"/>
      <c r="AS23" s="108"/>
      <c r="AT23" s="109"/>
      <c r="AU23" s="107"/>
      <c r="AV23" s="108"/>
      <c r="AW23" s="109"/>
      <c r="AX23" s="107"/>
      <c r="AY23" s="108"/>
      <c r="AZ23" s="109"/>
      <c r="BA23" s="107"/>
      <c r="BB23" s="108"/>
      <c r="BC23" s="109"/>
      <c r="BD23" s="107"/>
      <c r="BE23" s="108"/>
      <c r="BF23" s="109"/>
      <c r="BG23" s="107"/>
      <c r="BH23" s="108"/>
      <c r="BI23" s="115"/>
      <c r="BJ23" s="116"/>
      <c r="BK23" s="117"/>
      <c r="BL23" s="117"/>
      <c r="BM23" s="117"/>
      <c r="BN23" s="118"/>
      <c r="BO23" s="119"/>
      <c r="BP23" s="120"/>
      <c r="BQ23" s="120"/>
      <c r="BR23" s="120"/>
      <c r="BS23" s="120"/>
      <c r="BT23" s="120"/>
      <c r="BU23" s="120"/>
      <c r="BV23" s="121"/>
      <c r="BW23" s="11"/>
    </row>
    <row r="24" spans="1:75" ht="24" customHeight="1">
      <c r="A24" s="10">
        <f>DATE(E3+2018,I3,12)</f>
        <v>45881</v>
      </c>
      <c r="D24" s="101">
        <v>12</v>
      </c>
      <c r="E24" s="102"/>
      <c r="F24" s="103"/>
      <c r="G24" s="104">
        <f t="shared" si="1"/>
        <v>45881</v>
      </c>
      <c r="H24" s="105"/>
      <c r="I24" s="106"/>
      <c r="J24" s="95"/>
      <c r="K24" s="96"/>
      <c r="L24" s="96"/>
      <c r="M24" s="96"/>
      <c r="N24" s="96"/>
      <c r="O24" s="97"/>
      <c r="P24" s="98"/>
      <c r="Q24" s="99"/>
      <c r="R24" s="99"/>
      <c r="S24" s="99"/>
      <c r="T24" s="99"/>
      <c r="U24" s="99"/>
      <c r="V24" s="99"/>
      <c r="W24" s="100"/>
      <c r="X24" s="98"/>
      <c r="Y24" s="99"/>
      <c r="Z24" s="99"/>
      <c r="AA24" s="99"/>
      <c r="AB24" s="99"/>
      <c r="AC24" s="99"/>
      <c r="AD24" s="99"/>
      <c r="AE24" s="100"/>
      <c r="AF24" s="136"/>
      <c r="AG24" s="137"/>
      <c r="AH24" s="138"/>
      <c r="AI24" s="139"/>
      <c r="AJ24" s="107"/>
      <c r="AK24" s="108"/>
      <c r="AL24" s="108"/>
      <c r="AM24" s="108"/>
      <c r="AN24" s="109"/>
      <c r="AO24" s="107"/>
      <c r="AP24" s="108"/>
      <c r="AQ24" s="109"/>
      <c r="AR24" s="107"/>
      <c r="AS24" s="108"/>
      <c r="AT24" s="109"/>
      <c r="AU24" s="107"/>
      <c r="AV24" s="108"/>
      <c r="AW24" s="109"/>
      <c r="AX24" s="107"/>
      <c r="AY24" s="108"/>
      <c r="AZ24" s="109"/>
      <c r="BA24" s="107"/>
      <c r="BB24" s="108"/>
      <c r="BC24" s="109"/>
      <c r="BD24" s="107"/>
      <c r="BE24" s="108"/>
      <c r="BF24" s="109"/>
      <c r="BG24" s="107"/>
      <c r="BH24" s="108"/>
      <c r="BI24" s="115"/>
      <c r="BJ24" s="116"/>
      <c r="BK24" s="117"/>
      <c r="BL24" s="117"/>
      <c r="BM24" s="117"/>
      <c r="BN24" s="118"/>
      <c r="BO24" s="119"/>
      <c r="BP24" s="120"/>
      <c r="BQ24" s="120"/>
      <c r="BR24" s="120"/>
      <c r="BS24" s="120"/>
      <c r="BT24" s="120"/>
      <c r="BU24" s="120"/>
      <c r="BV24" s="121"/>
      <c r="BW24" s="11"/>
    </row>
    <row r="25" spans="1:75" ht="24" customHeight="1">
      <c r="A25" s="10">
        <f>DATE(E3+2018,I3,13)</f>
        <v>45882</v>
      </c>
      <c r="D25" s="101">
        <v>13</v>
      </c>
      <c r="E25" s="102"/>
      <c r="F25" s="103"/>
      <c r="G25" s="104">
        <f t="shared" si="1"/>
        <v>45882</v>
      </c>
      <c r="H25" s="105"/>
      <c r="I25" s="106"/>
      <c r="J25" s="95"/>
      <c r="K25" s="96"/>
      <c r="L25" s="96"/>
      <c r="M25" s="96"/>
      <c r="N25" s="96"/>
      <c r="O25" s="97"/>
      <c r="P25" s="98"/>
      <c r="Q25" s="99"/>
      <c r="R25" s="99"/>
      <c r="S25" s="99"/>
      <c r="T25" s="99"/>
      <c r="U25" s="99"/>
      <c r="V25" s="99"/>
      <c r="W25" s="100"/>
      <c r="X25" s="98"/>
      <c r="Y25" s="99"/>
      <c r="Z25" s="99"/>
      <c r="AA25" s="99"/>
      <c r="AB25" s="99"/>
      <c r="AC25" s="99"/>
      <c r="AD25" s="99"/>
      <c r="AE25" s="100"/>
      <c r="AF25" s="136"/>
      <c r="AG25" s="137"/>
      <c r="AH25" s="138"/>
      <c r="AI25" s="139"/>
      <c r="AJ25" s="107"/>
      <c r="AK25" s="108"/>
      <c r="AL25" s="108"/>
      <c r="AM25" s="108"/>
      <c r="AN25" s="109"/>
      <c r="AO25" s="107"/>
      <c r="AP25" s="108"/>
      <c r="AQ25" s="109"/>
      <c r="AR25" s="107"/>
      <c r="AS25" s="108"/>
      <c r="AT25" s="109"/>
      <c r="AU25" s="107"/>
      <c r="AV25" s="108"/>
      <c r="AW25" s="109"/>
      <c r="AX25" s="107"/>
      <c r="AY25" s="108"/>
      <c r="AZ25" s="109"/>
      <c r="BA25" s="107"/>
      <c r="BB25" s="108"/>
      <c r="BC25" s="109"/>
      <c r="BD25" s="107"/>
      <c r="BE25" s="108"/>
      <c r="BF25" s="109"/>
      <c r="BG25" s="107"/>
      <c r="BH25" s="108"/>
      <c r="BI25" s="115"/>
      <c r="BJ25" s="116"/>
      <c r="BK25" s="117"/>
      <c r="BL25" s="117"/>
      <c r="BM25" s="117"/>
      <c r="BN25" s="118"/>
      <c r="BO25" s="119"/>
      <c r="BP25" s="120"/>
      <c r="BQ25" s="120"/>
      <c r="BR25" s="120"/>
      <c r="BS25" s="120"/>
      <c r="BT25" s="120"/>
      <c r="BU25" s="120"/>
      <c r="BV25" s="121"/>
      <c r="BW25" s="11"/>
    </row>
    <row r="26" spans="1:75" ht="24" customHeight="1">
      <c r="A26" s="10">
        <f>DATE(E3+2018,I3,14)</f>
        <v>45883</v>
      </c>
      <c r="D26" s="101">
        <v>14</v>
      </c>
      <c r="E26" s="102"/>
      <c r="F26" s="103"/>
      <c r="G26" s="104">
        <f t="shared" si="1"/>
        <v>45883</v>
      </c>
      <c r="H26" s="105"/>
      <c r="I26" s="106"/>
      <c r="J26" s="95"/>
      <c r="K26" s="96"/>
      <c r="L26" s="96"/>
      <c r="M26" s="96"/>
      <c r="N26" s="96"/>
      <c r="O26" s="97"/>
      <c r="P26" s="98"/>
      <c r="Q26" s="99"/>
      <c r="R26" s="99"/>
      <c r="S26" s="99"/>
      <c r="T26" s="99"/>
      <c r="U26" s="99"/>
      <c r="V26" s="99"/>
      <c r="W26" s="100"/>
      <c r="X26" s="98"/>
      <c r="Y26" s="99"/>
      <c r="Z26" s="99"/>
      <c r="AA26" s="99"/>
      <c r="AB26" s="99"/>
      <c r="AC26" s="99"/>
      <c r="AD26" s="99"/>
      <c r="AE26" s="100"/>
      <c r="AF26" s="136"/>
      <c r="AG26" s="137"/>
      <c r="AH26" s="138"/>
      <c r="AI26" s="139"/>
      <c r="AJ26" s="107"/>
      <c r="AK26" s="108"/>
      <c r="AL26" s="108"/>
      <c r="AM26" s="108"/>
      <c r="AN26" s="109"/>
      <c r="AO26" s="107"/>
      <c r="AP26" s="108"/>
      <c r="AQ26" s="109"/>
      <c r="AR26" s="107"/>
      <c r="AS26" s="108"/>
      <c r="AT26" s="109"/>
      <c r="AU26" s="107"/>
      <c r="AV26" s="108"/>
      <c r="AW26" s="109"/>
      <c r="AX26" s="107"/>
      <c r="AY26" s="108"/>
      <c r="AZ26" s="109"/>
      <c r="BA26" s="107"/>
      <c r="BB26" s="108"/>
      <c r="BC26" s="109"/>
      <c r="BD26" s="107"/>
      <c r="BE26" s="108"/>
      <c r="BF26" s="109"/>
      <c r="BG26" s="107"/>
      <c r="BH26" s="108"/>
      <c r="BI26" s="115"/>
      <c r="BJ26" s="116"/>
      <c r="BK26" s="117"/>
      <c r="BL26" s="117"/>
      <c r="BM26" s="117"/>
      <c r="BN26" s="118"/>
      <c r="BO26" s="119"/>
      <c r="BP26" s="120"/>
      <c r="BQ26" s="120"/>
      <c r="BR26" s="120"/>
      <c r="BS26" s="120"/>
      <c r="BT26" s="120"/>
      <c r="BU26" s="120"/>
      <c r="BV26" s="121"/>
      <c r="BW26" s="11"/>
    </row>
    <row r="27" spans="1:75" ht="24" customHeight="1">
      <c r="A27" s="10">
        <f>DATE(E3+2018,I3,15)</f>
        <v>45884</v>
      </c>
      <c r="D27" s="101">
        <v>15</v>
      </c>
      <c r="E27" s="102"/>
      <c r="F27" s="103"/>
      <c r="G27" s="104">
        <f t="shared" si="1"/>
        <v>45884</v>
      </c>
      <c r="H27" s="105"/>
      <c r="I27" s="106"/>
      <c r="J27" s="95"/>
      <c r="K27" s="96"/>
      <c r="L27" s="96"/>
      <c r="M27" s="96"/>
      <c r="N27" s="96"/>
      <c r="O27" s="97"/>
      <c r="P27" s="98"/>
      <c r="Q27" s="99"/>
      <c r="R27" s="99"/>
      <c r="S27" s="99"/>
      <c r="T27" s="99"/>
      <c r="U27" s="99"/>
      <c r="V27" s="99"/>
      <c r="W27" s="100"/>
      <c r="X27" s="98"/>
      <c r="Y27" s="99"/>
      <c r="Z27" s="99"/>
      <c r="AA27" s="99"/>
      <c r="AB27" s="99"/>
      <c r="AC27" s="99"/>
      <c r="AD27" s="99"/>
      <c r="AE27" s="100"/>
      <c r="AF27" s="136"/>
      <c r="AG27" s="137"/>
      <c r="AH27" s="138"/>
      <c r="AI27" s="139"/>
      <c r="AJ27" s="107"/>
      <c r="AK27" s="108"/>
      <c r="AL27" s="108"/>
      <c r="AM27" s="108"/>
      <c r="AN27" s="109"/>
      <c r="AO27" s="107"/>
      <c r="AP27" s="108"/>
      <c r="AQ27" s="109"/>
      <c r="AR27" s="107"/>
      <c r="AS27" s="108"/>
      <c r="AT27" s="109"/>
      <c r="AU27" s="107"/>
      <c r="AV27" s="108"/>
      <c r="AW27" s="109"/>
      <c r="AX27" s="107"/>
      <c r="AY27" s="108"/>
      <c r="AZ27" s="109"/>
      <c r="BA27" s="107"/>
      <c r="BB27" s="108"/>
      <c r="BC27" s="109"/>
      <c r="BD27" s="107"/>
      <c r="BE27" s="108"/>
      <c r="BF27" s="109"/>
      <c r="BG27" s="107"/>
      <c r="BH27" s="108"/>
      <c r="BI27" s="115"/>
      <c r="BJ27" s="116"/>
      <c r="BK27" s="117"/>
      <c r="BL27" s="117"/>
      <c r="BM27" s="117"/>
      <c r="BN27" s="118"/>
      <c r="BO27" s="119"/>
      <c r="BP27" s="120"/>
      <c r="BQ27" s="120"/>
      <c r="BR27" s="120"/>
      <c r="BS27" s="120"/>
      <c r="BT27" s="120"/>
      <c r="BU27" s="120"/>
      <c r="BV27" s="121"/>
      <c r="BW27" s="11"/>
    </row>
    <row r="28" spans="1:75" ht="24" customHeight="1">
      <c r="A28" s="10">
        <f>DATE(E3+2018,I3,16)</f>
        <v>45885</v>
      </c>
      <c r="D28" s="101">
        <v>16</v>
      </c>
      <c r="E28" s="102"/>
      <c r="F28" s="103"/>
      <c r="G28" s="104">
        <f t="shared" si="1"/>
        <v>45885</v>
      </c>
      <c r="H28" s="105"/>
      <c r="I28" s="106"/>
      <c r="J28" s="95"/>
      <c r="K28" s="96"/>
      <c r="L28" s="96"/>
      <c r="M28" s="96"/>
      <c r="N28" s="96"/>
      <c r="O28" s="97"/>
      <c r="P28" s="98"/>
      <c r="Q28" s="99"/>
      <c r="R28" s="99"/>
      <c r="S28" s="99"/>
      <c r="T28" s="99"/>
      <c r="U28" s="99"/>
      <c r="V28" s="99"/>
      <c r="W28" s="100"/>
      <c r="X28" s="98"/>
      <c r="Y28" s="99"/>
      <c r="Z28" s="99"/>
      <c r="AA28" s="99"/>
      <c r="AB28" s="99"/>
      <c r="AC28" s="99"/>
      <c r="AD28" s="99"/>
      <c r="AE28" s="100"/>
      <c r="AF28" s="136"/>
      <c r="AG28" s="137"/>
      <c r="AH28" s="138"/>
      <c r="AI28" s="139"/>
      <c r="AJ28" s="107"/>
      <c r="AK28" s="108"/>
      <c r="AL28" s="108"/>
      <c r="AM28" s="108"/>
      <c r="AN28" s="109"/>
      <c r="AO28" s="107"/>
      <c r="AP28" s="108"/>
      <c r="AQ28" s="109"/>
      <c r="AR28" s="107"/>
      <c r="AS28" s="108"/>
      <c r="AT28" s="109"/>
      <c r="AU28" s="107"/>
      <c r="AV28" s="108"/>
      <c r="AW28" s="109"/>
      <c r="AX28" s="107"/>
      <c r="AY28" s="108"/>
      <c r="AZ28" s="109"/>
      <c r="BA28" s="107"/>
      <c r="BB28" s="108"/>
      <c r="BC28" s="109"/>
      <c r="BD28" s="107"/>
      <c r="BE28" s="108"/>
      <c r="BF28" s="109"/>
      <c r="BG28" s="107"/>
      <c r="BH28" s="108"/>
      <c r="BI28" s="115"/>
      <c r="BJ28" s="116"/>
      <c r="BK28" s="117"/>
      <c r="BL28" s="117"/>
      <c r="BM28" s="117"/>
      <c r="BN28" s="118"/>
      <c r="BO28" s="119"/>
      <c r="BP28" s="120"/>
      <c r="BQ28" s="120"/>
      <c r="BR28" s="120"/>
      <c r="BS28" s="120"/>
      <c r="BT28" s="120"/>
      <c r="BU28" s="120"/>
      <c r="BV28" s="121"/>
      <c r="BW28" s="11"/>
    </row>
    <row r="29" spans="1:75" ht="24" customHeight="1">
      <c r="A29" s="10">
        <f>DATE(E3+2018,I3,17)</f>
        <v>45886</v>
      </c>
      <c r="D29" s="101">
        <v>17</v>
      </c>
      <c r="E29" s="102"/>
      <c r="F29" s="103"/>
      <c r="G29" s="104">
        <f t="shared" si="1"/>
        <v>45886</v>
      </c>
      <c r="H29" s="105"/>
      <c r="I29" s="106"/>
      <c r="J29" s="95"/>
      <c r="K29" s="96"/>
      <c r="L29" s="96"/>
      <c r="M29" s="96"/>
      <c r="N29" s="96"/>
      <c r="O29" s="97"/>
      <c r="P29" s="98"/>
      <c r="Q29" s="99"/>
      <c r="R29" s="99"/>
      <c r="S29" s="99"/>
      <c r="T29" s="99"/>
      <c r="U29" s="99"/>
      <c r="V29" s="99"/>
      <c r="W29" s="100"/>
      <c r="X29" s="98"/>
      <c r="Y29" s="99"/>
      <c r="Z29" s="99"/>
      <c r="AA29" s="99"/>
      <c r="AB29" s="99"/>
      <c r="AC29" s="99"/>
      <c r="AD29" s="99"/>
      <c r="AE29" s="100"/>
      <c r="AF29" s="136"/>
      <c r="AG29" s="137"/>
      <c r="AH29" s="138"/>
      <c r="AI29" s="139"/>
      <c r="AJ29" s="107"/>
      <c r="AK29" s="108"/>
      <c r="AL29" s="108"/>
      <c r="AM29" s="108"/>
      <c r="AN29" s="109"/>
      <c r="AO29" s="107"/>
      <c r="AP29" s="108"/>
      <c r="AQ29" s="109"/>
      <c r="AR29" s="107"/>
      <c r="AS29" s="108"/>
      <c r="AT29" s="109"/>
      <c r="AU29" s="107"/>
      <c r="AV29" s="108"/>
      <c r="AW29" s="109"/>
      <c r="AX29" s="107"/>
      <c r="AY29" s="108"/>
      <c r="AZ29" s="109"/>
      <c r="BA29" s="107"/>
      <c r="BB29" s="108"/>
      <c r="BC29" s="109"/>
      <c r="BD29" s="107"/>
      <c r="BE29" s="108"/>
      <c r="BF29" s="109"/>
      <c r="BG29" s="107"/>
      <c r="BH29" s="108"/>
      <c r="BI29" s="115"/>
      <c r="BJ29" s="116"/>
      <c r="BK29" s="117"/>
      <c r="BL29" s="117"/>
      <c r="BM29" s="117"/>
      <c r="BN29" s="118"/>
      <c r="BO29" s="119"/>
      <c r="BP29" s="120"/>
      <c r="BQ29" s="120"/>
      <c r="BR29" s="120"/>
      <c r="BS29" s="120"/>
      <c r="BT29" s="120"/>
      <c r="BU29" s="120"/>
      <c r="BV29" s="121"/>
      <c r="BW29" s="11"/>
    </row>
    <row r="30" spans="1:75" ht="24" customHeight="1">
      <c r="A30" s="10">
        <f>DATE(E3+2018,I3,18)</f>
        <v>45887</v>
      </c>
      <c r="D30" s="101">
        <v>18</v>
      </c>
      <c r="E30" s="102"/>
      <c r="F30" s="103"/>
      <c r="G30" s="104">
        <f t="shared" si="1"/>
        <v>45887</v>
      </c>
      <c r="H30" s="105"/>
      <c r="I30" s="106"/>
      <c r="J30" s="95"/>
      <c r="K30" s="96"/>
      <c r="L30" s="96"/>
      <c r="M30" s="96"/>
      <c r="N30" s="96"/>
      <c r="O30" s="97"/>
      <c r="P30" s="98"/>
      <c r="Q30" s="99"/>
      <c r="R30" s="99"/>
      <c r="S30" s="99"/>
      <c r="T30" s="99"/>
      <c r="U30" s="99"/>
      <c r="V30" s="99"/>
      <c r="W30" s="100"/>
      <c r="X30" s="98"/>
      <c r="Y30" s="99"/>
      <c r="Z30" s="99"/>
      <c r="AA30" s="99"/>
      <c r="AB30" s="99"/>
      <c r="AC30" s="99"/>
      <c r="AD30" s="99"/>
      <c r="AE30" s="100"/>
      <c r="AF30" s="136"/>
      <c r="AG30" s="137"/>
      <c r="AH30" s="138"/>
      <c r="AI30" s="139"/>
      <c r="AJ30" s="107"/>
      <c r="AK30" s="108"/>
      <c r="AL30" s="108"/>
      <c r="AM30" s="108"/>
      <c r="AN30" s="109"/>
      <c r="AO30" s="107"/>
      <c r="AP30" s="108"/>
      <c r="AQ30" s="109"/>
      <c r="AR30" s="107"/>
      <c r="AS30" s="108"/>
      <c r="AT30" s="109"/>
      <c r="AU30" s="107"/>
      <c r="AV30" s="108"/>
      <c r="AW30" s="109"/>
      <c r="AX30" s="107"/>
      <c r="AY30" s="108"/>
      <c r="AZ30" s="109"/>
      <c r="BA30" s="107"/>
      <c r="BB30" s="108"/>
      <c r="BC30" s="109"/>
      <c r="BD30" s="107"/>
      <c r="BE30" s="108"/>
      <c r="BF30" s="109"/>
      <c r="BG30" s="107"/>
      <c r="BH30" s="108"/>
      <c r="BI30" s="115"/>
      <c r="BJ30" s="116"/>
      <c r="BK30" s="117"/>
      <c r="BL30" s="117"/>
      <c r="BM30" s="117"/>
      <c r="BN30" s="118"/>
      <c r="BO30" s="119"/>
      <c r="BP30" s="120"/>
      <c r="BQ30" s="120"/>
      <c r="BR30" s="120"/>
      <c r="BS30" s="120"/>
      <c r="BT30" s="120"/>
      <c r="BU30" s="120"/>
      <c r="BV30" s="121"/>
      <c r="BW30" s="11"/>
    </row>
    <row r="31" spans="1:75" ht="24" customHeight="1">
      <c r="A31" s="10">
        <f>DATE(E3+2018,I3,19)</f>
        <v>45888</v>
      </c>
      <c r="D31" s="101">
        <v>19</v>
      </c>
      <c r="E31" s="102"/>
      <c r="F31" s="103"/>
      <c r="G31" s="104">
        <f t="shared" si="1"/>
        <v>45888</v>
      </c>
      <c r="H31" s="105"/>
      <c r="I31" s="106"/>
      <c r="J31" s="95"/>
      <c r="K31" s="96"/>
      <c r="L31" s="96"/>
      <c r="M31" s="96"/>
      <c r="N31" s="96"/>
      <c r="O31" s="97"/>
      <c r="P31" s="98"/>
      <c r="Q31" s="99"/>
      <c r="R31" s="99"/>
      <c r="S31" s="99"/>
      <c r="T31" s="99"/>
      <c r="U31" s="99"/>
      <c r="V31" s="99"/>
      <c r="W31" s="100"/>
      <c r="X31" s="98"/>
      <c r="Y31" s="99"/>
      <c r="Z31" s="99"/>
      <c r="AA31" s="99"/>
      <c r="AB31" s="99"/>
      <c r="AC31" s="99"/>
      <c r="AD31" s="99"/>
      <c r="AE31" s="100"/>
      <c r="AF31" s="136"/>
      <c r="AG31" s="137"/>
      <c r="AH31" s="138"/>
      <c r="AI31" s="139"/>
      <c r="AJ31" s="107"/>
      <c r="AK31" s="108"/>
      <c r="AL31" s="108"/>
      <c r="AM31" s="108"/>
      <c r="AN31" s="109"/>
      <c r="AO31" s="107"/>
      <c r="AP31" s="108"/>
      <c r="AQ31" s="109"/>
      <c r="AR31" s="107"/>
      <c r="AS31" s="108"/>
      <c r="AT31" s="109"/>
      <c r="AU31" s="107"/>
      <c r="AV31" s="108"/>
      <c r="AW31" s="109"/>
      <c r="AX31" s="107"/>
      <c r="AY31" s="108"/>
      <c r="AZ31" s="109"/>
      <c r="BA31" s="107"/>
      <c r="BB31" s="108"/>
      <c r="BC31" s="109"/>
      <c r="BD31" s="107"/>
      <c r="BE31" s="108"/>
      <c r="BF31" s="109"/>
      <c r="BG31" s="107"/>
      <c r="BH31" s="108"/>
      <c r="BI31" s="115"/>
      <c r="BJ31" s="116"/>
      <c r="BK31" s="117"/>
      <c r="BL31" s="117"/>
      <c r="BM31" s="117"/>
      <c r="BN31" s="118"/>
      <c r="BO31" s="119"/>
      <c r="BP31" s="120"/>
      <c r="BQ31" s="120"/>
      <c r="BR31" s="120"/>
      <c r="BS31" s="120"/>
      <c r="BT31" s="120"/>
      <c r="BU31" s="120"/>
      <c r="BV31" s="121"/>
      <c r="BW31" s="11"/>
    </row>
    <row r="32" spans="1:75" ht="24" customHeight="1">
      <c r="A32" s="10">
        <f>DATE(E3+2018,I3,20)</f>
        <v>45889</v>
      </c>
      <c r="D32" s="101">
        <v>20</v>
      </c>
      <c r="E32" s="102"/>
      <c r="F32" s="103"/>
      <c r="G32" s="104">
        <f t="shared" si="1"/>
        <v>45889</v>
      </c>
      <c r="H32" s="105"/>
      <c r="I32" s="106"/>
      <c r="J32" s="95"/>
      <c r="K32" s="96"/>
      <c r="L32" s="96"/>
      <c r="M32" s="96"/>
      <c r="N32" s="96"/>
      <c r="O32" s="97"/>
      <c r="P32" s="98"/>
      <c r="Q32" s="99"/>
      <c r="R32" s="99"/>
      <c r="S32" s="99"/>
      <c r="T32" s="99"/>
      <c r="U32" s="99"/>
      <c r="V32" s="99"/>
      <c r="W32" s="100"/>
      <c r="X32" s="98"/>
      <c r="Y32" s="99"/>
      <c r="Z32" s="99"/>
      <c r="AA32" s="99"/>
      <c r="AB32" s="99"/>
      <c r="AC32" s="99"/>
      <c r="AD32" s="99"/>
      <c r="AE32" s="100"/>
      <c r="AF32" s="136"/>
      <c r="AG32" s="137"/>
      <c r="AH32" s="138"/>
      <c r="AI32" s="139"/>
      <c r="AJ32" s="107"/>
      <c r="AK32" s="108"/>
      <c r="AL32" s="108"/>
      <c r="AM32" s="108"/>
      <c r="AN32" s="109"/>
      <c r="AO32" s="107"/>
      <c r="AP32" s="108"/>
      <c r="AQ32" s="109"/>
      <c r="AR32" s="107"/>
      <c r="AS32" s="108"/>
      <c r="AT32" s="109"/>
      <c r="AU32" s="107"/>
      <c r="AV32" s="108"/>
      <c r="AW32" s="109"/>
      <c r="AX32" s="107"/>
      <c r="AY32" s="108"/>
      <c r="AZ32" s="109"/>
      <c r="BA32" s="107"/>
      <c r="BB32" s="108"/>
      <c r="BC32" s="109"/>
      <c r="BD32" s="107"/>
      <c r="BE32" s="108"/>
      <c r="BF32" s="109"/>
      <c r="BG32" s="107"/>
      <c r="BH32" s="108"/>
      <c r="BI32" s="115"/>
      <c r="BJ32" s="116"/>
      <c r="BK32" s="117"/>
      <c r="BL32" s="117"/>
      <c r="BM32" s="117"/>
      <c r="BN32" s="118"/>
      <c r="BO32" s="119"/>
      <c r="BP32" s="120"/>
      <c r="BQ32" s="120"/>
      <c r="BR32" s="120"/>
      <c r="BS32" s="120"/>
      <c r="BT32" s="120"/>
      <c r="BU32" s="120"/>
      <c r="BV32" s="121"/>
      <c r="BW32" s="11"/>
    </row>
    <row r="33" spans="1:75" ht="24" customHeight="1">
      <c r="A33" s="10">
        <f>DATE(E3+2018,I3,21)</f>
        <v>45890</v>
      </c>
      <c r="D33" s="101">
        <v>21</v>
      </c>
      <c r="E33" s="102"/>
      <c r="F33" s="103"/>
      <c r="G33" s="104">
        <f t="shared" si="1"/>
        <v>45890</v>
      </c>
      <c r="H33" s="105"/>
      <c r="I33" s="106"/>
      <c r="J33" s="95"/>
      <c r="K33" s="96"/>
      <c r="L33" s="96"/>
      <c r="M33" s="96"/>
      <c r="N33" s="96"/>
      <c r="O33" s="97"/>
      <c r="P33" s="98"/>
      <c r="Q33" s="99"/>
      <c r="R33" s="99"/>
      <c r="S33" s="99"/>
      <c r="T33" s="99"/>
      <c r="U33" s="99"/>
      <c r="V33" s="99"/>
      <c r="W33" s="100"/>
      <c r="X33" s="98"/>
      <c r="Y33" s="99"/>
      <c r="Z33" s="99"/>
      <c r="AA33" s="99"/>
      <c r="AB33" s="99"/>
      <c r="AC33" s="99"/>
      <c r="AD33" s="99"/>
      <c r="AE33" s="100"/>
      <c r="AF33" s="136"/>
      <c r="AG33" s="137"/>
      <c r="AH33" s="138"/>
      <c r="AI33" s="139"/>
      <c r="AJ33" s="107"/>
      <c r="AK33" s="108"/>
      <c r="AL33" s="108"/>
      <c r="AM33" s="108"/>
      <c r="AN33" s="109"/>
      <c r="AO33" s="107"/>
      <c r="AP33" s="108"/>
      <c r="AQ33" s="109"/>
      <c r="AR33" s="107"/>
      <c r="AS33" s="108"/>
      <c r="AT33" s="109"/>
      <c r="AU33" s="107"/>
      <c r="AV33" s="108"/>
      <c r="AW33" s="109"/>
      <c r="AX33" s="107"/>
      <c r="AY33" s="108"/>
      <c r="AZ33" s="109"/>
      <c r="BA33" s="107"/>
      <c r="BB33" s="108"/>
      <c r="BC33" s="109"/>
      <c r="BD33" s="107"/>
      <c r="BE33" s="108"/>
      <c r="BF33" s="109"/>
      <c r="BG33" s="107"/>
      <c r="BH33" s="108"/>
      <c r="BI33" s="115"/>
      <c r="BJ33" s="116"/>
      <c r="BK33" s="117"/>
      <c r="BL33" s="117"/>
      <c r="BM33" s="117"/>
      <c r="BN33" s="118"/>
      <c r="BO33" s="119"/>
      <c r="BP33" s="120"/>
      <c r="BQ33" s="120"/>
      <c r="BR33" s="120"/>
      <c r="BS33" s="120"/>
      <c r="BT33" s="120"/>
      <c r="BU33" s="120"/>
      <c r="BV33" s="121"/>
      <c r="BW33" s="11"/>
    </row>
    <row r="34" spans="1:75" ht="24" customHeight="1">
      <c r="A34" s="10">
        <f>DATE(E3+2018,I3,22)</f>
        <v>45891</v>
      </c>
      <c r="D34" s="101">
        <v>22</v>
      </c>
      <c r="E34" s="102"/>
      <c r="F34" s="103"/>
      <c r="G34" s="104">
        <f t="shared" si="1"/>
        <v>45891</v>
      </c>
      <c r="H34" s="105"/>
      <c r="I34" s="106"/>
      <c r="J34" s="95"/>
      <c r="K34" s="96"/>
      <c r="L34" s="96"/>
      <c r="M34" s="96"/>
      <c r="N34" s="96"/>
      <c r="O34" s="97"/>
      <c r="P34" s="98"/>
      <c r="Q34" s="99"/>
      <c r="R34" s="99"/>
      <c r="S34" s="99"/>
      <c r="T34" s="99"/>
      <c r="U34" s="99"/>
      <c r="V34" s="99"/>
      <c r="W34" s="100"/>
      <c r="X34" s="98"/>
      <c r="Y34" s="99"/>
      <c r="Z34" s="99"/>
      <c r="AA34" s="99"/>
      <c r="AB34" s="99"/>
      <c r="AC34" s="99"/>
      <c r="AD34" s="99"/>
      <c r="AE34" s="100"/>
      <c r="AF34" s="136"/>
      <c r="AG34" s="137"/>
      <c r="AH34" s="138"/>
      <c r="AI34" s="139"/>
      <c r="AJ34" s="107"/>
      <c r="AK34" s="108"/>
      <c r="AL34" s="108"/>
      <c r="AM34" s="108"/>
      <c r="AN34" s="109"/>
      <c r="AO34" s="107"/>
      <c r="AP34" s="108"/>
      <c r="AQ34" s="109"/>
      <c r="AR34" s="107"/>
      <c r="AS34" s="108"/>
      <c r="AT34" s="109"/>
      <c r="AU34" s="107"/>
      <c r="AV34" s="108"/>
      <c r="AW34" s="109"/>
      <c r="AX34" s="107"/>
      <c r="AY34" s="108"/>
      <c r="AZ34" s="109"/>
      <c r="BA34" s="107"/>
      <c r="BB34" s="108"/>
      <c r="BC34" s="109"/>
      <c r="BD34" s="107"/>
      <c r="BE34" s="108"/>
      <c r="BF34" s="109"/>
      <c r="BG34" s="107"/>
      <c r="BH34" s="108"/>
      <c r="BI34" s="115"/>
      <c r="BJ34" s="116"/>
      <c r="BK34" s="117"/>
      <c r="BL34" s="117"/>
      <c r="BM34" s="117"/>
      <c r="BN34" s="118"/>
      <c r="BO34" s="119"/>
      <c r="BP34" s="120"/>
      <c r="BQ34" s="120"/>
      <c r="BR34" s="120"/>
      <c r="BS34" s="120"/>
      <c r="BT34" s="120"/>
      <c r="BU34" s="120"/>
      <c r="BV34" s="121"/>
      <c r="BW34" s="11"/>
    </row>
    <row r="35" spans="1:75" ht="24" customHeight="1">
      <c r="A35" s="10">
        <f>DATE(E3+2018,I3,23)</f>
        <v>45892</v>
      </c>
      <c r="D35" s="101">
        <v>23</v>
      </c>
      <c r="E35" s="102"/>
      <c r="F35" s="103"/>
      <c r="G35" s="104">
        <f t="shared" si="1"/>
        <v>45892</v>
      </c>
      <c r="H35" s="105"/>
      <c r="I35" s="106"/>
      <c r="J35" s="95"/>
      <c r="K35" s="96"/>
      <c r="L35" s="96"/>
      <c r="M35" s="96"/>
      <c r="N35" s="96"/>
      <c r="O35" s="97"/>
      <c r="P35" s="98"/>
      <c r="Q35" s="99"/>
      <c r="R35" s="99"/>
      <c r="S35" s="99"/>
      <c r="T35" s="99"/>
      <c r="U35" s="99"/>
      <c r="V35" s="99"/>
      <c r="W35" s="100"/>
      <c r="X35" s="98"/>
      <c r="Y35" s="99"/>
      <c r="Z35" s="99"/>
      <c r="AA35" s="99"/>
      <c r="AB35" s="99"/>
      <c r="AC35" s="99"/>
      <c r="AD35" s="99"/>
      <c r="AE35" s="100"/>
      <c r="AF35" s="136"/>
      <c r="AG35" s="137"/>
      <c r="AH35" s="138"/>
      <c r="AI35" s="139"/>
      <c r="AJ35" s="107"/>
      <c r="AK35" s="108"/>
      <c r="AL35" s="108"/>
      <c r="AM35" s="108"/>
      <c r="AN35" s="109"/>
      <c r="AO35" s="107"/>
      <c r="AP35" s="108"/>
      <c r="AQ35" s="109"/>
      <c r="AR35" s="107"/>
      <c r="AS35" s="108"/>
      <c r="AT35" s="109"/>
      <c r="AU35" s="107"/>
      <c r="AV35" s="108"/>
      <c r="AW35" s="109"/>
      <c r="AX35" s="107"/>
      <c r="AY35" s="108"/>
      <c r="AZ35" s="109"/>
      <c r="BA35" s="107"/>
      <c r="BB35" s="108"/>
      <c r="BC35" s="109"/>
      <c r="BD35" s="107"/>
      <c r="BE35" s="108"/>
      <c r="BF35" s="109"/>
      <c r="BG35" s="107"/>
      <c r="BH35" s="108"/>
      <c r="BI35" s="115"/>
      <c r="BJ35" s="116"/>
      <c r="BK35" s="117"/>
      <c r="BL35" s="117"/>
      <c r="BM35" s="117"/>
      <c r="BN35" s="118"/>
      <c r="BO35" s="119"/>
      <c r="BP35" s="120"/>
      <c r="BQ35" s="120"/>
      <c r="BR35" s="120"/>
      <c r="BS35" s="120"/>
      <c r="BT35" s="120"/>
      <c r="BU35" s="120"/>
      <c r="BV35" s="121"/>
      <c r="BW35" s="11"/>
    </row>
    <row r="36" spans="1:75" ht="24" customHeight="1">
      <c r="A36" s="10">
        <f>DATE(E3+2018,I3,24)</f>
        <v>45893</v>
      </c>
      <c r="D36" s="101">
        <v>24</v>
      </c>
      <c r="E36" s="102"/>
      <c r="F36" s="103"/>
      <c r="G36" s="104">
        <f t="shared" si="1"/>
        <v>45893</v>
      </c>
      <c r="H36" s="105"/>
      <c r="I36" s="106"/>
      <c r="J36" s="95"/>
      <c r="K36" s="96"/>
      <c r="L36" s="96"/>
      <c r="M36" s="96"/>
      <c r="N36" s="96"/>
      <c r="O36" s="97"/>
      <c r="P36" s="98"/>
      <c r="Q36" s="99"/>
      <c r="R36" s="99"/>
      <c r="S36" s="99"/>
      <c r="T36" s="99"/>
      <c r="U36" s="99"/>
      <c r="V36" s="99"/>
      <c r="W36" s="100"/>
      <c r="X36" s="98"/>
      <c r="Y36" s="99"/>
      <c r="Z36" s="99"/>
      <c r="AA36" s="99"/>
      <c r="AB36" s="99"/>
      <c r="AC36" s="99"/>
      <c r="AD36" s="99"/>
      <c r="AE36" s="100"/>
      <c r="AF36" s="136"/>
      <c r="AG36" s="137"/>
      <c r="AH36" s="138"/>
      <c r="AI36" s="139"/>
      <c r="AJ36" s="107"/>
      <c r="AK36" s="108"/>
      <c r="AL36" s="108"/>
      <c r="AM36" s="108"/>
      <c r="AN36" s="109"/>
      <c r="AO36" s="107"/>
      <c r="AP36" s="108"/>
      <c r="AQ36" s="109"/>
      <c r="AR36" s="107"/>
      <c r="AS36" s="108"/>
      <c r="AT36" s="109"/>
      <c r="AU36" s="107"/>
      <c r="AV36" s="108"/>
      <c r="AW36" s="109"/>
      <c r="AX36" s="107"/>
      <c r="AY36" s="108"/>
      <c r="AZ36" s="109"/>
      <c r="BA36" s="107"/>
      <c r="BB36" s="108"/>
      <c r="BC36" s="109"/>
      <c r="BD36" s="107"/>
      <c r="BE36" s="108"/>
      <c r="BF36" s="109"/>
      <c r="BG36" s="107"/>
      <c r="BH36" s="108"/>
      <c r="BI36" s="115"/>
      <c r="BJ36" s="116"/>
      <c r="BK36" s="117"/>
      <c r="BL36" s="117"/>
      <c r="BM36" s="117"/>
      <c r="BN36" s="118"/>
      <c r="BO36" s="119"/>
      <c r="BP36" s="120"/>
      <c r="BQ36" s="120"/>
      <c r="BR36" s="120"/>
      <c r="BS36" s="120"/>
      <c r="BT36" s="120"/>
      <c r="BU36" s="120"/>
      <c r="BV36" s="121"/>
      <c r="BW36" s="11"/>
    </row>
    <row r="37" spans="1:75" ht="24" customHeight="1">
      <c r="A37" s="10">
        <f>DATE(E3+2018,I3,25)</f>
        <v>45894</v>
      </c>
      <c r="D37" s="101">
        <v>25</v>
      </c>
      <c r="E37" s="102"/>
      <c r="F37" s="103"/>
      <c r="G37" s="104">
        <f t="shared" si="1"/>
        <v>45894</v>
      </c>
      <c r="H37" s="105"/>
      <c r="I37" s="106"/>
      <c r="J37" s="95"/>
      <c r="K37" s="96"/>
      <c r="L37" s="96"/>
      <c r="M37" s="96"/>
      <c r="N37" s="96"/>
      <c r="O37" s="97"/>
      <c r="P37" s="98"/>
      <c r="Q37" s="99"/>
      <c r="R37" s="99"/>
      <c r="S37" s="99"/>
      <c r="T37" s="99"/>
      <c r="U37" s="99"/>
      <c r="V37" s="99"/>
      <c r="W37" s="100"/>
      <c r="X37" s="98"/>
      <c r="Y37" s="99"/>
      <c r="Z37" s="99"/>
      <c r="AA37" s="99"/>
      <c r="AB37" s="99"/>
      <c r="AC37" s="99"/>
      <c r="AD37" s="99"/>
      <c r="AE37" s="100"/>
      <c r="AF37" s="136"/>
      <c r="AG37" s="137"/>
      <c r="AH37" s="138"/>
      <c r="AI37" s="139"/>
      <c r="AJ37" s="107"/>
      <c r="AK37" s="108"/>
      <c r="AL37" s="108"/>
      <c r="AM37" s="108"/>
      <c r="AN37" s="109"/>
      <c r="AO37" s="107"/>
      <c r="AP37" s="108"/>
      <c r="AQ37" s="109"/>
      <c r="AR37" s="107"/>
      <c r="AS37" s="108"/>
      <c r="AT37" s="109"/>
      <c r="AU37" s="107"/>
      <c r="AV37" s="108"/>
      <c r="AW37" s="109"/>
      <c r="AX37" s="107"/>
      <c r="AY37" s="108"/>
      <c r="AZ37" s="109"/>
      <c r="BA37" s="107"/>
      <c r="BB37" s="108"/>
      <c r="BC37" s="109"/>
      <c r="BD37" s="107"/>
      <c r="BE37" s="108"/>
      <c r="BF37" s="109"/>
      <c r="BG37" s="107"/>
      <c r="BH37" s="108"/>
      <c r="BI37" s="115"/>
      <c r="BJ37" s="116"/>
      <c r="BK37" s="117"/>
      <c r="BL37" s="117"/>
      <c r="BM37" s="117"/>
      <c r="BN37" s="118"/>
      <c r="BO37" s="119"/>
      <c r="BP37" s="120"/>
      <c r="BQ37" s="120"/>
      <c r="BR37" s="120"/>
      <c r="BS37" s="120"/>
      <c r="BT37" s="120"/>
      <c r="BU37" s="120"/>
      <c r="BV37" s="121"/>
      <c r="BW37" s="11"/>
    </row>
    <row r="38" spans="1:75" ht="24" customHeight="1">
      <c r="A38" s="10">
        <f>DATE(E3+2018,I3,26)</f>
        <v>45895</v>
      </c>
      <c r="D38" s="101">
        <v>26</v>
      </c>
      <c r="E38" s="102"/>
      <c r="F38" s="103"/>
      <c r="G38" s="104">
        <f t="shared" si="1"/>
        <v>45895</v>
      </c>
      <c r="H38" s="105"/>
      <c r="I38" s="106"/>
      <c r="J38" s="95"/>
      <c r="K38" s="96"/>
      <c r="L38" s="96"/>
      <c r="M38" s="96"/>
      <c r="N38" s="96"/>
      <c r="O38" s="97"/>
      <c r="P38" s="98"/>
      <c r="Q38" s="99"/>
      <c r="R38" s="99"/>
      <c r="S38" s="99"/>
      <c r="T38" s="99"/>
      <c r="U38" s="99"/>
      <c r="V38" s="99"/>
      <c r="W38" s="100"/>
      <c r="X38" s="98"/>
      <c r="Y38" s="99"/>
      <c r="Z38" s="99"/>
      <c r="AA38" s="99"/>
      <c r="AB38" s="99"/>
      <c r="AC38" s="99"/>
      <c r="AD38" s="99"/>
      <c r="AE38" s="100"/>
      <c r="AF38" s="136"/>
      <c r="AG38" s="137"/>
      <c r="AH38" s="138"/>
      <c r="AI38" s="139"/>
      <c r="AJ38" s="107"/>
      <c r="AK38" s="108"/>
      <c r="AL38" s="108"/>
      <c r="AM38" s="108"/>
      <c r="AN38" s="109"/>
      <c r="AO38" s="107"/>
      <c r="AP38" s="108"/>
      <c r="AQ38" s="109"/>
      <c r="AR38" s="107"/>
      <c r="AS38" s="108"/>
      <c r="AT38" s="109"/>
      <c r="AU38" s="107"/>
      <c r="AV38" s="108"/>
      <c r="AW38" s="109"/>
      <c r="AX38" s="107"/>
      <c r="AY38" s="108"/>
      <c r="AZ38" s="109"/>
      <c r="BA38" s="107"/>
      <c r="BB38" s="108"/>
      <c r="BC38" s="109"/>
      <c r="BD38" s="107"/>
      <c r="BE38" s="108"/>
      <c r="BF38" s="109"/>
      <c r="BG38" s="107"/>
      <c r="BH38" s="108"/>
      <c r="BI38" s="115"/>
      <c r="BJ38" s="116"/>
      <c r="BK38" s="117"/>
      <c r="BL38" s="117"/>
      <c r="BM38" s="117"/>
      <c r="BN38" s="118"/>
      <c r="BO38" s="119"/>
      <c r="BP38" s="120"/>
      <c r="BQ38" s="120"/>
      <c r="BR38" s="120"/>
      <c r="BS38" s="120"/>
      <c r="BT38" s="120"/>
      <c r="BU38" s="120"/>
      <c r="BV38" s="121"/>
      <c r="BW38" s="11"/>
    </row>
    <row r="39" spans="1:75" ht="24" customHeight="1">
      <c r="A39" s="10">
        <f>DATE(E3+2018,I3,27)</f>
        <v>45896</v>
      </c>
      <c r="D39" s="101">
        <v>27</v>
      </c>
      <c r="E39" s="102"/>
      <c r="F39" s="103"/>
      <c r="G39" s="104">
        <f t="shared" si="1"/>
        <v>45896</v>
      </c>
      <c r="H39" s="105"/>
      <c r="I39" s="106"/>
      <c r="J39" s="95"/>
      <c r="K39" s="96"/>
      <c r="L39" s="96"/>
      <c r="M39" s="96"/>
      <c r="N39" s="96"/>
      <c r="O39" s="97"/>
      <c r="P39" s="98"/>
      <c r="Q39" s="99"/>
      <c r="R39" s="99"/>
      <c r="S39" s="99"/>
      <c r="T39" s="99"/>
      <c r="U39" s="99"/>
      <c r="V39" s="99"/>
      <c r="W39" s="100"/>
      <c r="X39" s="98"/>
      <c r="Y39" s="99"/>
      <c r="Z39" s="99"/>
      <c r="AA39" s="99"/>
      <c r="AB39" s="99"/>
      <c r="AC39" s="99"/>
      <c r="AD39" s="99"/>
      <c r="AE39" s="100"/>
      <c r="AF39" s="136"/>
      <c r="AG39" s="137"/>
      <c r="AH39" s="138"/>
      <c r="AI39" s="139"/>
      <c r="AJ39" s="107"/>
      <c r="AK39" s="108"/>
      <c r="AL39" s="108"/>
      <c r="AM39" s="108"/>
      <c r="AN39" s="109"/>
      <c r="AO39" s="107"/>
      <c r="AP39" s="108"/>
      <c r="AQ39" s="109"/>
      <c r="AR39" s="107"/>
      <c r="AS39" s="108"/>
      <c r="AT39" s="109"/>
      <c r="AU39" s="107"/>
      <c r="AV39" s="108"/>
      <c r="AW39" s="109"/>
      <c r="AX39" s="107"/>
      <c r="AY39" s="108"/>
      <c r="AZ39" s="109"/>
      <c r="BA39" s="107"/>
      <c r="BB39" s="108"/>
      <c r="BC39" s="109"/>
      <c r="BD39" s="107"/>
      <c r="BE39" s="108"/>
      <c r="BF39" s="109"/>
      <c r="BG39" s="107"/>
      <c r="BH39" s="108"/>
      <c r="BI39" s="115"/>
      <c r="BJ39" s="116"/>
      <c r="BK39" s="117"/>
      <c r="BL39" s="117"/>
      <c r="BM39" s="117"/>
      <c r="BN39" s="118"/>
      <c r="BO39" s="119"/>
      <c r="BP39" s="120"/>
      <c r="BQ39" s="120"/>
      <c r="BR39" s="120"/>
      <c r="BS39" s="120"/>
      <c r="BT39" s="120"/>
      <c r="BU39" s="120"/>
      <c r="BV39" s="121"/>
      <c r="BW39" s="11"/>
    </row>
    <row r="40" spans="1:75" ht="24" customHeight="1">
      <c r="A40" s="10">
        <f>DATE(E3+2018,I3,28)</f>
        <v>45897</v>
      </c>
      <c r="D40" s="89">
        <v>28</v>
      </c>
      <c r="E40" s="90"/>
      <c r="F40" s="91"/>
      <c r="G40" s="104">
        <f t="shared" si="1"/>
        <v>45897</v>
      </c>
      <c r="H40" s="105"/>
      <c r="I40" s="106"/>
      <c r="J40" s="95"/>
      <c r="K40" s="96"/>
      <c r="L40" s="96"/>
      <c r="M40" s="96"/>
      <c r="N40" s="96"/>
      <c r="O40" s="97"/>
      <c r="P40" s="98"/>
      <c r="Q40" s="99"/>
      <c r="R40" s="99"/>
      <c r="S40" s="99"/>
      <c r="T40" s="99"/>
      <c r="U40" s="99"/>
      <c r="V40" s="99"/>
      <c r="W40" s="100"/>
      <c r="X40" s="98"/>
      <c r="Y40" s="99"/>
      <c r="Z40" s="99"/>
      <c r="AA40" s="99"/>
      <c r="AB40" s="99"/>
      <c r="AC40" s="99"/>
      <c r="AD40" s="99"/>
      <c r="AE40" s="100"/>
      <c r="AF40" s="136"/>
      <c r="AG40" s="137"/>
      <c r="AH40" s="138"/>
      <c r="AI40" s="139"/>
      <c r="AJ40" s="107"/>
      <c r="AK40" s="108"/>
      <c r="AL40" s="108"/>
      <c r="AM40" s="108"/>
      <c r="AN40" s="109"/>
      <c r="AO40" s="107"/>
      <c r="AP40" s="108"/>
      <c r="AQ40" s="109"/>
      <c r="AR40" s="107"/>
      <c r="AS40" s="108"/>
      <c r="AT40" s="109"/>
      <c r="AU40" s="107"/>
      <c r="AV40" s="108"/>
      <c r="AW40" s="109"/>
      <c r="AX40" s="107"/>
      <c r="AY40" s="108"/>
      <c r="AZ40" s="109"/>
      <c r="BA40" s="107"/>
      <c r="BB40" s="108"/>
      <c r="BC40" s="109"/>
      <c r="BD40" s="107"/>
      <c r="BE40" s="108"/>
      <c r="BF40" s="109"/>
      <c r="BG40" s="107"/>
      <c r="BH40" s="108"/>
      <c r="BI40" s="115"/>
      <c r="BJ40" s="116"/>
      <c r="BK40" s="117"/>
      <c r="BL40" s="117"/>
      <c r="BM40" s="117"/>
      <c r="BN40" s="118"/>
      <c r="BO40" s="119"/>
      <c r="BP40" s="120"/>
      <c r="BQ40" s="120"/>
      <c r="BR40" s="120"/>
      <c r="BS40" s="120"/>
      <c r="BT40" s="120"/>
      <c r="BU40" s="120"/>
      <c r="BV40" s="121"/>
      <c r="BW40" s="11"/>
    </row>
    <row r="41" spans="1:75" ht="24" customHeight="1">
      <c r="A41" s="10">
        <f>IF(DAY(DATE(E3+2018,I3,29))&lt;&gt;29, "", DATE(E3+2018,I3,29))</f>
        <v>45898</v>
      </c>
      <c r="D41" s="89">
        <f>IFERROR(IF(A41="","",29),29)</f>
        <v>29</v>
      </c>
      <c r="E41" s="90"/>
      <c r="F41" s="91"/>
      <c r="G41" s="92">
        <f>IF($I$3="","",A41)</f>
        <v>45898</v>
      </c>
      <c r="H41" s="93"/>
      <c r="I41" s="94"/>
      <c r="J41" s="95"/>
      <c r="K41" s="96"/>
      <c r="L41" s="96"/>
      <c r="M41" s="96"/>
      <c r="N41" s="96"/>
      <c r="O41" s="97"/>
      <c r="P41" s="98"/>
      <c r="Q41" s="99"/>
      <c r="R41" s="99"/>
      <c r="S41" s="99"/>
      <c r="T41" s="99"/>
      <c r="U41" s="99"/>
      <c r="V41" s="99"/>
      <c r="W41" s="100"/>
      <c r="X41" s="98"/>
      <c r="Y41" s="99"/>
      <c r="Z41" s="99"/>
      <c r="AA41" s="99"/>
      <c r="AB41" s="99"/>
      <c r="AC41" s="99"/>
      <c r="AD41" s="99"/>
      <c r="AE41" s="100"/>
      <c r="AF41" s="136"/>
      <c r="AG41" s="137"/>
      <c r="AH41" s="138"/>
      <c r="AI41" s="139"/>
      <c r="AJ41" s="107"/>
      <c r="AK41" s="108"/>
      <c r="AL41" s="108"/>
      <c r="AM41" s="108"/>
      <c r="AN41" s="109"/>
      <c r="AO41" s="107"/>
      <c r="AP41" s="108"/>
      <c r="AQ41" s="109"/>
      <c r="AR41" s="107"/>
      <c r="AS41" s="108"/>
      <c r="AT41" s="109"/>
      <c r="AU41" s="107"/>
      <c r="AV41" s="108"/>
      <c r="AW41" s="109"/>
      <c r="AX41" s="107"/>
      <c r="AY41" s="108"/>
      <c r="AZ41" s="109"/>
      <c r="BA41" s="107"/>
      <c r="BB41" s="108"/>
      <c r="BC41" s="109"/>
      <c r="BD41" s="107"/>
      <c r="BE41" s="108"/>
      <c r="BF41" s="109"/>
      <c r="BG41" s="107"/>
      <c r="BH41" s="108"/>
      <c r="BI41" s="115"/>
      <c r="BJ41" s="116"/>
      <c r="BK41" s="117"/>
      <c r="BL41" s="117"/>
      <c r="BM41" s="117"/>
      <c r="BN41" s="118"/>
      <c r="BO41" s="119"/>
      <c r="BP41" s="120"/>
      <c r="BQ41" s="120"/>
      <c r="BR41" s="120"/>
      <c r="BS41" s="120"/>
      <c r="BT41" s="120"/>
      <c r="BU41" s="120"/>
      <c r="BV41" s="121"/>
      <c r="BW41" s="11"/>
    </row>
    <row r="42" spans="1:75" ht="24" customHeight="1">
      <c r="A42" s="10">
        <f>IF(DAY(DATE(E3+2018,I3,30))&lt;&gt;30, "", DATE(E3+2018,I3,30))</f>
        <v>45899</v>
      </c>
      <c r="D42" s="89">
        <f>IFERROR(IF(A42="","",30),30)</f>
        <v>30</v>
      </c>
      <c r="E42" s="90"/>
      <c r="F42" s="91"/>
      <c r="G42" s="92">
        <f t="shared" si="1"/>
        <v>45899</v>
      </c>
      <c r="H42" s="93"/>
      <c r="I42" s="94"/>
      <c r="J42" s="95"/>
      <c r="K42" s="96"/>
      <c r="L42" s="96"/>
      <c r="M42" s="96"/>
      <c r="N42" s="96"/>
      <c r="O42" s="97"/>
      <c r="P42" s="98"/>
      <c r="Q42" s="99"/>
      <c r="R42" s="99"/>
      <c r="S42" s="99"/>
      <c r="T42" s="99"/>
      <c r="U42" s="99"/>
      <c r="V42" s="99"/>
      <c r="W42" s="100"/>
      <c r="X42" s="98"/>
      <c r="Y42" s="99"/>
      <c r="Z42" s="99"/>
      <c r="AA42" s="99"/>
      <c r="AB42" s="99"/>
      <c r="AC42" s="99"/>
      <c r="AD42" s="99"/>
      <c r="AE42" s="100"/>
      <c r="AF42" s="136"/>
      <c r="AG42" s="137"/>
      <c r="AH42" s="138"/>
      <c r="AI42" s="139"/>
      <c r="AJ42" s="107"/>
      <c r="AK42" s="108"/>
      <c r="AL42" s="108"/>
      <c r="AM42" s="108"/>
      <c r="AN42" s="109"/>
      <c r="AO42" s="107"/>
      <c r="AP42" s="108"/>
      <c r="AQ42" s="109"/>
      <c r="AR42" s="107"/>
      <c r="AS42" s="108"/>
      <c r="AT42" s="109"/>
      <c r="AU42" s="107"/>
      <c r="AV42" s="108"/>
      <c r="AW42" s="109"/>
      <c r="AX42" s="107"/>
      <c r="AY42" s="108"/>
      <c r="AZ42" s="109"/>
      <c r="BA42" s="107"/>
      <c r="BB42" s="108"/>
      <c r="BC42" s="109"/>
      <c r="BD42" s="107"/>
      <c r="BE42" s="108"/>
      <c r="BF42" s="109"/>
      <c r="BG42" s="107"/>
      <c r="BH42" s="108"/>
      <c r="BI42" s="115"/>
      <c r="BJ42" s="116"/>
      <c r="BK42" s="117"/>
      <c r="BL42" s="117"/>
      <c r="BM42" s="117"/>
      <c r="BN42" s="118"/>
      <c r="BO42" s="119"/>
      <c r="BP42" s="120"/>
      <c r="BQ42" s="120"/>
      <c r="BR42" s="120"/>
      <c r="BS42" s="120"/>
      <c r="BT42" s="120"/>
      <c r="BU42" s="120"/>
      <c r="BV42" s="121"/>
      <c r="BW42" s="11"/>
    </row>
    <row r="43" spans="1:75" ht="24" customHeight="1" thickBot="1">
      <c r="A43" s="10">
        <f>IF(DAY(DATE(E3+2018,I3,31))&lt;&gt;31, "", DATE(E3+2018,I3,31))</f>
        <v>45900</v>
      </c>
      <c r="D43" s="89">
        <f>IFERROR(IF(A43="","",31),31)</f>
        <v>31</v>
      </c>
      <c r="E43" s="90"/>
      <c r="F43" s="91"/>
      <c r="G43" s="112">
        <f t="shared" si="1"/>
        <v>45900</v>
      </c>
      <c r="H43" s="113"/>
      <c r="I43" s="114"/>
      <c r="J43" s="60"/>
      <c r="K43" s="61"/>
      <c r="L43" s="61"/>
      <c r="M43" s="61"/>
      <c r="N43" s="61"/>
      <c r="O43" s="62"/>
      <c r="P43" s="63"/>
      <c r="Q43" s="64"/>
      <c r="R43" s="64"/>
      <c r="S43" s="64"/>
      <c r="T43" s="64"/>
      <c r="U43" s="64"/>
      <c r="V43" s="64"/>
      <c r="W43" s="65"/>
      <c r="X43" s="63"/>
      <c r="Y43" s="64"/>
      <c r="Z43" s="64"/>
      <c r="AA43" s="64"/>
      <c r="AB43" s="64"/>
      <c r="AC43" s="64"/>
      <c r="AD43" s="64"/>
      <c r="AE43" s="65"/>
      <c r="AF43" s="110"/>
      <c r="AG43" s="111"/>
      <c r="AH43" s="75"/>
      <c r="AI43" s="76"/>
      <c r="AJ43" s="66"/>
      <c r="AK43" s="67"/>
      <c r="AL43" s="67"/>
      <c r="AM43" s="67"/>
      <c r="AN43" s="68"/>
      <c r="AO43" s="66"/>
      <c r="AP43" s="67"/>
      <c r="AQ43" s="68"/>
      <c r="AR43" s="66"/>
      <c r="AS43" s="67"/>
      <c r="AT43" s="68"/>
      <c r="AU43" s="66"/>
      <c r="AV43" s="67"/>
      <c r="AW43" s="68"/>
      <c r="AX43" s="66"/>
      <c r="AY43" s="67"/>
      <c r="AZ43" s="68"/>
      <c r="BA43" s="66"/>
      <c r="BB43" s="67"/>
      <c r="BC43" s="68"/>
      <c r="BD43" s="66"/>
      <c r="BE43" s="67"/>
      <c r="BF43" s="68"/>
      <c r="BG43" s="66"/>
      <c r="BH43" s="67"/>
      <c r="BI43" s="129"/>
      <c r="BJ43" s="130"/>
      <c r="BK43" s="131"/>
      <c r="BL43" s="131"/>
      <c r="BM43" s="131"/>
      <c r="BN43" s="132"/>
      <c r="BO43" s="126"/>
      <c r="BP43" s="127"/>
      <c r="BQ43" s="127"/>
      <c r="BR43" s="127"/>
      <c r="BS43" s="127"/>
      <c r="BT43" s="127"/>
      <c r="BU43" s="127"/>
      <c r="BV43" s="128"/>
      <c r="BW43" s="11"/>
    </row>
    <row r="44" spans="1:75" ht="19.149999999999999" customHeight="1" thickTop="1">
      <c r="D44" s="79" t="s">
        <v>35</v>
      </c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1"/>
      <c r="AF44" s="85">
        <f>SUM(AF13:AF43)+SUM(AH13:AH43)</f>
        <v>0</v>
      </c>
      <c r="AG44" s="86"/>
      <c r="AH44" s="86"/>
      <c r="AI44" s="73" t="s">
        <v>36</v>
      </c>
      <c r="AJ44" s="69">
        <f>COUNTA(AJ13:AN43)</f>
        <v>0</v>
      </c>
      <c r="AK44" s="70"/>
      <c r="AL44" s="70"/>
      <c r="AM44" s="70"/>
      <c r="AN44" s="73" t="s">
        <v>36</v>
      </c>
      <c r="AO44" s="69">
        <f>SUM(AO13:AO43)</f>
        <v>0</v>
      </c>
      <c r="AP44" s="70"/>
      <c r="AQ44" s="73" t="s">
        <v>36</v>
      </c>
      <c r="AR44" s="69">
        <f>COUNTA(AR13:AT43)</f>
        <v>0</v>
      </c>
      <c r="AS44" s="70"/>
      <c r="AT44" s="73" t="s">
        <v>36</v>
      </c>
      <c r="AU44" s="69">
        <f>SUM(AU13:AU43)</f>
        <v>0</v>
      </c>
      <c r="AV44" s="70"/>
      <c r="AW44" s="73" t="s">
        <v>36</v>
      </c>
      <c r="AX44" s="69">
        <f>SUM(AX13:AX43)</f>
        <v>0</v>
      </c>
      <c r="AY44" s="70"/>
      <c r="AZ44" s="73" t="s">
        <v>36</v>
      </c>
      <c r="BA44" s="69">
        <f>SUM(BA13:BA43)</f>
        <v>0</v>
      </c>
      <c r="BB44" s="70"/>
      <c r="BC44" s="73" t="s">
        <v>36</v>
      </c>
      <c r="BD44" s="69"/>
      <c r="BE44" s="70"/>
      <c r="BF44" s="73" t="s">
        <v>36</v>
      </c>
      <c r="BG44" s="133" t="s">
        <v>22</v>
      </c>
      <c r="BH44" s="134"/>
      <c r="BI44" s="134"/>
      <c r="BJ44" s="134"/>
      <c r="BK44" s="134" t="s">
        <v>37</v>
      </c>
      <c r="BL44" s="134"/>
      <c r="BM44" s="134"/>
      <c r="BN44" s="122">
        <v>0</v>
      </c>
      <c r="BO44" s="123"/>
      <c r="BP44" s="124" t="s">
        <v>26</v>
      </c>
      <c r="BQ44" s="124"/>
      <c r="BR44" s="125"/>
      <c r="BS44" s="49"/>
      <c r="BT44" s="50"/>
      <c r="BU44" s="50"/>
      <c r="BV44" s="50"/>
      <c r="BW44" s="4"/>
    </row>
    <row r="45" spans="1:75" ht="19.149999999999999" customHeight="1" thickBot="1">
      <c r="D45" s="82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4"/>
      <c r="AF45" s="87"/>
      <c r="AG45" s="88"/>
      <c r="AH45" s="88"/>
      <c r="AI45" s="74"/>
      <c r="AJ45" s="71"/>
      <c r="AK45" s="72"/>
      <c r="AL45" s="72"/>
      <c r="AM45" s="72"/>
      <c r="AN45" s="74"/>
      <c r="AO45" s="71"/>
      <c r="AP45" s="72"/>
      <c r="AQ45" s="74"/>
      <c r="AR45" s="71"/>
      <c r="AS45" s="72"/>
      <c r="AT45" s="74"/>
      <c r="AU45" s="71"/>
      <c r="AV45" s="72"/>
      <c r="AW45" s="74"/>
      <c r="AX45" s="71"/>
      <c r="AY45" s="72"/>
      <c r="AZ45" s="74"/>
      <c r="BA45" s="71"/>
      <c r="BB45" s="72"/>
      <c r="BC45" s="74"/>
      <c r="BD45" s="71"/>
      <c r="BE45" s="72"/>
      <c r="BF45" s="74"/>
      <c r="BG45" s="135"/>
      <c r="BH45" s="53"/>
      <c r="BI45" s="53"/>
      <c r="BJ45" s="53"/>
      <c r="BK45" s="53" t="s">
        <v>38</v>
      </c>
      <c r="BL45" s="53"/>
      <c r="BM45" s="53"/>
      <c r="BN45" s="54">
        <v>0</v>
      </c>
      <c r="BO45" s="55"/>
      <c r="BP45" s="56" t="s">
        <v>39</v>
      </c>
      <c r="BQ45" s="57"/>
      <c r="BR45" s="58"/>
      <c r="BS45" s="51"/>
      <c r="BT45" s="52"/>
      <c r="BU45" s="52"/>
      <c r="BV45" s="52"/>
      <c r="BW45" s="4"/>
    </row>
    <row r="46" spans="1:75" ht="10.15" customHeight="1" thickBot="1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9.5" customHeight="1" thickBot="1">
      <c r="D47" s="34" t="s">
        <v>40</v>
      </c>
      <c r="E47" s="35"/>
      <c r="F47" s="35"/>
      <c r="G47" s="35"/>
      <c r="H47" s="35"/>
      <c r="I47" s="35"/>
      <c r="J47" s="35"/>
      <c r="K47" s="35"/>
      <c r="L47" s="36"/>
      <c r="M47" s="37" t="s">
        <v>41</v>
      </c>
      <c r="N47" s="38"/>
      <c r="O47" s="38"/>
      <c r="P47" s="38"/>
      <c r="Q47" s="38"/>
      <c r="R47" s="38"/>
      <c r="S47" s="38"/>
      <c r="T47" s="38"/>
      <c r="U47" s="38"/>
      <c r="V47" s="38"/>
      <c r="W47" s="250" t="s">
        <v>55</v>
      </c>
      <c r="X47" s="251"/>
      <c r="Y47" s="251"/>
      <c r="Z47" s="22"/>
      <c r="AA47" s="22"/>
      <c r="AB47" s="16" t="s">
        <v>49</v>
      </c>
      <c r="AC47" s="22"/>
      <c r="AD47" s="22"/>
      <c r="AE47" s="16" t="s">
        <v>50</v>
      </c>
      <c r="AF47" s="22"/>
      <c r="AG47" s="22"/>
      <c r="AH47" s="16" t="s">
        <v>53</v>
      </c>
      <c r="AI47" s="15"/>
      <c r="AJ47" s="38" t="s">
        <v>42</v>
      </c>
      <c r="AK47" s="38"/>
      <c r="AL47" s="38"/>
      <c r="AM47" s="38"/>
      <c r="AN47" s="38"/>
      <c r="AO47" s="38"/>
      <c r="AP47" s="38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38" t="s">
        <v>43</v>
      </c>
      <c r="BB47" s="38"/>
      <c r="BC47" s="38"/>
      <c r="BD47" s="38"/>
      <c r="BE47" s="38"/>
      <c r="BF47" s="38"/>
      <c r="BG47" s="38"/>
      <c r="BH47" s="246"/>
      <c r="BI47" s="247"/>
      <c r="BJ47" s="247"/>
      <c r="BK47" s="247"/>
      <c r="BL47" s="248"/>
      <c r="BM47" s="249" t="s">
        <v>56</v>
      </c>
      <c r="BN47" s="35"/>
      <c r="BO47" s="36"/>
      <c r="BP47" s="5"/>
      <c r="BQ47" s="5"/>
      <c r="BR47" s="5"/>
      <c r="BS47" s="5"/>
      <c r="BT47" s="5"/>
      <c r="BU47" s="5"/>
      <c r="BV47" s="5"/>
      <c r="BW47" s="5"/>
    </row>
    <row r="48" spans="1:75" ht="19.5" customHeight="1" thickBot="1">
      <c r="D48" s="34" t="s">
        <v>21</v>
      </c>
      <c r="E48" s="35"/>
      <c r="F48" s="35"/>
      <c r="G48" s="35"/>
      <c r="H48" s="35"/>
      <c r="I48" s="35"/>
      <c r="J48" s="35"/>
      <c r="K48" s="35"/>
      <c r="L48" s="36"/>
      <c r="M48" s="37" t="s">
        <v>44</v>
      </c>
      <c r="N48" s="38"/>
      <c r="O48" s="38"/>
      <c r="P48" s="38"/>
      <c r="Q48" s="38"/>
      <c r="R48" s="38"/>
      <c r="S48" s="38"/>
      <c r="T48" s="38"/>
      <c r="U48" s="38"/>
      <c r="V48" s="38"/>
      <c r="W48" s="39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1"/>
      <c r="AJ48" s="5"/>
      <c r="AK48" s="5"/>
      <c r="AL48" s="5"/>
      <c r="AM48" s="5"/>
      <c r="AN48" s="5"/>
      <c r="AO48" s="5"/>
      <c r="AP48" s="5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  <c r="BD48" s="5"/>
      <c r="BE48" s="5"/>
      <c r="BF48" s="5"/>
      <c r="BG48" s="5"/>
      <c r="BH48" s="20"/>
      <c r="BI48" s="20"/>
      <c r="BJ48" s="20"/>
      <c r="BK48" s="20"/>
      <c r="BL48" s="20"/>
      <c r="BM48" s="21"/>
      <c r="BN48" s="21"/>
      <c r="BO48" s="21"/>
      <c r="BP48" s="6"/>
      <c r="BQ48" s="6"/>
      <c r="BR48" s="6"/>
      <c r="BS48" s="6"/>
      <c r="BT48" s="6"/>
      <c r="BU48" s="6"/>
      <c r="BV48" s="6"/>
      <c r="BW48" s="6"/>
    </row>
    <row r="49" spans="2:76" ht="19.5" customHeight="1" thickBot="1">
      <c r="D49" s="12"/>
      <c r="E49" s="12"/>
      <c r="F49" s="12"/>
      <c r="G49" s="12"/>
      <c r="H49" s="12"/>
      <c r="I49" s="12"/>
      <c r="J49" s="12"/>
      <c r="K49" s="12"/>
      <c r="L49" s="12"/>
      <c r="M49" s="4"/>
      <c r="N49" s="4"/>
      <c r="O49" s="4"/>
      <c r="P49" s="4"/>
      <c r="Q49" s="4"/>
      <c r="R49" s="4"/>
      <c r="S49" s="4"/>
      <c r="T49" s="4"/>
      <c r="U49" s="4"/>
      <c r="V49" s="4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5"/>
      <c r="AK49" s="5"/>
      <c r="AL49" s="5"/>
      <c r="AM49" s="5"/>
      <c r="AN49" s="5"/>
      <c r="AO49" s="5"/>
      <c r="AP49" s="5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252" t="s">
        <v>54</v>
      </c>
      <c r="BB49" s="253"/>
      <c r="BC49" s="253"/>
      <c r="BD49" s="253"/>
      <c r="BE49" s="253"/>
      <c r="BF49" s="253"/>
      <c r="BG49" s="253"/>
      <c r="BH49" s="254"/>
      <c r="BI49" s="255"/>
      <c r="BJ49" s="255"/>
      <c r="BK49" s="255"/>
      <c r="BL49" s="256"/>
      <c r="BM49" s="257" t="s">
        <v>56</v>
      </c>
      <c r="BN49" s="258"/>
      <c r="BO49" s="259"/>
      <c r="BP49" s="6"/>
      <c r="BQ49" s="6"/>
      <c r="BR49" s="6"/>
      <c r="BS49" s="6"/>
      <c r="BT49" s="6"/>
      <c r="BU49" s="6"/>
      <c r="BV49" s="6"/>
      <c r="BW49" s="6"/>
    </row>
    <row r="50" spans="2:76" ht="10.15" customHeight="1">
      <c r="D50" s="12"/>
      <c r="E50" s="12"/>
      <c r="F50" s="12"/>
      <c r="G50" s="12"/>
      <c r="H50" s="12"/>
      <c r="I50" s="12"/>
      <c r="J50" s="12"/>
      <c r="K50" s="12"/>
      <c r="L50" s="12"/>
      <c r="M50" s="4"/>
      <c r="N50" s="4"/>
      <c r="O50" s="4"/>
      <c r="P50" s="4"/>
      <c r="Q50" s="4"/>
      <c r="R50" s="4"/>
      <c r="S50" s="4"/>
      <c r="T50" s="4"/>
      <c r="U50" s="4"/>
      <c r="V50" s="4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5"/>
      <c r="AK50" s="5"/>
      <c r="AL50" s="5"/>
      <c r="AM50" s="5"/>
      <c r="AN50" s="5"/>
      <c r="AO50" s="5"/>
      <c r="AP50" s="5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</row>
    <row r="51" spans="2:76" ht="45" customHeight="1">
      <c r="B51" s="23" t="s">
        <v>48</v>
      </c>
      <c r="C51" s="23"/>
      <c r="D51" s="23"/>
      <c r="E51" s="2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23" t="s">
        <v>48</v>
      </c>
      <c r="BV51" s="23"/>
      <c r="BW51" s="23"/>
      <c r="BX51" s="23"/>
    </row>
  </sheetData>
  <sheetProtection formatCells="0" formatColumns="0" formatRows="0" insertColumns="0" insertRows="0" insertHyperlinks="0" deleteColumns="0" deleteRows="0" sort="0" autoFilter="0" pivotTables="0"/>
  <mergeCells count="610">
    <mergeCell ref="BH47:BL47"/>
    <mergeCell ref="BM47:BO47"/>
    <mergeCell ref="W47:Y47"/>
    <mergeCell ref="Z47:AA47"/>
    <mergeCell ref="BA49:BG49"/>
    <mergeCell ref="BH49:BL49"/>
    <mergeCell ref="BM49:BO49"/>
    <mergeCell ref="E3:F3"/>
    <mergeCell ref="AF23:AG23"/>
    <mergeCell ref="AH23:AI23"/>
    <mergeCell ref="AF24:AG24"/>
    <mergeCell ref="AH24:AI24"/>
    <mergeCell ref="AF25:AG25"/>
    <mergeCell ref="AH25:AI25"/>
    <mergeCell ref="AF26:AG26"/>
    <mergeCell ref="AH26:AI26"/>
    <mergeCell ref="AF27:AG27"/>
    <mergeCell ref="AH27:AI27"/>
    <mergeCell ref="AF14:AG14"/>
    <mergeCell ref="AH14:AI14"/>
    <mergeCell ref="AF15:AG15"/>
    <mergeCell ref="AH15:AI15"/>
    <mergeCell ref="AF16:AG16"/>
    <mergeCell ref="AH16:AI16"/>
    <mergeCell ref="BJ10:BN12"/>
    <mergeCell ref="BO10:BV12"/>
    <mergeCell ref="J11:O12"/>
    <mergeCell ref="P11:W12"/>
    <mergeCell ref="X11:AE12"/>
    <mergeCell ref="AF11:AI11"/>
    <mergeCell ref="AJ11:AN11"/>
    <mergeCell ref="AW6:BC8"/>
    <mergeCell ref="BD6:BV8"/>
    <mergeCell ref="BG11:BI12"/>
    <mergeCell ref="AF12:AG12"/>
    <mergeCell ref="AH12:AI12"/>
    <mergeCell ref="AJ12:AN12"/>
    <mergeCell ref="AX11:AZ12"/>
    <mergeCell ref="BA11:BC12"/>
    <mergeCell ref="BD11:BF12"/>
    <mergeCell ref="AI6:AJ6"/>
    <mergeCell ref="AK5:AV5"/>
    <mergeCell ref="AK6:AV6"/>
    <mergeCell ref="G13:I13"/>
    <mergeCell ref="J13:O13"/>
    <mergeCell ref="P13:W13"/>
    <mergeCell ref="X13:AE13"/>
    <mergeCell ref="AJ13:AN13"/>
    <mergeCell ref="AO11:AQ12"/>
    <mergeCell ref="AR11:AT12"/>
    <mergeCell ref="AU11:AW12"/>
    <mergeCell ref="D7:I8"/>
    <mergeCell ref="J7:AV8"/>
    <mergeCell ref="D5:I6"/>
    <mergeCell ref="AI5:AJ5"/>
    <mergeCell ref="D10:F12"/>
    <mergeCell ref="G10:I12"/>
    <mergeCell ref="J10:BI10"/>
    <mergeCell ref="BG13:BI13"/>
    <mergeCell ref="AF13:AG13"/>
    <mergeCell ref="AH13:AI13"/>
    <mergeCell ref="AR14:AT14"/>
    <mergeCell ref="BJ13:BN13"/>
    <mergeCell ref="BO13:BV13"/>
    <mergeCell ref="D14:F14"/>
    <mergeCell ref="G14:I14"/>
    <mergeCell ref="J14:O14"/>
    <mergeCell ref="P14:W14"/>
    <mergeCell ref="X14:AE14"/>
    <mergeCell ref="AJ14:AN14"/>
    <mergeCell ref="AO14:AQ14"/>
    <mergeCell ref="AO13:AQ13"/>
    <mergeCell ref="AR13:AT13"/>
    <mergeCell ref="AU13:AW13"/>
    <mergeCell ref="AX13:AZ13"/>
    <mergeCell ref="BA13:BC13"/>
    <mergeCell ref="BD13:BF13"/>
    <mergeCell ref="BJ14:BN14"/>
    <mergeCell ref="BO14:BV14"/>
    <mergeCell ref="AU14:AW14"/>
    <mergeCell ref="AX14:AZ14"/>
    <mergeCell ref="BA14:BC14"/>
    <mergeCell ref="BD14:BF14"/>
    <mergeCell ref="BG14:BI14"/>
    <mergeCell ref="D13:F13"/>
    <mergeCell ref="BO15:BV15"/>
    <mergeCell ref="D16:F16"/>
    <mergeCell ref="G16:I16"/>
    <mergeCell ref="J16:O16"/>
    <mergeCell ref="P16:W16"/>
    <mergeCell ref="X16:AE16"/>
    <mergeCell ref="AJ16:AN16"/>
    <mergeCell ref="AO16:AQ16"/>
    <mergeCell ref="AR16:AT16"/>
    <mergeCell ref="AU16:AW16"/>
    <mergeCell ref="AU15:AW15"/>
    <mergeCell ref="AX15:AZ15"/>
    <mergeCell ref="BA15:BC15"/>
    <mergeCell ref="BD15:BF15"/>
    <mergeCell ref="BG15:BI15"/>
    <mergeCell ref="BJ15:BN15"/>
    <mergeCell ref="D15:F15"/>
    <mergeCell ref="G15:I15"/>
    <mergeCell ref="J15:O15"/>
    <mergeCell ref="P15:W15"/>
    <mergeCell ref="X15:AE15"/>
    <mergeCell ref="AJ15:AN15"/>
    <mergeCell ref="AO15:AQ15"/>
    <mergeCell ref="AR15:AT15"/>
    <mergeCell ref="AJ17:AN17"/>
    <mergeCell ref="BJ18:BN18"/>
    <mergeCell ref="BO18:BV18"/>
    <mergeCell ref="AX16:AZ16"/>
    <mergeCell ref="BA16:BC16"/>
    <mergeCell ref="BD16:BF16"/>
    <mergeCell ref="BG16:BI16"/>
    <mergeCell ref="BJ16:BN16"/>
    <mergeCell ref="BO16:BV16"/>
    <mergeCell ref="AU18:AW18"/>
    <mergeCell ref="AX18:AZ18"/>
    <mergeCell ref="BA18:BC18"/>
    <mergeCell ref="BD18:BF18"/>
    <mergeCell ref="BG18:BI18"/>
    <mergeCell ref="AF17:AG17"/>
    <mergeCell ref="AH17:AI17"/>
    <mergeCell ref="AF18:AG18"/>
    <mergeCell ref="AH18:AI18"/>
    <mergeCell ref="AO19:AQ19"/>
    <mergeCell ref="AR19:AT19"/>
    <mergeCell ref="AR18:AT18"/>
    <mergeCell ref="BG17:BI17"/>
    <mergeCell ref="BJ17:BN17"/>
    <mergeCell ref="BO17:BV17"/>
    <mergeCell ref="D18:F18"/>
    <mergeCell ref="G18:I18"/>
    <mergeCell ref="J18:O18"/>
    <mergeCell ref="P18:W18"/>
    <mergeCell ref="X18:AE18"/>
    <mergeCell ref="AJ18:AN18"/>
    <mergeCell ref="AO18:AQ18"/>
    <mergeCell ref="AO17:AQ17"/>
    <mergeCell ref="AR17:AT17"/>
    <mergeCell ref="AU17:AW17"/>
    <mergeCell ref="AX17:AZ17"/>
    <mergeCell ref="BA17:BC17"/>
    <mergeCell ref="BD17:BF17"/>
    <mergeCell ref="D17:F17"/>
    <mergeCell ref="G17:I17"/>
    <mergeCell ref="J17:O17"/>
    <mergeCell ref="P17:W17"/>
    <mergeCell ref="X17:AE17"/>
    <mergeCell ref="AX20:AZ20"/>
    <mergeCell ref="BA20:BC20"/>
    <mergeCell ref="BD20:BF20"/>
    <mergeCell ref="BG20:BI20"/>
    <mergeCell ref="BJ20:BN20"/>
    <mergeCell ref="BO20:BV20"/>
    <mergeCell ref="BO19:BV19"/>
    <mergeCell ref="D20:F20"/>
    <mergeCell ref="G20:I20"/>
    <mergeCell ref="J20:O20"/>
    <mergeCell ref="P20:W20"/>
    <mergeCell ref="X20:AE20"/>
    <mergeCell ref="AJ20:AN20"/>
    <mergeCell ref="AO20:AQ20"/>
    <mergeCell ref="AR20:AT20"/>
    <mergeCell ref="AU20:AW20"/>
    <mergeCell ref="AU19:AW19"/>
    <mergeCell ref="AX19:AZ19"/>
    <mergeCell ref="BA19:BC19"/>
    <mergeCell ref="BD19:BF19"/>
    <mergeCell ref="BG19:BI19"/>
    <mergeCell ref="BJ19:BN19"/>
    <mergeCell ref="D19:F19"/>
    <mergeCell ref="G19:I19"/>
    <mergeCell ref="J19:O19"/>
    <mergeCell ref="P19:W19"/>
    <mergeCell ref="X19:AE19"/>
    <mergeCell ref="AJ19:AN19"/>
    <mergeCell ref="D22:F22"/>
    <mergeCell ref="G22:I22"/>
    <mergeCell ref="J22:O22"/>
    <mergeCell ref="P22:W22"/>
    <mergeCell ref="X22:AE22"/>
    <mergeCell ref="AJ22:AN22"/>
    <mergeCell ref="AF19:AG19"/>
    <mergeCell ref="AH19:AI19"/>
    <mergeCell ref="AF20:AG20"/>
    <mergeCell ref="AH20:AI20"/>
    <mergeCell ref="AF21:AG21"/>
    <mergeCell ref="AH21:AI21"/>
    <mergeCell ref="AF22:AG22"/>
    <mergeCell ref="AH22:AI22"/>
    <mergeCell ref="AO22:AQ22"/>
    <mergeCell ref="AO21:AQ21"/>
    <mergeCell ref="AR21:AT21"/>
    <mergeCell ref="D21:F21"/>
    <mergeCell ref="G21:I21"/>
    <mergeCell ref="J21:O21"/>
    <mergeCell ref="P21:W21"/>
    <mergeCell ref="X21:AE21"/>
    <mergeCell ref="AJ21:AN21"/>
    <mergeCell ref="P23:W23"/>
    <mergeCell ref="X23:AE23"/>
    <mergeCell ref="AJ23:AN23"/>
    <mergeCell ref="AO23:AQ23"/>
    <mergeCell ref="AR23:AT23"/>
    <mergeCell ref="AR22:AT22"/>
    <mergeCell ref="BG21:BI21"/>
    <mergeCell ref="BJ21:BN21"/>
    <mergeCell ref="BO21:BV21"/>
    <mergeCell ref="AU21:AW21"/>
    <mergeCell ref="AX21:AZ21"/>
    <mergeCell ref="BA21:BC21"/>
    <mergeCell ref="BD21:BF21"/>
    <mergeCell ref="BJ22:BN22"/>
    <mergeCell ref="BO22:BV22"/>
    <mergeCell ref="AU22:AW22"/>
    <mergeCell ref="AX22:AZ22"/>
    <mergeCell ref="BA22:BC22"/>
    <mergeCell ref="BD22:BF22"/>
    <mergeCell ref="BG22:BI22"/>
    <mergeCell ref="BO23:BV23"/>
    <mergeCell ref="AU23:AW23"/>
    <mergeCell ref="AX23:AZ23"/>
    <mergeCell ref="BA23:BC23"/>
    <mergeCell ref="AX24:AZ24"/>
    <mergeCell ref="BA24:BC24"/>
    <mergeCell ref="BD24:BF24"/>
    <mergeCell ref="BG24:BI24"/>
    <mergeCell ref="AJ25:AN25"/>
    <mergeCell ref="BJ26:BN26"/>
    <mergeCell ref="BO26:BV26"/>
    <mergeCell ref="BJ24:BN24"/>
    <mergeCell ref="BO24:BV24"/>
    <mergeCell ref="BO25:BV25"/>
    <mergeCell ref="BG26:BI26"/>
    <mergeCell ref="D24:F24"/>
    <mergeCell ref="G24:I24"/>
    <mergeCell ref="J24:O24"/>
    <mergeCell ref="P24:W24"/>
    <mergeCell ref="X24:AE24"/>
    <mergeCell ref="AJ24:AN24"/>
    <mergeCell ref="AO24:AQ24"/>
    <mergeCell ref="AR24:AT24"/>
    <mergeCell ref="AU24:AW24"/>
    <mergeCell ref="BD23:BF23"/>
    <mergeCell ref="BG23:BI23"/>
    <mergeCell ref="BJ23:BN23"/>
    <mergeCell ref="D23:F23"/>
    <mergeCell ref="G23:I23"/>
    <mergeCell ref="J23:O23"/>
    <mergeCell ref="AO27:AQ27"/>
    <mergeCell ref="AR27:AT27"/>
    <mergeCell ref="AR26:AT26"/>
    <mergeCell ref="BG25:BI25"/>
    <mergeCell ref="BJ25:BN25"/>
    <mergeCell ref="D26:F26"/>
    <mergeCell ref="G26:I26"/>
    <mergeCell ref="J26:O26"/>
    <mergeCell ref="P26:W26"/>
    <mergeCell ref="X26:AE26"/>
    <mergeCell ref="AJ26:AN26"/>
    <mergeCell ref="AO26:AQ26"/>
    <mergeCell ref="AO25:AQ25"/>
    <mergeCell ref="AR25:AT25"/>
    <mergeCell ref="AU25:AW25"/>
    <mergeCell ref="AX25:AZ25"/>
    <mergeCell ref="BA25:BC25"/>
    <mergeCell ref="BD25:BF25"/>
    <mergeCell ref="D25:F25"/>
    <mergeCell ref="G25:I25"/>
    <mergeCell ref="J25:O25"/>
    <mergeCell ref="P25:W25"/>
    <mergeCell ref="X25:AE25"/>
    <mergeCell ref="AU26:AW26"/>
    <mergeCell ref="AX26:AZ26"/>
    <mergeCell ref="BA26:BC26"/>
    <mergeCell ref="BD26:BF26"/>
    <mergeCell ref="AX28:AZ28"/>
    <mergeCell ref="BA28:BC28"/>
    <mergeCell ref="BD28:BF28"/>
    <mergeCell ref="BG28:BI28"/>
    <mergeCell ref="BJ28:BN28"/>
    <mergeCell ref="BO28:BV28"/>
    <mergeCell ref="BO27:BV27"/>
    <mergeCell ref="D28:F28"/>
    <mergeCell ref="G28:I28"/>
    <mergeCell ref="J28:O28"/>
    <mergeCell ref="P28:W28"/>
    <mergeCell ref="X28:AE28"/>
    <mergeCell ref="AJ28:AN28"/>
    <mergeCell ref="AO28:AQ28"/>
    <mergeCell ref="AR28:AT28"/>
    <mergeCell ref="AU28:AW28"/>
    <mergeCell ref="AU27:AW27"/>
    <mergeCell ref="AX27:AZ27"/>
    <mergeCell ref="BA27:BC27"/>
    <mergeCell ref="BD27:BF27"/>
    <mergeCell ref="BG27:BI27"/>
    <mergeCell ref="BJ27:BN27"/>
    <mergeCell ref="D27:F27"/>
    <mergeCell ref="G27:I27"/>
    <mergeCell ref="J27:O27"/>
    <mergeCell ref="P27:W27"/>
    <mergeCell ref="X27:AE27"/>
    <mergeCell ref="AJ27:AN27"/>
    <mergeCell ref="D30:F30"/>
    <mergeCell ref="G30:I30"/>
    <mergeCell ref="J30:O30"/>
    <mergeCell ref="P30:W30"/>
    <mergeCell ref="X30:AE30"/>
    <mergeCell ref="AJ30:AN30"/>
    <mergeCell ref="AF28:AG28"/>
    <mergeCell ref="AH28:AI28"/>
    <mergeCell ref="AO30:AQ30"/>
    <mergeCell ref="AO29:AQ29"/>
    <mergeCell ref="AR29:AT29"/>
    <mergeCell ref="D29:F29"/>
    <mergeCell ref="G29:I29"/>
    <mergeCell ref="J29:O29"/>
    <mergeCell ref="P29:W29"/>
    <mergeCell ref="X29:AE29"/>
    <mergeCell ref="AJ29:AN29"/>
    <mergeCell ref="AF29:AG29"/>
    <mergeCell ref="AH29:AI29"/>
    <mergeCell ref="AF30:AG30"/>
    <mergeCell ref="AH30:AI30"/>
    <mergeCell ref="P31:W31"/>
    <mergeCell ref="X31:AE31"/>
    <mergeCell ref="AJ31:AN31"/>
    <mergeCell ref="AO31:AQ31"/>
    <mergeCell ref="AR31:AT31"/>
    <mergeCell ref="AR30:AT30"/>
    <mergeCell ref="BG29:BI29"/>
    <mergeCell ref="BJ29:BN29"/>
    <mergeCell ref="BO29:BV29"/>
    <mergeCell ref="AU29:AW29"/>
    <mergeCell ref="AX29:AZ29"/>
    <mergeCell ref="BA29:BC29"/>
    <mergeCell ref="BD29:BF29"/>
    <mergeCell ref="BJ30:BN30"/>
    <mergeCell ref="BO30:BV30"/>
    <mergeCell ref="AF31:AG31"/>
    <mergeCell ref="AH31:AI31"/>
    <mergeCell ref="AU30:AW30"/>
    <mergeCell ref="AX30:AZ30"/>
    <mergeCell ref="BA30:BC30"/>
    <mergeCell ref="BD30:BF30"/>
    <mergeCell ref="BG30:BI30"/>
    <mergeCell ref="BO31:BV31"/>
    <mergeCell ref="AU31:AW31"/>
    <mergeCell ref="AX32:AZ32"/>
    <mergeCell ref="BA32:BC32"/>
    <mergeCell ref="BD32:BF32"/>
    <mergeCell ref="BG32:BI32"/>
    <mergeCell ref="AJ33:AN33"/>
    <mergeCell ref="BJ34:BN34"/>
    <mergeCell ref="BO34:BV34"/>
    <mergeCell ref="BJ32:BN32"/>
    <mergeCell ref="BO32:BV32"/>
    <mergeCell ref="BO33:BV33"/>
    <mergeCell ref="BA33:BC33"/>
    <mergeCell ref="BD33:BF33"/>
    <mergeCell ref="BG34:BI34"/>
    <mergeCell ref="D32:F32"/>
    <mergeCell ref="G32:I32"/>
    <mergeCell ref="J32:O32"/>
    <mergeCell ref="P32:W32"/>
    <mergeCell ref="X32:AE32"/>
    <mergeCell ref="AJ32:AN32"/>
    <mergeCell ref="AO32:AQ32"/>
    <mergeCell ref="AR32:AT32"/>
    <mergeCell ref="AU32:AW32"/>
    <mergeCell ref="AF32:AG32"/>
    <mergeCell ref="AH32:AI32"/>
    <mergeCell ref="AX31:AZ31"/>
    <mergeCell ref="BA31:BC31"/>
    <mergeCell ref="BD31:BF31"/>
    <mergeCell ref="BG31:BI31"/>
    <mergeCell ref="BJ31:BN31"/>
    <mergeCell ref="D31:F31"/>
    <mergeCell ref="G31:I31"/>
    <mergeCell ref="J31:O31"/>
    <mergeCell ref="AO35:AQ35"/>
    <mergeCell ref="AR35:AT35"/>
    <mergeCell ref="AR34:AT34"/>
    <mergeCell ref="BG33:BI33"/>
    <mergeCell ref="BJ33:BN33"/>
    <mergeCell ref="D34:F34"/>
    <mergeCell ref="G34:I34"/>
    <mergeCell ref="J34:O34"/>
    <mergeCell ref="P34:W34"/>
    <mergeCell ref="X34:AE34"/>
    <mergeCell ref="AJ34:AN34"/>
    <mergeCell ref="AO34:AQ34"/>
    <mergeCell ref="AO33:AQ33"/>
    <mergeCell ref="AR33:AT33"/>
    <mergeCell ref="AU33:AW33"/>
    <mergeCell ref="AX33:AZ33"/>
    <mergeCell ref="D33:F33"/>
    <mergeCell ref="G33:I33"/>
    <mergeCell ref="J33:O33"/>
    <mergeCell ref="P33:W33"/>
    <mergeCell ref="X33:AE33"/>
    <mergeCell ref="AU34:AW34"/>
    <mergeCell ref="AX34:AZ34"/>
    <mergeCell ref="BA34:BC34"/>
    <mergeCell ref="BD34:BF34"/>
    <mergeCell ref="AF33:AG33"/>
    <mergeCell ref="AH33:AI33"/>
    <mergeCell ref="AF34:AG34"/>
    <mergeCell ref="AH34:AI34"/>
    <mergeCell ref="AX36:AZ36"/>
    <mergeCell ref="BA36:BC36"/>
    <mergeCell ref="BD36:BF36"/>
    <mergeCell ref="BG36:BI36"/>
    <mergeCell ref="BJ36:BN36"/>
    <mergeCell ref="BO36:BV36"/>
    <mergeCell ref="BO35:BV35"/>
    <mergeCell ref="D36:F36"/>
    <mergeCell ref="G36:I36"/>
    <mergeCell ref="J36:O36"/>
    <mergeCell ref="P36:W36"/>
    <mergeCell ref="X36:AE36"/>
    <mergeCell ref="AJ36:AN36"/>
    <mergeCell ref="AO36:AQ36"/>
    <mergeCell ref="AR36:AT36"/>
    <mergeCell ref="AU36:AW36"/>
    <mergeCell ref="AU35:AW35"/>
    <mergeCell ref="AX35:AZ35"/>
    <mergeCell ref="BA35:BC35"/>
    <mergeCell ref="BD35:BF35"/>
    <mergeCell ref="BG35:BI35"/>
    <mergeCell ref="BJ35:BN35"/>
    <mergeCell ref="D35:F35"/>
    <mergeCell ref="G35:I35"/>
    <mergeCell ref="J35:O35"/>
    <mergeCell ref="P35:W35"/>
    <mergeCell ref="X35:AE35"/>
    <mergeCell ref="AJ35:AN35"/>
    <mergeCell ref="D38:F38"/>
    <mergeCell ref="G38:I38"/>
    <mergeCell ref="J38:O38"/>
    <mergeCell ref="P38:W38"/>
    <mergeCell ref="X38:AE38"/>
    <mergeCell ref="AJ38:AN38"/>
    <mergeCell ref="AF35:AG35"/>
    <mergeCell ref="AH35:AI35"/>
    <mergeCell ref="AF36:AG36"/>
    <mergeCell ref="AH36:AI36"/>
    <mergeCell ref="AO38:AQ38"/>
    <mergeCell ref="AO37:AQ37"/>
    <mergeCell ref="AR37:AT37"/>
    <mergeCell ref="D37:F37"/>
    <mergeCell ref="G37:I37"/>
    <mergeCell ref="J37:O37"/>
    <mergeCell ref="P37:W37"/>
    <mergeCell ref="X37:AE37"/>
    <mergeCell ref="AJ37:AN37"/>
    <mergeCell ref="AF37:AG37"/>
    <mergeCell ref="AH37:AI37"/>
    <mergeCell ref="AF38:AG38"/>
    <mergeCell ref="AH38:AI38"/>
    <mergeCell ref="AR38:AT38"/>
    <mergeCell ref="BG37:BI37"/>
    <mergeCell ref="BJ37:BN37"/>
    <mergeCell ref="BO37:BV37"/>
    <mergeCell ref="AU37:AW37"/>
    <mergeCell ref="AX37:AZ37"/>
    <mergeCell ref="BA37:BC37"/>
    <mergeCell ref="BD37:BF37"/>
    <mergeCell ref="BJ38:BN38"/>
    <mergeCell ref="BO38:BV38"/>
    <mergeCell ref="AU38:AW38"/>
    <mergeCell ref="AX38:AZ38"/>
    <mergeCell ref="BA38:BC38"/>
    <mergeCell ref="BD38:BF38"/>
    <mergeCell ref="BG38:BI38"/>
    <mergeCell ref="P39:W39"/>
    <mergeCell ref="X39:AE39"/>
    <mergeCell ref="AJ39:AN39"/>
    <mergeCell ref="AO39:AQ39"/>
    <mergeCell ref="AR39:AT39"/>
    <mergeCell ref="AF39:AG39"/>
    <mergeCell ref="AH39:AI39"/>
    <mergeCell ref="BO39:BV39"/>
    <mergeCell ref="AU39:AW39"/>
    <mergeCell ref="BG39:BI39"/>
    <mergeCell ref="BJ39:BN39"/>
    <mergeCell ref="AX39:AZ39"/>
    <mergeCell ref="BA39:BC39"/>
    <mergeCell ref="BD39:BF39"/>
    <mergeCell ref="D42:F42"/>
    <mergeCell ref="G42:I42"/>
    <mergeCell ref="J42:O42"/>
    <mergeCell ref="P42:W42"/>
    <mergeCell ref="X42:AE42"/>
    <mergeCell ref="AJ42:AN42"/>
    <mergeCell ref="AO42:AQ42"/>
    <mergeCell ref="AO41:AQ41"/>
    <mergeCell ref="AR41:AT41"/>
    <mergeCell ref="AJ41:AN41"/>
    <mergeCell ref="AR42:AT42"/>
    <mergeCell ref="AF41:AG41"/>
    <mergeCell ref="AH41:AI41"/>
    <mergeCell ref="AF42:AG42"/>
    <mergeCell ref="AH42:AI42"/>
    <mergeCell ref="AF40:AG40"/>
    <mergeCell ref="AH40:AI40"/>
    <mergeCell ref="AO40:AQ40"/>
    <mergeCell ref="AR40:AT40"/>
    <mergeCell ref="AU42:AW42"/>
    <mergeCell ref="AX42:AZ42"/>
    <mergeCell ref="BA42:BC42"/>
    <mergeCell ref="BD42:BF42"/>
    <mergeCell ref="AU40:AW40"/>
    <mergeCell ref="AX40:AZ40"/>
    <mergeCell ref="BA40:BC40"/>
    <mergeCell ref="BD40:BF40"/>
    <mergeCell ref="AU41:AW41"/>
    <mergeCell ref="AX41:AZ41"/>
    <mergeCell ref="BA41:BC41"/>
    <mergeCell ref="BD41:BF41"/>
    <mergeCell ref="BN44:BO44"/>
    <mergeCell ref="BP44:BR44"/>
    <mergeCell ref="BO43:BV43"/>
    <mergeCell ref="AU43:AW43"/>
    <mergeCell ref="AX43:AZ43"/>
    <mergeCell ref="BA43:BC43"/>
    <mergeCell ref="BD43:BF43"/>
    <mergeCell ref="BG43:BI43"/>
    <mergeCell ref="BJ43:BN43"/>
    <mergeCell ref="BD44:BE45"/>
    <mergeCell ref="BF44:BF45"/>
    <mergeCell ref="BG44:BJ45"/>
    <mergeCell ref="BK44:BM44"/>
    <mergeCell ref="AW44:AW45"/>
    <mergeCell ref="AX44:AY45"/>
    <mergeCell ref="AZ44:AZ45"/>
    <mergeCell ref="BA44:BB45"/>
    <mergeCell ref="BC44:BC45"/>
    <mergeCell ref="BG40:BI40"/>
    <mergeCell ref="BJ42:BN42"/>
    <mergeCell ref="BG41:BI41"/>
    <mergeCell ref="BJ41:BN41"/>
    <mergeCell ref="BO42:BV42"/>
    <mergeCell ref="BJ40:BN40"/>
    <mergeCell ref="BO40:BV40"/>
    <mergeCell ref="BO41:BV41"/>
    <mergeCell ref="BG42:BI42"/>
    <mergeCell ref="I3:J3"/>
    <mergeCell ref="G3:H3"/>
    <mergeCell ref="D44:AE45"/>
    <mergeCell ref="AF44:AH45"/>
    <mergeCell ref="AI44:AI45"/>
    <mergeCell ref="AJ44:AM45"/>
    <mergeCell ref="AN44:AN45"/>
    <mergeCell ref="D41:F41"/>
    <mergeCell ref="G41:I41"/>
    <mergeCell ref="J41:O41"/>
    <mergeCell ref="P41:W41"/>
    <mergeCell ref="X41:AE41"/>
    <mergeCell ref="D39:F39"/>
    <mergeCell ref="G39:I39"/>
    <mergeCell ref="J39:O39"/>
    <mergeCell ref="D40:F40"/>
    <mergeCell ref="G40:I40"/>
    <mergeCell ref="J40:O40"/>
    <mergeCell ref="P40:W40"/>
    <mergeCell ref="X40:AE40"/>
    <mergeCell ref="AJ40:AN40"/>
    <mergeCell ref="AF43:AG43"/>
    <mergeCell ref="D43:F43"/>
    <mergeCell ref="G43:I43"/>
    <mergeCell ref="P43:W43"/>
    <mergeCell ref="X43:AE43"/>
    <mergeCell ref="AJ43:AN43"/>
    <mergeCell ref="AO44:AP45"/>
    <mergeCell ref="AQ44:AQ45"/>
    <mergeCell ref="AR44:AS45"/>
    <mergeCell ref="AT44:AT45"/>
    <mergeCell ref="AU44:AV45"/>
    <mergeCell ref="AO43:AQ43"/>
    <mergeCell ref="AR43:AT43"/>
    <mergeCell ref="AH43:AI43"/>
    <mergeCell ref="AC47:AD47"/>
    <mergeCell ref="AF47:AG47"/>
    <mergeCell ref="B1:E1"/>
    <mergeCell ref="BU1:BX1"/>
    <mergeCell ref="B51:E51"/>
    <mergeCell ref="BU51:BX51"/>
    <mergeCell ref="AW5:BG5"/>
    <mergeCell ref="BH5:BV5"/>
    <mergeCell ref="D4:BV4"/>
    <mergeCell ref="X5:AH6"/>
    <mergeCell ref="D48:L48"/>
    <mergeCell ref="M48:V48"/>
    <mergeCell ref="W48:AI48"/>
    <mergeCell ref="J5:W6"/>
    <mergeCell ref="BS44:BV45"/>
    <mergeCell ref="BK45:BM45"/>
    <mergeCell ref="BN45:BO45"/>
    <mergeCell ref="BP45:BR45"/>
    <mergeCell ref="D47:L47"/>
    <mergeCell ref="M47:V47"/>
    <mergeCell ref="AJ47:AP47"/>
    <mergeCell ref="AQ47:AZ47"/>
    <mergeCell ref="BA47:BG47"/>
    <mergeCell ref="J43:O43"/>
  </mergeCells>
  <phoneticPr fontId="2"/>
  <printOptions horizontalCentered="1" verticalCentered="1"/>
  <pageMargins left="0" right="0" top="0.19685039370078741" bottom="0.19685039370078741" header="0.31496062992125984" footer="0.31496062992125984"/>
  <pageSetup paperSize="9" scale="7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実績記録票</vt:lpstr>
      <vt:lpstr>実績記録票!Print_Area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エクシード 合同会社</dc:creator>
  <cp:lastModifiedBy>央 小坂</cp:lastModifiedBy>
  <cp:lastPrinted>2025-08-27T07:27:21Z</cp:lastPrinted>
  <dcterms:created xsi:type="dcterms:W3CDTF">2025-07-29T06:20:53Z</dcterms:created>
  <dcterms:modified xsi:type="dcterms:W3CDTF">2025-08-29T11:55:52Z</dcterms:modified>
</cp:coreProperties>
</file>