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G:\My Monolith\Origami\DIAMOND\DEFOX\"/>
    </mc:Choice>
  </mc:AlternateContent>
  <bookViews>
    <workbookView xWindow="0" yWindow="0" windowWidth="24315" windowHeight="10395" activeTab="3"/>
  </bookViews>
  <sheets>
    <sheet name="DEFOX" sheetId="2" r:id="rId1"/>
    <sheet name="cyborg" sheetId="1" r:id="rId2"/>
    <sheet name="math" sheetId="3" r:id="rId3"/>
    <sheet name="mirror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4" i="4" l="1"/>
  <c r="F85" i="4" s="1"/>
  <c r="F86" i="4"/>
  <c r="E86" i="4"/>
  <c r="F84" i="4"/>
  <c r="E85" i="4" s="1"/>
  <c r="F81" i="4"/>
  <c r="E81" i="4"/>
  <c r="F80" i="4"/>
  <c r="E80" i="4"/>
  <c r="E90" i="4"/>
  <c r="G90" i="4" s="1" a="1"/>
  <c r="G90" i="4" s="1"/>
  <c r="F90" i="4"/>
  <c r="E91" i="4"/>
  <c r="F91" i="4"/>
  <c r="E92" i="4"/>
  <c r="F92" i="4"/>
  <c r="F89" i="4"/>
  <c r="E89" i="4"/>
  <c r="G89" i="4" s="1" a="1"/>
  <c r="G89" i="4" s="1"/>
  <c r="G92" i="4" l="1" a="1"/>
  <c r="G92" i="4" s="1"/>
  <c r="G91" i="4" a="1"/>
  <c r="G91" i="4" s="1"/>
  <c r="H90" i="4"/>
  <c r="H89" i="4"/>
  <c r="H91" i="4" l="1"/>
  <c r="H92" i="4"/>
</calcChain>
</file>

<file path=xl/sharedStrings.xml><?xml version="1.0" encoding="utf-8"?>
<sst xmlns="http://schemas.openxmlformats.org/spreadsheetml/2006/main" count="83" uniqueCount="78">
  <si>
    <t>Structures</t>
    <phoneticPr fontId="4"/>
  </si>
  <si>
    <t>Diagram Editor For Origami Creators</t>
    <phoneticPr fontId="4"/>
  </si>
  <si>
    <t>DEFOX</t>
    <phoneticPr fontId="4"/>
  </si>
  <si>
    <t>Math</t>
    <phoneticPr fontId="3"/>
  </si>
  <si>
    <t>double</t>
    <phoneticPr fontId="3"/>
  </si>
  <si>
    <t>&lt; CALC errors</t>
    <phoneticPr fontId="3"/>
  </si>
  <si>
    <t>~ digits</t>
    <phoneticPr fontId="3"/>
  </si>
  <si>
    <t>~ …</t>
    <phoneticPr fontId="3"/>
  </si>
  <si>
    <t>&lt; precise in computers</t>
    <phoneticPr fontId="3"/>
  </si>
  <si>
    <t>Discrete mathematics</t>
    <phoneticPr fontId="3"/>
  </si>
  <si>
    <t>constructed only by "integers"</t>
    <phoneticPr fontId="3"/>
  </si>
  <si>
    <t>~ long / long long (IEEE)</t>
    <phoneticPr fontId="3"/>
  </si>
  <si>
    <t>Field</t>
    <phoneticPr fontId="3"/>
  </si>
  <si>
    <t>Field(math)</t>
    <phoneticPr fontId="3"/>
  </si>
  <si>
    <t>definition:</t>
    <phoneticPr fontId="3"/>
  </si>
  <si>
    <t>distributive</t>
    <phoneticPr fontId="3"/>
  </si>
  <si>
    <t>monoid</t>
    <phoneticPr fontId="3"/>
  </si>
  <si>
    <t>abelian group</t>
    <phoneticPr fontId="3"/>
  </si>
  <si>
    <t>multiplicable identity exists</t>
    <phoneticPr fontId="3"/>
  </si>
  <si>
    <t>left distributive</t>
    <phoneticPr fontId="3"/>
  </si>
  <si>
    <t>right distributive</t>
    <phoneticPr fontId="3"/>
  </si>
  <si>
    <t>an addition rule: +</t>
    <phoneticPr fontId="3"/>
  </si>
  <si>
    <t>a multiplication rule: *</t>
    <phoneticPr fontId="3"/>
  </si>
  <si>
    <t>a set: F</t>
    <phoneticPr fontId="3"/>
  </si>
  <si>
    <t>associativity</t>
    <phoneticPr fontId="3"/>
  </si>
  <si>
    <t>non zero elements makes a group in *</t>
    <phoneticPr fontId="3"/>
  </si>
  <si>
    <t>inverse elements exist</t>
    <phoneticPr fontId="3"/>
  </si>
  <si>
    <t>Identitiy element exists</t>
    <phoneticPr fontId="3"/>
  </si>
  <si>
    <t>commutable</t>
    <phoneticPr fontId="3"/>
  </si>
  <si>
    <t>associativity</t>
    <phoneticPr fontId="3"/>
  </si>
  <si>
    <t>Group</t>
    <phoneticPr fontId="3"/>
  </si>
  <si>
    <t>&gt; "discrete math"</t>
    <phoneticPr fontId="3"/>
  </si>
  <si>
    <t>concept</t>
    <phoneticPr fontId="3"/>
  </si>
  <si>
    <t>Rational Numbers</t>
    <phoneticPr fontId="3"/>
  </si>
  <si>
    <t>Silver Numbers</t>
    <phoneticPr fontId="3"/>
  </si>
  <si>
    <t>Archtectures</t>
    <phoneticPr fontId="4"/>
  </si>
  <si>
    <t>Numbers(Integers)</t>
    <phoneticPr fontId="3"/>
  </si>
  <si>
    <t>with equality relashion</t>
    <phoneticPr fontId="3"/>
  </si>
  <si>
    <t>Group:</t>
    <phoneticPr fontId="3"/>
  </si>
  <si>
    <t>an unitary ring:</t>
    <phoneticPr fontId="3"/>
  </si>
  <si>
    <t>Quadratic Operations</t>
    <phoneticPr fontId="3"/>
  </si>
  <si>
    <t>Origami Axioms</t>
    <phoneticPr fontId="3"/>
  </si>
  <si>
    <t>requires the field to be closed in quadratic equations:</t>
    <phoneticPr fontId="3"/>
  </si>
  <si>
    <t>formally,</t>
    <phoneticPr fontId="3"/>
  </si>
  <si>
    <t>it leads</t>
    <phoneticPr fontId="3"/>
  </si>
  <si>
    <t>Eliminating "double"</t>
    <phoneticPr fontId="3"/>
  </si>
  <si>
    <t>Integers</t>
    <phoneticPr fontId="3"/>
  </si>
  <si>
    <t>Complex Numbers</t>
    <phoneticPr fontId="3"/>
  </si>
  <si>
    <t>Mirror</t>
    <phoneticPr fontId="3"/>
  </si>
  <si>
    <t>Flipping vertices as a Affine Transform</t>
    <phoneticPr fontId="3"/>
  </si>
  <si>
    <t>x</t>
    <phoneticPr fontId="3"/>
  </si>
  <si>
    <t>segment as a "mirror"</t>
    <phoneticPr fontId="3"/>
  </si>
  <si>
    <t>segment</t>
    <phoneticPr fontId="3"/>
  </si>
  <si>
    <t xml:space="preserve">norm vector </t>
    <phoneticPr fontId="3"/>
  </si>
  <si>
    <t>such that</t>
    <phoneticPr fontId="3"/>
  </si>
  <si>
    <t>which is given by</t>
    <phoneticPr fontId="3"/>
  </si>
  <si>
    <t>taking inner products,</t>
    <phoneticPr fontId="3"/>
  </si>
  <si>
    <t>, which sums up to</t>
    <phoneticPr fontId="3"/>
  </si>
  <si>
    <t>this is equivalent to</t>
    <phoneticPr fontId="3"/>
  </si>
  <si>
    <t>specifically, the second term operator, "Square Root",</t>
    <phoneticPr fontId="3"/>
  </si>
  <si>
    <t>thus</t>
    <phoneticPr fontId="3"/>
  </si>
  <si>
    <t>x</t>
    <phoneticPr fontId="3"/>
  </si>
  <si>
    <t>y</t>
    <phoneticPr fontId="3"/>
  </si>
  <si>
    <t>s</t>
    <phoneticPr fontId="3"/>
  </si>
  <si>
    <t>e</t>
    <phoneticPr fontId="3"/>
  </si>
  <si>
    <t>Segment</t>
    <phoneticPr fontId="3"/>
  </si>
  <si>
    <t>Vertices</t>
    <phoneticPr fontId="3"/>
  </si>
  <si>
    <t>y</t>
    <phoneticPr fontId="3"/>
  </si>
  <si>
    <t>d</t>
    <phoneticPr fontId="3"/>
  </si>
  <si>
    <t>n</t>
    <phoneticPr fontId="3"/>
  </si>
  <si>
    <t>x'</t>
    <phoneticPr fontId="3"/>
  </si>
  <si>
    <t>y'</t>
    <phoneticPr fontId="3"/>
  </si>
  <si>
    <t>Affine Transform</t>
    <phoneticPr fontId="3"/>
  </si>
  <si>
    <t>A</t>
    <phoneticPr fontId="3"/>
  </si>
  <si>
    <t>c</t>
    <phoneticPr fontId="3"/>
  </si>
  <si>
    <t>Test Cases</t>
    <phoneticPr fontId="3"/>
  </si>
  <si>
    <t>Cyborg</t>
    <phoneticPr fontId="3"/>
  </si>
  <si>
    <t>Diagram Element Library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</si>
</sst>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游ゴシック"/>
      <family val="2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游ゴシック"/>
      <family val="3"/>
      <charset val="128"/>
    </font>
    <font>
      <sz val="6"/>
      <name val="游ゴシック"/>
      <family val="2"/>
      <charset val="128"/>
    </font>
    <font>
      <sz val="6"/>
      <name val="ＭＳ Ｐゴシック"/>
      <family val="2"/>
      <charset val="128"/>
      <scheme val="minor"/>
    </font>
    <font>
      <sz val="14"/>
      <color theme="1"/>
      <name val="游ゴシック"/>
      <family val="3"/>
      <charset val="128"/>
    </font>
    <font>
      <b/>
      <sz val="14"/>
      <color theme="1"/>
      <name val="游ゴシック"/>
      <family val="3"/>
      <charset val="128"/>
    </font>
    <font>
      <b/>
      <sz val="11"/>
      <color theme="1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1" applyFont="1">
      <alignment vertical="center"/>
    </xf>
    <xf numFmtId="0" fontId="5" fillId="0" borderId="1" xfId="1" applyFont="1" applyBorder="1">
      <alignment vertical="center"/>
    </xf>
    <xf numFmtId="0" fontId="6" fillId="0" borderId="1" xfId="1" applyFont="1" applyBorder="1">
      <alignment vertical="center"/>
    </xf>
    <xf numFmtId="0" fontId="6" fillId="0" borderId="1" xfId="0" applyFont="1" applyBorder="1">
      <alignment vertical="center"/>
    </xf>
    <xf numFmtId="0" fontId="7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4" xfId="0" applyFill="1" applyBorder="1">
      <alignment vertical="center"/>
    </xf>
    <xf numFmtId="0" fontId="0" fillId="0" borderId="12" xfId="0" applyBorder="1">
      <alignment vertical="center"/>
    </xf>
    <xf numFmtId="0" fontId="0" fillId="0" borderId="13" xfId="0" applyFill="1" applyBorder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Mirror</a:t>
            </a:r>
            <a:r>
              <a:rPr lang="en-US" altLang="ja-JP" baseline="0"/>
              <a:t> transform Test</a:t>
            </a:r>
            <a:endParaRPr lang="ja-JP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mirror!$C$89</c:f>
              <c:strCache>
                <c:ptCount val="1"/>
                <c:pt idx="0">
                  <c:v>Vertices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mirror!$E$89:$E$92</c:f>
              <c:numCache>
                <c:formatCode>General</c:formatCode>
                <c:ptCount val="4"/>
                <c:pt idx="0">
                  <c:v>3.5362761142474719</c:v>
                </c:pt>
                <c:pt idx="1">
                  <c:v>2.7050554134992155</c:v>
                </c:pt>
                <c:pt idx="2">
                  <c:v>9.2395075940196065</c:v>
                </c:pt>
                <c:pt idx="3">
                  <c:v>3.7113343951424262</c:v>
                </c:pt>
              </c:numCache>
            </c:numRef>
          </c:xVal>
          <c:yVal>
            <c:numRef>
              <c:f>mirror!$F$89:$F$92</c:f>
              <c:numCache>
                <c:formatCode>General</c:formatCode>
                <c:ptCount val="4"/>
                <c:pt idx="0">
                  <c:v>0.70113338946912851</c:v>
                </c:pt>
                <c:pt idx="1">
                  <c:v>1.6156734999758349</c:v>
                </c:pt>
                <c:pt idx="2">
                  <c:v>6.049807660144837</c:v>
                </c:pt>
                <c:pt idx="3">
                  <c:v>8.160904154927259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mirror!$C$89</c:f>
              <c:strCache>
                <c:ptCount val="1"/>
                <c:pt idx="0">
                  <c:v>Vertices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mirror!$G$89:$G$92</c:f>
              <c:numCache>
                <c:formatCode>General</c:formatCode>
                <c:ptCount val="4"/>
                <c:pt idx="0">
                  <c:v>-5.437069258098929</c:v>
                </c:pt>
                <c:pt idx="1">
                  <c:v>-4.3263689558029785</c:v>
                </c:pt>
                <c:pt idx="2">
                  <c:v>-1.899246772586447</c:v>
                </c:pt>
                <c:pt idx="3">
                  <c:v>1.6752943580902881</c:v>
                </c:pt>
              </c:numCache>
            </c:numRef>
          </c:xVal>
          <c:yVal>
            <c:numRef>
              <c:f>mirror!$H$89:$H$92</c:f>
              <c:numCache>
                <c:formatCode>General</c:formatCode>
                <c:ptCount val="4"/>
                <c:pt idx="0">
                  <c:v>7.4311424187289283</c:v>
                </c:pt>
                <c:pt idx="1">
                  <c:v>6.8892417769524812</c:v>
                </c:pt>
                <c:pt idx="2">
                  <c:v>14.403873435099376</c:v>
                </c:pt>
                <c:pt idx="3">
                  <c:v>9.6879341827163614</c:v>
                </c:pt>
              </c:numCache>
            </c:numRef>
          </c:yVal>
          <c:smooth val="0"/>
        </c:ser>
        <c:ser>
          <c:idx val="1"/>
          <c:order val="2"/>
          <c:tx>
            <c:strRef>
              <c:f>mirror!$C$78</c:f>
              <c:strCache>
                <c:ptCount val="1"/>
                <c:pt idx="0">
                  <c:v>Segment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mirror!$E$78:$E$79</c:f>
              <c:numCache>
                <c:formatCode>General</c:formatCode>
                <c:ptCount val="2"/>
                <c:pt idx="0">
                  <c:v>-1</c:v>
                </c:pt>
                <c:pt idx="1">
                  <c:v>5</c:v>
                </c:pt>
              </c:numCache>
            </c:numRef>
          </c:xVal>
          <c:yVal>
            <c:numRef>
              <c:f>mirror!$F$78:$F$79</c:f>
              <c:numCache>
                <c:formatCode>General</c:formatCode>
                <c:ptCount val="2"/>
                <c:pt idx="0">
                  <c:v>4</c:v>
                </c:pt>
                <c:pt idx="1">
                  <c:v>12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835352256"/>
        <c:axId val="-1835338656"/>
      </c:scatterChart>
      <c:valAx>
        <c:axId val="-1835352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1835338656"/>
        <c:crosses val="autoZero"/>
        <c:crossBetween val="midCat"/>
      </c:valAx>
      <c:valAx>
        <c:axId val="-183533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18353522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447675</xdr:colOff>
      <xdr:row>2</xdr:row>
      <xdr:rowOff>95250</xdr:rowOff>
    </xdr:from>
    <xdr:to>
      <xdr:col>2</xdr:col>
      <xdr:colOff>428625</xdr:colOff>
      <xdr:row>8</xdr:row>
      <xdr:rowOff>19050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675" y="657225"/>
          <a:ext cx="1352550" cy="13525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381000</xdr:colOff>
      <xdr:row>26</xdr:row>
      <xdr:rowOff>66675</xdr:rowOff>
    </xdr:from>
    <xdr:ext cx="63062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テキスト ボックス 1"/>
            <xdr:cNvSpPr txBox="1"/>
          </xdr:nvSpPr>
          <xdr:spPr>
            <a:xfrm>
              <a:off x="381000" y="5391150"/>
              <a:ext cx="63062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𝐹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, +, ∗</m:t>
                        </m:r>
                      </m:e>
                    </m:d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" name="テキスト ボックス 1"/>
            <xdr:cNvSpPr txBox="1"/>
          </xdr:nvSpPr>
          <xdr:spPr>
            <a:xfrm>
              <a:off x="381000" y="5391150"/>
              <a:ext cx="63062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(𝐹, +, ∗)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5</xdr:col>
      <xdr:colOff>304800</xdr:colOff>
      <xdr:row>49</xdr:row>
      <xdr:rowOff>85725</xdr:rowOff>
    </xdr:from>
    <xdr:ext cx="50712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テキスト ボックス 2"/>
            <xdr:cNvSpPr txBox="1"/>
          </xdr:nvSpPr>
          <xdr:spPr>
            <a:xfrm>
              <a:off x="3733800" y="6838950"/>
              <a:ext cx="50712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𝐹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, +</m:t>
                        </m:r>
                      </m:e>
                    </m:d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3" name="テキスト ボックス 2"/>
            <xdr:cNvSpPr txBox="1"/>
          </xdr:nvSpPr>
          <xdr:spPr>
            <a:xfrm>
              <a:off x="3733800" y="6838950"/>
              <a:ext cx="50712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(𝐹, +)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5</xdr:col>
      <xdr:colOff>352425</xdr:colOff>
      <xdr:row>55</xdr:row>
      <xdr:rowOff>133350</xdr:rowOff>
    </xdr:from>
    <xdr:ext cx="429733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テキスト ボックス 3"/>
            <xdr:cNvSpPr txBox="1"/>
          </xdr:nvSpPr>
          <xdr:spPr>
            <a:xfrm>
              <a:off x="3781425" y="7839075"/>
              <a:ext cx="42973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𝐹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, ∗</m:t>
                        </m:r>
                      </m:e>
                    </m:d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4" name="テキスト ボックス 3"/>
            <xdr:cNvSpPr txBox="1"/>
          </xdr:nvSpPr>
          <xdr:spPr>
            <a:xfrm>
              <a:off x="3781425" y="7839075"/>
              <a:ext cx="42973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(𝐹, ∗)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5</xdr:col>
      <xdr:colOff>419100</xdr:colOff>
      <xdr:row>64</xdr:row>
      <xdr:rowOff>114300</xdr:rowOff>
    </xdr:from>
    <xdr:ext cx="63062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テキスト ボックス 4"/>
            <xdr:cNvSpPr txBox="1"/>
          </xdr:nvSpPr>
          <xdr:spPr>
            <a:xfrm>
              <a:off x="3848100" y="8772525"/>
              <a:ext cx="63062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𝐹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, +, ∗</m:t>
                        </m:r>
                      </m:e>
                    </m:d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5" name="テキスト ボックス 4"/>
            <xdr:cNvSpPr txBox="1"/>
          </xdr:nvSpPr>
          <xdr:spPr>
            <a:xfrm>
              <a:off x="3848100" y="8772525"/>
              <a:ext cx="63062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(𝐹, +, ∗)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6</xdr:col>
      <xdr:colOff>295275</xdr:colOff>
      <xdr:row>40</xdr:row>
      <xdr:rowOff>28575</xdr:rowOff>
    </xdr:from>
    <xdr:ext cx="1825180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テキスト ボックス 5"/>
            <xdr:cNvSpPr txBox="1"/>
          </xdr:nvSpPr>
          <xdr:spPr>
            <a:xfrm>
              <a:off x="4410075" y="9639300"/>
              <a:ext cx="182518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𝑎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𝑐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∗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𝑏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>
        <xdr:sp macro="" textlink="">
          <xdr:nvSpPr>
            <xdr:cNvPr id="6" name="テキスト ボックス 5"/>
            <xdr:cNvSpPr txBox="1"/>
          </xdr:nvSpPr>
          <xdr:spPr>
            <a:xfrm>
              <a:off x="4410075" y="9639300"/>
              <a:ext cx="182518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(𝑎∗𝑏)∗𝑐=𝑎∗(𝑏∗𝑐)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6</xdr:col>
      <xdr:colOff>381000</xdr:colOff>
      <xdr:row>42</xdr:row>
      <xdr:rowOff>28575</xdr:rowOff>
    </xdr:from>
    <xdr:ext cx="828817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テキスト ボックス 6"/>
            <xdr:cNvSpPr txBox="1"/>
          </xdr:nvSpPr>
          <xdr:spPr>
            <a:xfrm>
              <a:off x="4495800" y="10115550"/>
              <a:ext cx="82881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∗∃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𝐼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>
        <xdr:sp macro="" textlink="">
          <xdr:nvSpPr>
            <xdr:cNvPr id="7" name="テキスト ボックス 6"/>
            <xdr:cNvSpPr txBox="1"/>
          </xdr:nvSpPr>
          <xdr:spPr>
            <a:xfrm>
              <a:off x="4495800" y="10115550"/>
              <a:ext cx="82881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𝑎∗∃𝐼=𝑎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6</xdr:col>
      <xdr:colOff>390525</xdr:colOff>
      <xdr:row>44</xdr:row>
      <xdr:rowOff>38100</xdr:rowOff>
    </xdr:from>
    <xdr:ext cx="854465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テキスト ボックス 7"/>
            <xdr:cNvSpPr txBox="1"/>
          </xdr:nvSpPr>
          <xdr:spPr>
            <a:xfrm>
              <a:off x="4505325" y="10601325"/>
              <a:ext cx="85446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∗∃</m:t>
                    </m:r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=0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>
        <xdr:sp macro="" textlink="">
          <xdr:nvSpPr>
            <xdr:cNvPr id="8" name="テキスト ボックス 7"/>
            <xdr:cNvSpPr txBox="1"/>
          </xdr:nvSpPr>
          <xdr:spPr>
            <a:xfrm>
              <a:off x="4505325" y="10601325"/>
              <a:ext cx="85446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𝑎∗∃𝑎 ̂=0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7</xdr:col>
      <xdr:colOff>76200</xdr:colOff>
      <xdr:row>53</xdr:row>
      <xdr:rowOff>66675</xdr:rowOff>
    </xdr:from>
    <xdr:ext cx="114627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テキスト ボックス 9"/>
            <xdr:cNvSpPr txBox="1"/>
          </xdr:nvSpPr>
          <xdr:spPr>
            <a:xfrm>
              <a:off x="4876800" y="11106150"/>
              <a:ext cx="114627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0" name="テキスト ボックス 9"/>
            <xdr:cNvSpPr txBox="1"/>
          </xdr:nvSpPr>
          <xdr:spPr>
            <a:xfrm>
              <a:off x="4876800" y="11106150"/>
              <a:ext cx="114627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𝑎+𝑏≔𝑏+𝑎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7</xdr:col>
      <xdr:colOff>28575</xdr:colOff>
      <xdr:row>58</xdr:row>
      <xdr:rowOff>152400</xdr:rowOff>
    </xdr:from>
    <xdr:ext cx="1825180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テキスト ボックス 10"/>
            <xdr:cNvSpPr txBox="1"/>
          </xdr:nvSpPr>
          <xdr:spPr>
            <a:xfrm>
              <a:off x="4829175" y="12382500"/>
              <a:ext cx="182518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𝑎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𝑐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∗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𝑏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1" name="テキスト ボックス 10"/>
            <xdr:cNvSpPr txBox="1"/>
          </xdr:nvSpPr>
          <xdr:spPr>
            <a:xfrm>
              <a:off x="4829175" y="12382500"/>
              <a:ext cx="182518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(𝑎∗𝑏)∗𝑐=𝑎∗(𝑏∗𝑐)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7</xdr:col>
      <xdr:colOff>171450</xdr:colOff>
      <xdr:row>61</xdr:row>
      <xdr:rowOff>66675</xdr:rowOff>
    </xdr:from>
    <xdr:ext cx="74911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テキスト ボックス 11"/>
            <xdr:cNvSpPr txBox="1"/>
          </xdr:nvSpPr>
          <xdr:spPr>
            <a:xfrm>
              <a:off x="4972050" y="13011150"/>
              <a:ext cx="74911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∗1=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2" name="テキスト ボックス 11"/>
            <xdr:cNvSpPr txBox="1"/>
          </xdr:nvSpPr>
          <xdr:spPr>
            <a:xfrm>
              <a:off x="4972050" y="13011150"/>
              <a:ext cx="74911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𝑎∗1=𝑎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3</xdr:col>
      <xdr:colOff>85725</xdr:colOff>
      <xdr:row>28</xdr:row>
      <xdr:rowOff>9525</xdr:rowOff>
    </xdr:from>
    <xdr:ext cx="997517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テキスト ボックス 12"/>
            <xdr:cNvSpPr txBox="1"/>
          </xdr:nvSpPr>
          <xdr:spPr>
            <a:xfrm>
              <a:off x="2143125" y="5810250"/>
              <a:ext cx="99751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𝑐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,…∈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𝐹</m:t>
                    </m:r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3" name="テキスト ボックス 12"/>
            <xdr:cNvSpPr txBox="1"/>
          </xdr:nvSpPr>
          <xdr:spPr>
            <a:xfrm>
              <a:off x="2143125" y="5810250"/>
              <a:ext cx="99751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𝑎,𝑏,𝑐,…∈𝐹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7</xdr:col>
      <xdr:colOff>323850</xdr:colOff>
      <xdr:row>67</xdr:row>
      <xdr:rowOff>19050</xdr:rowOff>
    </xdr:from>
    <xdr:ext cx="204190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テキスト ボックス 13"/>
            <xdr:cNvSpPr txBox="1"/>
          </xdr:nvSpPr>
          <xdr:spPr>
            <a:xfrm>
              <a:off x="5124450" y="14392275"/>
              <a:ext cx="204190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∗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𝑏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𝑐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4" name="テキスト ボックス 13"/>
            <xdr:cNvSpPr txBox="1"/>
          </xdr:nvSpPr>
          <xdr:spPr>
            <a:xfrm>
              <a:off x="5124450" y="14392275"/>
              <a:ext cx="204190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𝑎∗(𝑏+𝑐)=𝑎∗𝑏+𝑎∗𝑐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7</xdr:col>
      <xdr:colOff>361950</xdr:colOff>
      <xdr:row>69</xdr:row>
      <xdr:rowOff>171450</xdr:rowOff>
    </xdr:from>
    <xdr:ext cx="2025811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テキスト ボックス 14"/>
            <xdr:cNvSpPr txBox="1"/>
          </xdr:nvSpPr>
          <xdr:spPr>
            <a:xfrm>
              <a:off x="5162550" y="15020925"/>
              <a:ext cx="2025811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𝑎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𝑐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𝑐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𝑐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5" name="テキスト ボックス 14"/>
            <xdr:cNvSpPr txBox="1"/>
          </xdr:nvSpPr>
          <xdr:spPr>
            <a:xfrm>
              <a:off x="5162550" y="15020925"/>
              <a:ext cx="2025811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(𝑎+𝑏)∗𝑐=𝑎∗𝑐+𝑏∗𝑐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3</xdr:col>
      <xdr:colOff>266700</xdr:colOff>
      <xdr:row>30</xdr:row>
      <xdr:rowOff>38100</xdr:rowOff>
    </xdr:from>
    <xdr:ext cx="174728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" name="テキスト ボックス 15"/>
            <xdr:cNvSpPr txBox="1"/>
          </xdr:nvSpPr>
          <xdr:spPr>
            <a:xfrm>
              <a:off x="2324100" y="7267575"/>
              <a:ext cx="174728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kumimoji="1" lang="ja-JP" altLang="en-US" sz="1100"/>
            </a:p>
          </xdr:txBody>
        </xdr:sp>
      </mc:Choice>
      <mc:Fallback>
        <xdr:sp macro="" textlink="">
          <xdr:nvSpPr>
            <xdr:cNvPr id="16" name="テキスト ボックス 15"/>
            <xdr:cNvSpPr txBox="1"/>
          </xdr:nvSpPr>
          <xdr:spPr>
            <a:xfrm>
              <a:off x="2324100" y="7267575"/>
              <a:ext cx="174728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=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</xdr:col>
      <xdr:colOff>266700</xdr:colOff>
      <xdr:row>80</xdr:row>
      <xdr:rowOff>123825</xdr:rowOff>
    </xdr:from>
    <xdr:ext cx="1427057" cy="22307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" name="テキスト ボックス 16"/>
            <xdr:cNvSpPr txBox="1"/>
          </xdr:nvSpPr>
          <xdr:spPr>
            <a:xfrm>
              <a:off x="1638300" y="19259550"/>
              <a:ext cx="1427057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−2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𝐴𝑥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𝐵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=0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>
        <xdr:sp macro="" textlink="">
          <xdr:nvSpPr>
            <xdr:cNvPr id="17" name="テキスト ボックス 16"/>
            <xdr:cNvSpPr txBox="1"/>
          </xdr:nvSpPr>
          <xdr:spPr>
            <a:xfrm>
              <a:off x="1638300" y="19259550"/>
              <a:ext cx="1427057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𝑥^2−2𝐴𝑥+𝐵=0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3</xdr:col>
      <xdr:colOff>57150</xdr:colOff>
      <xdr:row>82</xdr:row>
      <xdr:rowOff>142875</xdr:rowOff>
    </xdr:from>
    <xdr:ext cx="841449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" name="テキスト ボックス 17"/>
            <xdr:cNvSpPr txBox="1"/>
          </xdr:nvSpPr>
          <xdr:spPr>
            <a:xfrm>
              <a:off x="2114550" y="19754850"/>
              <a:ext cx="841449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𝐴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𝐵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𝐹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>
        <xdr:sp macro="" textlink="">
          <xdr:nvSpPr>
            <xdr:cNvPr id="18" name="テキスト ボックス 17"/>
            <xdr:cNvSpPr txBox="1"/>
          </xdr:nvSpPr>
          <xdr:spPr>
            <a:xfrm>
              <a:off x="2114550" y="19754850"/>
              <a:ext cx="841449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𝑥,𝐴,𝐵∈𝐹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266700</xdr:colOff>
      <xdr:row>87</xdr:row>
      <xdr:rowOff>180975</xdr:rowOff>
    </xdr:from>
    <xdr:ext cx="2202783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9" name="テキスト ボックス 18"/>
            <xdr:cNvSpPr txBox="1"/>
          </xdr:nvSpPr>
          <xdr:spPr>
            <a:xfrm>
              <a:off x="1638300" y="20507325"/>
              <a:ext cx="220278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∀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𝐹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 ∃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𝑦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𝐹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m:rPr>
                        <m:sty m:val="p"/>
                      </m:rPr>
                      <a:rPr kumimoji="1" lang="en-US" altLang="ja-JP" sz="1400" b="0" i="0">
                        <a:latin typeface="Cambria Math" panose="02040503050406030204" pitchFamily="18" charset="0"/>
                      </a:rPr>
                      <m:t>s</m:t>
                    </m:r>
                    <m:r>
                      <a:rPr kumimoji="1" lang="en-US" altLang="ja-JP" sz="1400" b="0" i="0">
                        <a:latin typeface="Cambria Math" panose="02040503050406030204" pitchFamily="18" charset="0"/>
                      </a:rPr>
                      <m:t>.</m:t>
                    </m:r>
                    <m:r>
                      <m:rPr>
                        <m:sty m:val="p"/>
                      </m:rPr>
                      <a:rPr kumimoji="1" lang="en-US" altLang="ja-JP" sz="14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kumimoji="1" lang="en-US" altLang="ja-JP" sz="1400" b="0" i="0">
                        <a:latin typeface="Cambria Math" panose="02040503050406030204" pitchFamily="18" charset="0"/>
                      </a:rPr>
                      <m:t>. 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𝑦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𝑦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𝑥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>
        <xdr:sp macro="" textlink="">
          <xdr:nvSpPr>
            <xdr:cNvPr id="19" name="テキスト ボックス 18"/>
            <xdr:cNvSpPr txBox="1"/>
          </xdr:nvSpPr>
          <xdr:spPr>
            <a:xfrm>
              <a:off x="1638300" y="20507325"/>
              <a:ext cx="220278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∀𝑥∈𝐹 ∃𝑦∈𝐹 s.t.  𝑦∗𝑦=𝑥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3</xdr:col>
      <xdr:colOff>171450</xdr:colOff>
      <xdr:row>89</xdr:row>
      <xdr:rowOff>133350</xdr:rowOff>
    </xdr:from>
    <xdr:ext cx="1117614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0" name="テキスト ボックス 19"/>
            <xdr:cNvSpPr txBox="1"/>
          </xdr:nvSpPr>
          <xdr:spPr>
            <a:xfrm>
              <a:off x="2228850" y="20935950"/>
              <a:ext cx="111761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⇔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𝑦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⊂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𝐹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>
        <xdr:sp macro="" textlink="">
          <xdr:nvSpPr>
            <xdr:cNvPr id="20" name="テキスト ボックス 19"/>
            <xdr:cNvSpPr txBox="1"/>
          </xdr:nvSpPr>
          <xdr:spPr>
            <a:xfrm>
              <a:off x="2228850" y="20935950"/>
              <a:ext cx="111761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⇔𝑦∈𝑆_𝑥⊂𝐹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3</xdr:col>
      <xdr:colOff>352425</xdr:colOff>
      <xdr:row>92</xdr:row>
      <xdr:rowOff>180975</xdr:rowOff>
    </xdr:from>
    <xdr:ext cx="665502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1" name="テキスト ボックス 20"/>
            <xdr:cNvSpPr txBox="1"/>
          </xdr:nvSpPr>
          <xdr:spPr>
            <a:xfrm>
              <a:off x="2409825" y="21697950"/>
              <a:ext cx="66550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−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𝑦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</m:sSub>
                  </m:oMath>
                </m:oMathPara>
              </a14:m>
              <a:endParaRPr kumimoji="1" lang="ja-JP" altLang="en-US" sz="1400"/>
            </a:p>
          </xdr:txBody>
        </xdr:sp>
      </mc:Choice>
      <mc:Fallback>
        <xdr:sp macro="" textlink="">
          <xdr:nvSpPr>
            <xdr:cNvPr id="21" name="テキスト ボックス 20"/>
            <xdr:cNvSpPr txBox="1"/>
          </xdr:nvSpPr>
          <xdr:spPr>
            <a:xfrm>
              <a:off x="2409825" y="21697950"/>
              <a:ext cx="66550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−𝑦∈𝑆_𝑥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314325</xdr:colOff>
      <xdr:row>84</xdr:row>
      <xdr:rowOff>114300</xdr:rowOff>
    </xdr:from>
    <xdr:ext cx="1578702" cy="27770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2" name="テキスト ボックス 21"/>
            <xdr:cNvSpPr txBox="1"/>
          </xdr:nvSpPr>
          <xdr:spPr>
            <a:xfrm>
              <a:off x="1685925" y="20202525"/>
              <a:ext cx="1578702" cy="2777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⇐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𝐴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±</m:t>
                    </m:r>
                    <m:rad>
                      <m:radPr>
                        <m:degHide m:val="on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𝐴</m:t>
                            </m:r>
                          </m:e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𝐵</m:t>
                        </m:r>
                      </m:e>
                    </m:rad>
                  </m:oMath>
                </m:oMathPara>
              </a14:m>
              <a:endParaRPr kumimoji="1" lang="ja-JP" altLang="en-US" sz="1400"/>
            </a:p>
          </xdr:txBody>
        </xdr:sp>
      </mc:Choice>
      <mc:Fallback>
        <xdr:sp macro="" textlink="">
          <xdr:nvSpPr>
            <xdr:cNvPr id="22" name="テキスト ボックス 21"/>
            <xdr:cNvSpPr txBox="1"/>
          </xdr:nvSpPr>
          <xdr:spPr>
            <a:xfrm>
              <a:off x="1685925" y="20202525"/>
              <a:ext cx="1578702" cy="2777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⇐𝑥=𝐴±√(𝐴^2−𝐵)</a:t>
              </a:r>
              <a:endParaRPr kumimoji="1" lang="ja-JP" altLang="en-US" sz="14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285750</xdr:colOff>
      <xdr:row>21</xdr:row>
      <xdr:rowOff>114300</xdr:rowOff>
    </xdr:from>
    <xdr:ext cx="1018997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テキスト ボックス 1"/>
            <xdr:cNvSpPr txBox="1"/>
          </xdr:nvSpPr>
          <xdr:spPr>
            <a:xfrm>
              <a:off x="971550" y="1390650"/>
              <a:ext cx="101899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p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𝐴𝑣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𝑐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>
        <xdr:sp macro="" textlink="">
          <xdr:nvSpPr>
            <xdr:cNvPr id="2" name="テキスト ボックス 1"/>
            <xdr:cNvSpPr txBox="1"/>
          </xdr:nvSpPr>
          <xdr:spPr>
            <a:xfrm>
              <a:off x="971550" y="1390650"/>
              <a:ext cx="101899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𝑣^′≔𝐴𝑣+𝑐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495300</xdr:colOff>
      <xdr:row>23</xdr:row>
      <xdr:rowOff>142875</xdr:rowOff>
    </xdr:from>
    <xdr:ext cx="963982" cy="22307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テキスト ボックス 2"/>
            <xdr:cNvSpPr txBox="1"/>
          </xdr:nvSpPr>
          <xdr:spPr>
            <a:xfrm>
              <a:off x="1181100" y="1895475"/>
              <a:ext cx="963982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p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𝑐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ℝ</m:t>
                        </m:r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kumimoji="1" lang="ja-JP" altLang="en-US" sz="1400"/>
            </a:p>
          </xdr:txBody>
        </xdr:sp>
      </mc:Choice>
      <mc:Fallback>
        <xdr:sp macro="" textlink="">
          <xdr:nvSpPr>
            <xdr:cNvPr id="3" name="テキスト ボックス 2"/>
            <xdr:cNvSpPr txBox="1"/>
          </xdr:nvSpPr>
          <xdr:spPr>
            <a:xfrm>
              <a:off x="1181100" y="1895475"/>
              <a:ext cx="963982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𝑣,𝑣^′,𝑐∈ℝ^2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647700</xdr:colOff>
      <xdr:row>8</xdr:row>
      <xdr:rowOff>38100</xdr:rowOff>
    </xdr:from>
    <xdr:ext cx="715581" cy="22307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テキスト ボックス 3"/>
            <xdr:cNvSpPr txBox="1"/>
          </xdr:nvSpPr>
          <xdr:spPr>
            <a:xfrm>
              <a:off x="1333500" y="3933825"/>
              <a:ext cx="715581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𝑒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ℝ</m:t>
                        </m:r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kumimoji="1" lang="ja-JP" altLang="en-US" sz="1400"/>
            </a:p>
          </xdr:txBody>
        </xdr:sp>
      </mc:Choice>
      <mc:Fallback>
        <xdr:sp macro="" textlink="">
          <xdr:nvSpPr>
            <xdr:cNvPr id="4" name="テキスト ボックス 3"/>
            <xdr:cNvSpPr txBox="1"/>
          </xdr:nvSpPr>
          <xdr:spPr>
            <a:xfrm>
              <a:off x="1333500" y="3933825"/>
              <a:ext cx="715581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𝑠,𝑒∈ℝ^2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257175</xdr:colOff>
      <xdr:row>6</xdr:row>
      <xdr:rowOff>76200</xdr:rowOff>
    </xdr:from>
    <xdr:ext cx="1755609" cy="29046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テキスト ボックス 4"/>
            <xdr:cNvSpPr txBox="1"/>
          </xdr:nvSpPr>
          <xdr:spPr>
            <a:xfrm>
              <a:off x="942975" y="3495675"/>
              <a:ext cx="1755609" cy="2904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𝑑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𝑑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sub>
                            </m:s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𝑑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sub>
                            </m:sSub>
                          </m:e>
                        </m:d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𝑒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−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𝑠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>
        <xdr:sp macro="" textlink="">
          <xdr:nvSpPr>
            <xdr:cNvPr id="5" name="テキスト ボックス 4"/>
            <xdr:cNvSpPr txBox="1"/>
          </xdr:nvSpPr>
          <xdr:spPr>
            <a:xfrm>
              <a:off x="942975" y="3495675"/>
              <a:ext cx="1755609" cy="2904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𝑑=(𝑑_𝑥,𝑑_𝑦 )^𝑇≔𝑒−𝑠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276225</xdr:colOff>
      <xdr:row>12</xdr:row>
      <xdr:rowOff>76200</xdr:rowOff>
    </xdr:from>
    <xdr:ext cx="1655325" cy="22320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テキスト ボックス 5"/>
            <xdr:cNvSpPr txBox="1"/>
          </xdr:nvSpPr>
          <xdr:spPr>
            <a:xfrm>
              <a:off x="962025" y="4924425"/>
              <a:ext cx="1655325" cy="2232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𝑑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b>
                            </m:s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𝑑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</m:sSub>
                          </m:e>
                        </m:d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ℝ</m:t>
                        </m:r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kumimoji="1" lang="ja-JP" altLang="en-US" sz="1400"/>
            </a:p>
          </xdr:txBody>
        </xdr:sp>
      </mc:Choice>
      <mc:Fallback>
        <xdr:sp macro="" textlink="">
          <xdr:nvSpPr>
            <xdr:cNvPr id="6" name="テキスト ボックス 5"/>
            <xdr:cNvSpPr txBox="1"/>
          </xdr:nvSpPr>
          <xdr:spPr>
            <a:xfrm>
              <a:off x="962025" y="4924425"/>
              <a:ext cx="1655325" cy="2232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𝑛≔(−𝑑_2,𝑑_1 )^𝑇∈ℝ^2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295275</xdr:colOff>
      <xdr:row>16</xdr:row>
      <xdr:rowOff>9525</xdr:rowOff>
    </xdr:from>
    <xdr:ext cx="720134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テキスト ボックス 6"/>
            <xdr:cNvSpPr txBox="1"/>
          </xdr:nvSpPr>
          <xdr:spPr>
            <a:xfrm>
              <a:off x="1666875" y="5810250"/>
              <a:ext cx="72013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⋅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𝑑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=0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>
        <xdr:sp macro="" textlink="">
          <xdr:nvSpPr>
            <xdr:cNvPr id="7" name="テキスト ボックス 6"/>
            <xdr:cNvSpPr txBox="1"/>
          </xdr:nvSpPr>
          <xdr:spPr>
            <a:xfrm>
              <a:off x="1666875" y="5810250"/>
              <a:ext cx="72013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𝑛⋅𝑑=0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504825</xdr:colOff>
      <xdr:row>28</xdr:row>
      <xdr:rowOff>9525</xdr:rowOff>
    </xdr:from>
    <xdr:ext cx="1482650" cy="97103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テキスト ボックス 7"/>
            <xdr:cNvSpPr txBox="1"/>
          </xdr:nvSpPr>
          <xdr:spPr>
            <a:xfrm>
              <a:off x="1190625" y="6762750"/>
              <a:ext cx="1482650" cy="9710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{"/>
                        <m:endChr m:val="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f>
                              <m:f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𝑣</m:t>
                                </m:r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−</m:t>
                                </m:r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𝑣</m:t>
                                </m:r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′</m:t>
                                </m:r>
                              </m:num>
                              <m:den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2</m:t>
                                </m:r>
                              </m:den>
                            </m:f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=∃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𝛼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𝑛</m:t>
                            </m:r>
                            <m:r>
                              <m:rPr>
                                <m:nor/>
                              </m:rPr>
                              <a:rPr kumimoji="1" lang="ja-JP" altLang="en-US" sz="1400" b="0" i="0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</m:e>
                          <m:e>
                            <m:f>
                              <m:f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𝑣</m:t>
                                </m:r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+</m:t>
                                </m:r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𝑣</m:t>
                                </m:r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′</m:t>
                                </m:r>
                              </m:num>
                              <m:den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den>
                            </m:f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=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+∃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𝛽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</m:eqArr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>
        <xdr:sp macro="" textlink="">
          <xdr:nvSpPr>
            <xdr:cNvPr id="8" name="テキスト ボックス 7"/>
            <xdr:cNvSpPr txBox="1"/>
          </xdr:nvSpPr>
          <xdr:spPr>
            <a:xfrm>
              <a:off x="1190625" y="6762750"/>
              <a:ext cx="1482650" cy="9710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{█(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(𝑣−𝑣′)/2=∃𝛼𝑛</a:t>
              </a:r>
              <a:r>
                <a:rPr kumimoji="1" lang="ja-JP" altLang="en-US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" 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" @(</a:t>
              </a:r>
              <a:r>
                <a:rPr kumimoji="1" lang="en-US" altLang="ja-JP" sz="1400" b="0" i="0">
                  <a:latin typeface="Cambria Math" panose="02040503050406030204" pitchFamily="18" charset="0"/>
                </a:rPr>
                <a:t>𝑣+𝑣′)/2=𝑠+∃𝛽𝑑)┤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133350</xdr:colOff>
      <xdr:row>34</xdr:row>
      <xdr:rowOff>200025</xdr:rowOff>
    </xdr:from>
    <xdr:ext cx="1324080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テキスト ボックス 8"/>
            <xdr:cNvSpPr txBox="1"/>
          </xdr:nvSpPr>
          <xdr:spPr>
            <a:xfrm>
              <a:off x="1504950" y="8382000"/>
              <a:ext cx="132408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𝛼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𝛽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𝑑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>
        <xdr:sp macro="" textlink="">
          <xdr:nvSpPr>
            <xdr:cNvPr id="9" name="テキスト ボックス 8"/>
            <xdr:cNvSpPr txBox="1"/>
          </xdr:nvSpPr>
          <xdr:spPr>
            <a:xfrm>
              <a:off x="1504950" y="8382000"/>
              <a:ext cx="132408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𝑣=𝑠+𝛼𝑛+𝛽𝑑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0</xdr:colOff>
      <xdr:row>38</xdr:row>
      <xdr:rowOff>0</xdr:rowOff>
    </xdr:from>
    <xdr:ext cx="1705595" cy="55957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テキスト ボックス 9"/>
            <xdr:cNvSpPr txBox="1"/>
          </xdr:nvSpPr>
          <xdr:spPr>
            <a:xfrm>
              <a:off x="1371600" y="9134475"/>
              <a:ext cx="1705595" cy="5595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{"/>
                        <m:endChr m:val="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𝑣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⋅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𝑛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=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𝑠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⋅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𝑛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+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𝛼</m:t>
                            </m:r>
                            <m:sSup>
                              <m:sSup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d>
                                  <m:dPr>
                                    <m:begChr m:val="|"/>
                                    <m:endChr m:val="|"/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𝑛</m:t>
                                    </m:r>
                                  </m:e>
                                </m:d>
                              </m:e>
                              <m:sup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  <m:r>
                              <m:rPr>
                                <m:nor/>
                              </m:rPr>
                              <a:rPr kumimoji="1" lang="ja-JP" altLang="en-US" sz="1400" b="0" i="0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</m:e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⋅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=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⋅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𝛽</m:t>
                            </m:r>
                            <m:sSup>
                              <m:sSup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d>
                                  <m:dPr>
                                    <m:begChr m:val="|"/>
                                    <m:endChr m:val="|"/>
                                    <m:ctrlP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  <m:t>𝑑</m:t>
                                    </m:r>
                                  </m:e>
                                </m:d>
                              </m:e>
                              <m:sup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e>
                        </m:eqArr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>
        <xdr:sp macro="" textlink="">
          <xdr:nvSpPr>
            <xdr:cNvPr id="10" name="テキスト ボックス 9"/>
            <xdr:cNvSpPr txBox="1"/>
          </xdr:nvSpPr>
          <xdr:spPr>
            <a:xfrm>
              <a:off x="1371600" y="9134475"/>
              <a:ext cx="1705595" cy="5595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{█(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𝑣⋅𝑛=𝑠⋅𝑛+𝛼|𝑛|^2</a:t>
              </a:r>
              <a:r>
                <a:rPr kumimoji="1" lang="ja-JP" altLang="en-US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" 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" @</a:t>
              </a:r>
              <a:r>
                <a:rPr kumimoji="1" lang="en-US" altLang="ja-JP" sz="1400" b="0" i="0">
                  <a:latin typeface="Cambria Math" panose="02040503050406030204" pitchFamily="18" charset="0"/>
                </a:rPr>
                <a:t>𝑣⋅𝑑=𝑠⋅𝑑+𝛽|𝑑|^2 )┤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0</xdr:colOff>
      <xdr:row>44</xdr:row>
      <xdr:rowOff>0</xdr:rowOff>
    </xdr:from>
    <xdr:ext cx="1176476" cy="44698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テキスト ボックス 10"/>
            <xdr:cNvSpPr txBox="1"/>
          </xdr:nvSpPr>
          <xdr:spPr>
            <a:xfrm>
              <a:off x="1371600" y="10563225"/>
              <a:ext cx="1176476" cy="4469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𝛼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e>
                        </m:d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⋅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num>
                      <m:den>
                        <m:sSup>
                          <m:s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begChr m:val="|"/>
                                <m:endChr m:val="|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</m:d>
                          </m:e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kumimoji="1" lang="ja-JP" altLang="en-US" sz="1400"/>
            </a:p>
          </xdr:txBody>
        </xdr:sp>
      </mc:Choice>
      <mc:Fallback>
        <xdr:sp macro="" textlink="">
          <xdr:nvSpPr>
            <xdr:cNvPr id="11" name="テキスト ボックス 10"/>
            <xdr:cNvSpPr txBox="1"/>
          </xdr:nvSpPr>
          <xdr:spPr>
            <a:xfrm>
              <a:off x="1371600" y="10563225"/>
              <a:ext cx="1176476" cy="4469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𝛼=((𝑣−𝑠)⋅𝑛)/|𝑛|^2 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9525</xdr:colOff>
      <xdr:row>46</xdr:row>
      <xdr:rowOff>85725</xdr:rowOff>
    </xdr:from>
    <xdr:ext cx="1177630" cy="44698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テキスト ボックス 11"/>
            <xdr:cNvSpPr txBox="1"/>
          </xdr:nvSpPr>
          <xdr:spPr>
            <a:xfrm>
              <a:off x="1381125" y="11125200"/>
              <a:ext cx="1177630" cy="4469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𝛽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e>
                        </m:d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⋅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num>
                      <m:den>
                        <m:sSup>
                          <m:s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begChr m:val="|"/>
                                <m:endChr m:val="|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𝑑</m:t>
                                </m:r>
                              </m:e>
                            </m:d>
                          </m:e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kumimoji="1" lang="ja-JP" altLang="en-US" sz="1400"/>
            </a:p>
          </xdr:txBody>
        </xdr:sp>
      </mc:Choice>
      <mc:Fallback>
        <xdr:sp macro="" textlink="">
          <xdr:nvSpPr>
            <xdr:cNvPr id="12" name="テキスト ボックス 11"/>
            <xdr:cNvSpPr txBox="1"/>
          </xdr:nvSpPr>
          <xdr:spPr>
            <a:xfrm>
              <a:off x="1381125" y="11125200"/>
              <a:ext cx="1177630" cy="4469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𝛽=((𝑣−𝑠)⋅𝑑)/|𝑑|^2 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581025</xdr:colOff>
      <xdr:row>51</xdr:row>
      <xdr:rowOff>171450</xdr:rowOff>
    </xdr:from>
    <xdr:ext cx="1595630" cy="108587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テキスト ボックス 12"/>
            <xdr:cNvSpPr txBox="1"/>
          </xdr:nvSpPr>
          <xdr:spPr>
            <a:xfrm>
              <a:off x="1266825" y="12401550"/>
              <a:ext cx="1595630" cy="10858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′</m:t>
                        </m:r>
                      </m:num>
                      <m:den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𝛼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𝑛</m:t>
                    </m:r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⇔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p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−2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𝛼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𝑛</m:t>
                    </m:r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−2</m:t>
                    </m:r>
                    <m:f>
                      <m:f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e>
                        </m:d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⋅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num>
                      <m:den>
                        <m:sSup>
                          <m:s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begChr m:val="|"/>
                                <m:endChr m:val="|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</m:d>
                          </m:e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𝑛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>
        <xdr:sp macro="" textlink="">
          <xdr:nvSpPr>
            <xdr:cNvPr id="13" name="テキスト ボックス 12"/>
            <xdr:cNvSpPr txBox="1"/>
          </xdr:nvSpPr>
          <xdr:spPr>
            <a:xfrm>
              <a:off x="1266825" y="12401550"/>
              <a:ext cx="1595630" cy="10858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(𝑣−𝑣′)/2=𝛼𝑛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⇔𝑣^′=𝑣−2𝛼𝑛</a:t>
              </a:r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=𝑣−2 ((𝑣−𝑠)⋅𝑛)/|𝑛|^2  𝑛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419100</xdr:colOff>
      <xdr:row>57</xdr:row>
      <xdr:rowOff>85725</xdr:rowOff>
    </xdr:from>
    <xdr:ext cx="3689280" cy="52661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" name="テキスト ボックス 13"/>
            <xdr:cNvSpPr txBox="1"/>
          </xdr:nvSpPr>
          <xdr:spPr>
            <a:xfrm>
              <a:off x="1104900" y="13744575"/>
              <a:ext cx="3689280" cy="5266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sSub>
                              <m:sSub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𝑣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sub>
                            </m:sSub>
                          </m:e>
                          <m:e>
                            <m:sSub>
                              <m:sSubPr>
                                <m:ctrlPr>
                                  <a:rPr lang="en-US" altLang="ja-JP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altLang="ja-JP" b="0" i="1">
                                    <a:latin typeface="Cambria Math" panose="02040503050406030204" pitchFamily="18" charset="0"/>
                                  </a:rPr>
                                  <m:t>𝑣</m:t>
                                </m:r>
                              </m:e>
                              <m:sub>
                                <m:r>
                                  <a:rPr lang="en-US" altLang="ja-JP" b="0" i="1"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sub>
                            </m:sSub>
                          </m:e>
                        </m:eqAr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num>
                      <m:den>
                        <m:sSup>
                          <m:s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begChr m:val="|"/>
                                <m:endChr m:val="|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</m:d>
                          </m:e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sSub>
                              <m:sSub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sub>
                            </m:sSub>
                            <m:d>
                              <m:dPr>
                                <m:begChr m:val="{"/>
                                <m:endChr m:val="}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d>
                                  <m:dPr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kumimoji="1" lang="en-US" altLang="ja-JP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kumimoji="1" lang="en-US" altLang="ja-JP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cs typeface="+mn-cs"/>
                                          </a:rPr>
                                          <m:t>𝑣</m:t>
                                        </m:r>
                                      </m:e>
                                      <m:sub>
                                        <m:r>
                                          <a:rPr kumimoji="1" lang="en-US" altLang="ja-JP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cs typeface="+mn-cs"/>
                                          </a:rPr>
                                          <m:t>𝑥</m:t>
                                        </m:r>
                                      </m:sub>
                                    </m:sSub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−</m:t>
                                    </m:r>
                                    <m:sSub>
                                      <m:sSubPr>
                                        <m:ctrlPr>
                                          <a:rPr kumimoji="1" lang="en-US" altLang="ja-JP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kumimoji="1" lang="en-US" altLang="ja-JP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cs typeface="+mn-cs"/>
                                          </a:rPr>
                                          <m:t>𝑠</m:t>
                                        </m:r>
                                      </m:e>
                                      <m:sub>
                                        <m:r>
                                          <a:rPr kumimoji="1" lang="en-US" altLang="ja-JP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cs typeface="+mn-cs"/>
                                          </a:rPr>
                                          <m:t>𝑥</m:t>
                                        </m:r>
                                      </m:sub>
                                    </m:sSub>
                                  </m:e>
                                </m:d>
                                <m:sSub>
                                  <m:sSubPr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𝑛</m:t>
                                    </m:r>
                                  </m:e>
                                  <m:sub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𝑥</m:t>
                                    </m:r>
                                  </m:sub>
                                </m:s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+</m:t>
                                </m:r>
                                <m:d>
                                  <m:dPr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kumimoji="1" lang="en-US" altLang="ja-JP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kumimoji="1" lang="en-US" altLang="ja-JP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cs typeface="+mn-cs"/>
                                          </a:rPr>
                                          <m:t>𝑣</m:t>
                                        </m:r>
                                      </m:e>
                                      <m:sub>
                                        <m:r>
                                          <a:rPr kumimoji="1" lang="en-US" altLang="ja-JP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cs typeface="+mn-cs"/>
                                          </a:rPr>
                                          <m:t>𝑦</m:t>
                                        </m:r>
                                      </m:sub>
                                    </m:sSub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−</m:t>
                                    </m:r>
                                    <m:sSub>
                                      <m:sSubPr>
                                        <m:ctrlPr>
                                          <a:rPr kumimoji="1" lang="en-US" altLang="ja-JP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kumimoji="1" lang="en-US" altLang="ja-JP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cs typeface="+mn-cs"/>
                                          </a:rPr>
                                          <m:t>𝑠</m:t>
                                        </m:r>
                                      </m:e>
                                      <m:sub>
                                        <m:r>
                                          <a:rPr kumimoji="1" lang="en-US" altLang="ja-JP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cs typeface="+mn-cs"/>
                                          </a:rPr>
                                          <m:t>𝑦</m:t>
                                        </m:r>
                                      </m:sub>
                                    </m:sSub>
                                  </m:e>
                                </m:d>
                                <m:sSub>
                                  <m:sSubPr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𝑛</m:t>
                                    </m:r>
                                  </m:e>
                                  <m:sub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𝑦</m:t>
                                    </m:r>
                                  </m:sub>
                                </m:sSub>
                              </m:e>
                            </m:d>
                          </m:e>
                          <m:e>
                            <m:sSub>
                              <m:sSub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𝑛</m:t>
                                </m:r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𝑦</m:t>
                                </m:r>
                              </m:sub>
                            </m:sSub>
                            <m:d>
                              <m:dPr>
                                <m:begChr m:val="{"/>
                                <m:endChr m:val="}"/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d>
                                  <m:dPr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kumimoji="1" lang="en-US" altLang="ja-JP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kumimoji="1" lang="en-US" altLang="ja-JP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cs typeface="+mn-cs"/>
                                          </a:rPr>
                                          <m:t>𝑣</m:t>
                                        </m:r>
                                      </m:e>
                                      <m:sub>
                                        <m:r>
                                          <a:rPr kumimoji="1" lang="en-US" altLang="ja-JP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cs typeface="+mn-cs"/>
                                          </a:rPr>
                                          <m:t>𝑥</m:t>
                                        </m:r>
                                      </m:sub>
                                    </m:sSub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−</m:t>
                                    </m:r>
                                    <m:sSub>
                                      <m:sSubPr>
                                        <m:ctrlPr>
                                          <a:rPr kumimoji="1" lang="en-US" altLang="ja-JP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kumimoji="1" lang="en-US" altLang="ja-JP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cs typeface="+mn-cs"/>
                                          </a:rPr>
                                          <m:t>𝑠</m:t>
                                        </m:r>
                                      </m:e>
                                      <m:sub>
                                        <m:r>
                                          <a:rPr kumimoji="1" lang="en-US" altLang="ja-JP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cs typeface="+mn-cs"/>
                                          </a:rPr>
                                          <m:t>𝑥</m:t>
                                        </m:r>
                                      </m:sub>
                                    </m:sSub>
                                  </m:e>
                                </m:d>
                                <m:sSub>
                                  <m:sSubPr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𝑛</m:t>
                                    </m:r>
                                  </m:e>
                                  <m:sub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𝑥</m:t>
                                    </m:r>
                                  </m:sub>
                                </m:s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+</m:t>
                                </m:r>
                                <m:d>
                                  <m:dPr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kumimoji="1" lang="en-US" altLang="ja-JP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kumimoji="1" lang="en-US" altLang="ja-JP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cs typeface="+mn-cs"/>
                                          </a:rPr>
                                          <m:t>𝑣</m:t>
                                        </m:r>
                                      </m:e>
                                      <m:sub>
                                        <m:r>
                                          <a:rPr kumimoji="1" lang="en-US" altLang="ja-JP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cs typeface="+mn-cs"/>
                                          </a:rPr>
                                          <m:t>𝑦</m:t>
                                        </m:r>
                                      </m:sub>
                                    </m:sSub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−</m:t>
                                    </m:r>
                                    <m:sSub>
                                      <m:sSubPr>
                                        <m:ctrlPr>
                                          <a:rPr kumimoji="1" lang="en-US" altLang="ja-JP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kumimoji="1" lang="en-US" altLang="ja-JP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cs typeface="+mn-cs"/>
                                          </a:rPr>
                                          <m:t>𝑠</m:t>
                                        </m:r>
                                      </m:e>
                                      <m:sub>
                                        <m:r>
                                          <a:rPr kumimoji="1" lang="en-US" altLang="ja-JP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cs typeface="+mn-cs"/>
                                          </a:rPr>
                                          <m:t>𝑦</m:t>
                                        </m:r>
                                      </m:sub>
                                    </m:sSub>
                                  </m:e>
                                </m:d>
                                <m:sSub>
                                  <m:sSubPr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𝑛</m:t>
                                    </m:r>
                                  </m:e>
                                  <m:sub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𝑦</m:t>
                                    </m:r>
                                  </m:sub>
                                </m:sSub>
                              </m:e>
                            </m:d>
                          </m:e>
                        </m:eqArr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>
        <xdr:sp macro="" textlink="">
          <xdr:nvSpPr>
            <xdr:cNvPr id="14" name="テキスト ボックス 13"/>
            <xdr:cNvSpPr txBox="1"/>
          </xdr:nvSpPr>
          <xdr:spPr>
            <a:xfrm>
              <a:off x="1104900" y="13744575"/>
              <a:ext cx="3689280" cy="5266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=(█(𝑣_𝑥</a:t>
              </a:r>
              <a:r>
                <a:rPr kumimoji="1" lang="ja-JP" altLang="en-US" sz="1400" b="0" i="0">
                  <a:latin typeface="Cambria Math" panose="02040503050406030204" pitchFamily="18" charset="0"/>
                </a:rPr>
                <a:t>@</a:t>
              </a:r>
              <a:r>
                <a:rPr lang="en-US" altLang="ja-JP" b="0" i="0">
                  <a:latin typeface="Cambria Math" panose="02040503050406030204" pitchFamily="18" charset="0"/>
                </a:rPr>
                <a:t>𝑣_𝑦</a:t>
              </a:r>
              <a:r>
                <a:rPr lang="ja-JP" altLang="en-US" b="0" i="0">
                  <a:latin typeface="Cambria Math" panose="02040503050406030204" pitchFamily="18" charset="0"/>
                </a:rPr>
                <a:t> )</a:t>
              </a:r>
              <a:r>
                <a:rPr kumimoji="1" lang="en-US" altLang="ja-JP" sz="1400" b="0" i="0">
                  <a:latin typeface="Cambria Math" panose="02040503050406030204" pitchFamily="18" charset="0"/>
                </a:rPr>
                <a:t>)−2/|𝑛|^2  (█(𝑛_𝑥 {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(𝑣_𝑥−𝑠_𝑥 ) 𝑛_𝑥+(𝑣_𝑦−𝑠_𝑦 ) 𝑛_𝑦 }</a:t>
              </a:r>
              <a:r>
                <a:rPr kumimoji="1" lang="ja-JP" altLang="en-US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@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𝑛_𝑦 {(𝑣_𝑥−𝑠_𝑥 ) 𝑛_𝑥+(𝑣_𝑦−𝑠_𝑦 ) 𝑛_𝑦 }</a:t>
              </a:r>
              <a:r>
                <a:rPr kumimoji="1" lang="ja-JP" altLang="en-US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 )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)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466725</xdr:colOff>
      <xdr:row>60</xdr:row>
      <xdr:rowOff>228600</xdr:rowOff>
    </xdr:from>
    <xdr:ext cx="3567579" cy="51546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" name="テキスト ボックス 14"/>
            <xdr:cNvSpPr txBox="1"/>
          </xdr:nvSpPr>
          <xdr:spPr>
            <a:xfrm>
              <a:off x="1152525" y="14601825"/>
              <a:ext cx="3567579" cy="5154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sSup>
                          <m:s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begChr m:val="|"/>
                                <m:endChr m:val="|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</m:d>
                          </m:e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sSub>
                              <m:sSub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𝑣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sub>
                            </m:sSub>
                            <m:d>
                              <m:d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p>
                                  <m:sSupPr>
                                    <m:ctrlP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d>
                                      <m:dPr>
                                        <m:begChr m:val="|"/>
                                        <m:endChr m:val="|"/>
                                        <m:ctrlPr>
                                          <a:rPr kumimoji="1" lang="en-US" altLang="ja-JP" sz="14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dPr>
                                      <m:e>
                                        <m:r>
                                          <a:rPr kumimoji="1" lang="en-US" altLang="ja-JP" sz="1400" b="0" i="1">
                                            <a:latin typeface="Cambria Math" panose="02040503050406030204" pitchFamily="18" charset="0"/>
                                          </a:rPr>
                                          <m:t>𝑛</m:t>
                                        </m:r>
                                      </m:e>
                                    </m:d>
                                  </m:e>
                                  <m:sup>
                                    <m: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p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−2</m:t>
                                </m:r>
                                <m:sSubSup>
                                  <m:sSubSupPr>
                                    <m:ctrlP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SupPr>
                                  <m:e>
                                    <m: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</m:e>
                                  <m:sub>
                                    <m: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sub>
                                  <m:sup>
                                    <m: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bSup>
                              </m:e>
                            </m:d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−2</m:t>
                            </m:r>
                            <m:sSub>
                              <m:sSub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𝑣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sub>
                            </m:sSub>
                          </m:e>
                          <m:e>
                            <m:sSub>
                              <m:sSub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𝑣</m:t>
                                </m:r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𝑦</m:t>
                                </m:r>
                              </m:sub>
                            </m:sSub>
                            <m:d>
                              <m:d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sSup>
                                  <m:sSupPr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d>
                                      <m:dPr>
                                        <m:begChr m:val="|"/>
                                        <m:endChr m:val="|"/>
                                        <m:ctrlPr>
                                          <a:rPr kumimoji="1" lang="en-US" altLang="ja-JP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cs typeface="+mn-cs"/>
                                          </a:rPr>
                                        </m:ctrlPr>
                                      </m:dPr>
                                      <m:e>
                                        <m:r>
                                          <a:rPr kumimoji="1" lang="en-US" altLang="ja-JP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cs typeface="+mn-cs"/>
                                          </a:rPr>
                                          <m:t>𝑛</m:t>
                                        </m:r>
                                      </m:e>
                                    </m:d>
                                  </m:e>
                                  <m:sup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2</m:t>
                                    </m:r>
                                  </m:sup>
                                </m:sSup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−2</m:t>
                                </m:r>
                                <m:sSubSup>
                                  <m:sSubSupPr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bSupPr>
                                  <m:e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𝑛</m:t>
                                    </m:r>
                                  </m:e>
                                  <m:sub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𝑦</m:t>
                                    </m:r>
                                  </m:sub>
                                  <m:sup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2</m:t>
                                    </m:r>
                                  </m:sup>
                                </m:sSubSup>
                              </m:e>
                            </m:d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−2</m:t>
                            </m:r>
                            <m:sSub>
                              <m:sSub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𝑣</m:t>
                                </m:r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𝑥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𝑛</m:t>
                                </m:r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𝑥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𝑛</m:t>
                                </m:r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𝑦</m:t>
                                </m:r>
                              </m:sub>
                            </m:sSub>
                          </m:e>
                        </m:eqAr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𝑠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⋅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num>
                      <m:den>
                        <m:sSup>
                          <m:s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begChr m:val="|"/>
                                <m:endChr m:val="|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</m:d>
                          </m:e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𝑛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>
        <xdr:sp macro="" textlink="">
          <xdr:nvSpPr>
            <xdr:cNvPr id="15" name="テキスト ボックス 14"/>
            <xdr:cNvSpPr txBox="1"/>
          </xdr:nvSpPr>
          <xdr:spPr>
            <a:xfrm>
              <a:off x="1152525" y="14601825"/>
              <a:ext cx="3567579" cy="5154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=1/|𝑛|^2  (█(𝑣_𝑥 (|𝑛|^2−2𝑛_𝑥^2 )−2𝑣_𝑦 𝑛_𝑥 𝑛_𝑦</a:t>
              </a:r>
              <a:r>
                <a:rPr kumimoji="1" lang="ja-JP" altLang="en-US" sz="1400" b="0" i="0">
                  <a:latin typeface="Cambria Math" panose="02040503050406030204" pitchFamily="18" charset="0"/>
                </a:rPr>
                <a:t>@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𝑣_𝑦 (|𝑛|^2−2𝑛_𝑦^2 )−2𝑣_𝑥 𝑛_𝑥 𝑛_𝑦</a:t>
              </a:r>
              <a:r>
                <a:rPr kumimoji="1" lang="ja-JP" altLang="en-US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 )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)</a:t>
              </a:r>
              <a:r>
                <a:rPr kumimoji="1" lang="en-US" altLang="ja-JP" sz="1400" b="0" i="0">
                  <a:latin typeface="Cambria Math" panose="02040503050406030204" pitchFamily="18" charset="0"/>
                </a:rPr>
                <a:t>+(2𝑠⋅𝑛)/|𝑛|^2  𝑛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542925</xdr:colOff>
      <xdr:row>65</xdr:row>
      <xdr:rowOff>38100</xdr:rowOff>
    </xdr:from>
    <xdr:ext cx="3346557" cy="50430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" name="テキスト ボックス 15"/>
            <xdr:cNvSpPr txBox="1"/>
          </xdr:nvSpPr>
          <xdr:spPr>
            <a:xfrm>
              <a:off x="1228725" y="15601950"/>
              <a:ext cx="3346557" cy="5043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sSup>
                          <m:s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begChr m:val="|"/>
                                <m:endChr m:val="|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</m:d>
                          </m:e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sSubSup>
                                <m:sSubSupPr>
                                  <m:ctrl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SupPr>
                                <m:e>
                                  <m:r>
                                    <m:rPr>
                                      <m:brk m:alnAt="7"/>
                                    </m:r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𝑛</m:t>
                                  </m:r>
                                </m:e>
                                <m:sub>
                                  <m:r>
                                    <m:rPr>
                                      <m:brk m:alnAt="7"/>
                                    </m:r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𝑦</m:t>
                                  </m:r>
                                </m:sub>
                                <m:sup>
                                  <m:r>
                                    <m:rPr>
                                      <m:brk m:alnAt="7"/>
                                    </m:r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2</m:t>
                                  </m:r>
                                </m:sup>
                              </m:sSubSup>
                              <m:r>
                                <m:rPr>
                                  <m:brk m:alnAt="7"/>
                                </m:rP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−</m:t>
                              </m:r>
                              <m:sSubSup>
                                <m:sSubSupPr>
                                  <m:ctrl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SupPr>
                                <m:e>
                                  <m:r>
                                    <m:rPr>
                                      <m:brk m:alnAt="7"/>
                                    </m:r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𝑛</m:t>
                                  </m:r>
                                </m:e>
                                <m:sub>
                                  <m:r>
                                    <m:rPr>
                                      <m:brk m:alnAt="7"/>
                                    </m:r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𝑥</m:t>
                                  </m:r>
                                </m:sub>
                                <m:sup>
                                  <m:r>
                                    <m:rPr>
                                      <m:brk m:alnAt="7"/>
                                    </m:r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2</m:t>
                                  </m:r>
                                </m:sup>
                              </m:sSubSup>
                            </m:e>
                            <m:e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−2</m:t>
                              </m:r>
                              <m:sSub>
                                <m:sSubPr>
                                  <m:ctrl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𝑛</m:t>
                                  </m:r>
                                </m:e>
                                <m:sub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𝑥</m:t>
                                  </m:r>
                                </m:sub>
                              </m:sSub>
                              <m:sSub>
                                <m:sSubPr>
                                  <m:ctrl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𝑛</m:t>
                                  </m:r>
                                </m:e>
                                <m:sub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𝑦</m:t>
                                  </m:r>
                                </m:sub>
                              </m:sSub>
                            </m:e>
                          </m:mr>
                          <m:mr>
                            <m:e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−2</m:t>
                              </m:r>
                              <m:sSub>
                                <m:sSubPr>
                                  <m:ctrl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𝑛</m:t>
                                  </m:r>
                                </m:e>
                                <m:sub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𝑥</m:t>
                                  </m:r>
                                </m:sub>
                              </m:sSub>
                              <m:sSub>
                                <m:sSubPr>
                                  <m:ctrl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𝑛</m:t>
                                  </m:r>
                                </m:e>
                                <m:sub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𝑦</m:t>
                                  </m:r>
                                </m:sub>
                              </m:sSub>
                            </m:e>
                            <m:e>
                              <m:sSubSup>
                                <m:sSubSupPr>
                                  <m:ctrl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SupPr>
                                <m:e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𝑛</m:t>
                                  </m:r>
                                </m:e>
                                <m:sub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𝑥</m:t>
                                  </m:r>
                                </m:sub>
                                <m:sup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2</m:t>
                                  </m:r>
                                </m:sup>
                              </m:sSubSup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−</m:t>
                              </m:r>
                              <m:sSubSup>
                                <m:sSubSupPr>
                                  <m:ctrl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SupPr>
                                <m:e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𝑛</m:t>
                                  </m:r>
                                </m:e>
                                <m:sub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𝑦</m:t>
                                  </m:r>
                                </m:sub>
                                <m:sup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2</m:t>
                                  </m:r>
                                </m:sup>
                              </m:sSubSup>
                            </m:e>
                          </m:mr>
                        </m:m>
                      </m:e>
                    </m:d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sSub>
                              <m:sSub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𝑣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sub>
                            </m:sSub>
                          </m:e>
                          <m:e>
                            <m:sSub>
                              <m:sSub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𝑣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sub>
                            </m:sSub>
                          </m:e>
                        </m:eqAr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𝑠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⋅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num>
                      <m:den>
                        <m:sSup>
                          <m:s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begChr m:val="|"/>
                                <m:endChr m:val="|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</m:d>
                          </m:e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𝑛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>
        <xdr:sp macro="" textlink="">
          <xdr:nvSpPr>
            <xdr:cNvPr id="16" name="テキスト ボックス 15"/>
            <xdr:cNvSpPr txBox="1"/>
          </xdr:nvSpPr>
          <xdr:spPr>
            <a:xfrm>
              <a:off x="1228725" y="15601950"/>
              <a:ext cx="3346557" cy="5043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=1/|𝑛|^2  (■8(𝑛_𝑦^2−𝑛_𝑥^2&amp;−2𝑛_𝑥 𝑛_𝑦@−2𝑛_𝑥 𝑛_𝑦&amp;𝑛_𝑥^2−𝑛_𝑦^2 ))(█(𝑣_𝑥@𝑣_𝑦 ))+(2𝑠⋅𝑛)/|𝑛|^2  𝑛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495300</xdr:colOff>
      <xdr:row>70</xdr:row>
      <xdr:rowOff>85725</xdr:rowOff>
    </xdr:from>
    <xdr:ext cx="2350322" cy="93788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" name="テキスト ボックス 17"/>
            <xdr:cNvSpPr txBox="1"/>
          </xdr:nvSpPr>
          <xdr:spPr>
            <a:xfrm>
              <a:off x="1181100" y="16840200"/>
              <a:ext cx="2350322" cy="9378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𝐴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sSup>
                          <m:s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begChr m:val="|"/>
                                <m:endChr m:val="|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</m:d>
                          </m:e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sSubSup>
                                <m:sSubSupPr>
                                  <m:ctrl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SupPr>
                                <m:e>
                                  <m:r>
                                    <m:rPr>
                                      <m:brk m:alnAt="7"/>
                                    </m:r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𝑛</m:t>
                                  </m:r>
                                </m:e>
                                <m:sub>
                                  <m:r>
                                    <m:rPr>
                                      <m:brk m:alnAt="7"/>
                                    </m:r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𝑦</m:t>
                                  </m:r>
                                </m:sub>
                                <m:sup>
                                  <m:r>
                                    <m:rPr>
                                      <m:brk m:alnAt="7"/>
                                    </m:r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2</m:t>
                                  </m:r>
                                </m:sup>
                              </m:sSubSup>
                              <m:r>
                                <m:rPr>
                                  <m:brk m:alnAt="7"/>
                                </m:rP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−</m:t>
                              </m:r>
                              <m:sSubSup>
                                <m:sSubSupPr>
                                  <m:ctrl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SupPr>
                                <m:e>
                                  <m:r>
                                    <m:rPr>
                                      <m:brk m:alnAt="7"/>
                                    </m:r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𝑛</m:t>
                                  </m:r>
                                </m:e>
                                <m:sub>
                                  <m:r>
                                    <m:rPr>
                                      <m:brk m:alnAt="7"/>
                                    </m:r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𝑥</m:t>
                                  </m:r>
                                </m:sub>
                                <m:sup>
                                  <m:r>
                                    <m:rPr>
                                      <m:brk m:alnAt="7"/>
                                    </m:r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2</m:t>
                                  </m:r>
                                </m:sup>
                              </m:sSubSup>
                            </m:e>
                            <m:e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−2</m:t>
                              </m:r>
                              <m:sSub>
                                <m:sSubPr>
                                  <m:ctrl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𝑛</m:t>
                                  </m:r>
                                </m:e>
                                <m:sub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𝑥</m:t>
                                  </m:r>
                                </m:sub>
                              </m:sSub>
                              <m:sSub>
                                <m:sSubPr>
                                  <m:ctrl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𝑛</m:t>
                                  </m:r>
                                </m:e>
                                <m:sub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𝑦</m:t>
                                  </m:r>
                                </m:sub>
                              </m:sSub>
                            </m:e>
                          </m:mr>
                          <m:mr>
                            <m:e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−2</m:t>
                              </m:r>
                              <m:sSub>
                                <m:sSubPr>
                                  <m:ctrl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𝑛</m:t>
                                  </m:r>
                                </m:e>
                                <m:sub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𝑥</m:t>
                                  </m:r>
                                </m:sub>
                              </m:sSub>
                              <m:sSub>
                                <m:sSubPr>
                                  <m:ctrl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𝑛</m:t>
                                  </m:r>
                                </m:e>
                                <m:sub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𝑦</m:t>
                                  </m:r>
                                </m:sub>
                              </m:sSub>
                            </m:e>
                            <m:e>
                              <m:sSubSup>
                                <m:sSubSupPr>
                                  <m:ctrl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SupPr>
                                <m:e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𝑛</m:t>
                                  </m:r>
                                </m:e>
                                <m:sub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𝑥</m:t>
                                  </m:r>
                                </m:sub>
                                <m:sup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2</m:t>
                                  </m:r>
                                </m:sup>
                              </m:sSubSup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−</m:t>
                              </m:r>
                              <m:sSubSup>
                                <m:sSubSupPr>
                                  <m:ctrl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SupPr>
                                <m:e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𝑛</m:t>
                                  </m:r>
                                </m:e>
                                <m:sub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𝑦</m:t>
                                  </m:r>
                                </m:sub>
                                <m:sup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2</m:t>
                                  </m:r>
                                </m:sup>
                              </m:sSubSup>
                            </m:e>
                          </m:mr>
                        </m:m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𝑐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=2</m:t>
                    </m:r>
                    <m:f>
                      <m:f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𝑠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⋅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num>
                      <m:den>
                        <m:sSup>
                          <m:s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begChr m:val="|"/>
                                <m:endChr m:val="|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</m:d>
                          </m:e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𝑛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>
        <xdr:sp macro="" textlink="">
          <xdr:nvSpPr>
            <xdr:cNvPr id="18" name="テキスト ボックス 17"/>
            <xdr:cNvSpPr txBox="1"/>
          </xdr:nvSpPr>
          <xdr:spPr>
            <a:xfrm>
              <a:off x="1181100" y="16840200"/>
              <a:ext cx="2350322" cy="9378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𝐴=1/|𝑛|^2  (■8(𝑛_𝑦^2−𝑛_𝑥^2&amp;−2𝑛_𝑥 𝑛_𝑦@−2𝑛_𝑥 𝑛_𝑦&amp;𝑛_𝑥^2−𝑛_𝑦^2 ))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𝑐=2 (𝑠⋅𝑛)/|𝑛|^2  𝑛</a:t>
              </a:r>
              <a:endParaRPr kumimoji="1" lang="ja-JP" altLang="en-US" sz="1400"/>
            </a:p>
          </xdr:txBody>
        </xdr:sp>
      </mc:Fallback>
    </mc:AlternateContent>
    <xdr:clientData/>
  </xdr:oneCellAnchor>
  <xdr:twoCellAnchor>
    <xdr:from>
      <xdr:col>3</xdr:col>
      <xdr:colOff>257175</xdr:colOff>
      <xdr:row>78</xdr:row>
      <xdr:rowOff>76200</xdr:rowOff>
    </xdr:from>
    <xdr:to>
      <xdr:col>10</xdr:col>
      <xdr:colOff>28575</xdr:colOff>
      <xdr:row>97</xdr:row>
      <xdr:rowOff>142876</xdr:rowOff>
    </xdr:to>
    <xdr:graphicFrame macro="">
      <xdr:nvGraphicFramePr>
        <xdr:cNvPr id="19" name="グラフ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1"/>
  <sheetViews>
    <sheetView zoomScaleNormal="100" workbookViewId="0">
      <selection activeCell="E8" sqref="E8"/>
    </sheetView>
  </sheetViews>
  <sheetFormatPr defaultRowHeight="18.75" x14ac:dyDescent="0.4"/>
  <cols>
    <col min="1" max="16384" width="9" style="1"/>
  </cols>
  <sheetData>
    <row r="1" spans="1:3" ht="24.75" thickBot="1" x14ac:dyDescent="0.45">
      <c r="A1" s="3" t="s">
        <v>2</v>
      </c>
      <c r="B1" s="2"/>
      <c r="C1" s="2"/>
    </row>
    <row r="2" spans="1:3" ht="19.5" thickTop="1" x14ac:dyDescent="0.4"/>
    <row r="11" spans="1:3" x14ac:dyDescent="0.4">
      <c r="A11" s="1" t="s">
        <v>1</v>
      </c>
    </row>
    <row r="14" spans="1:3" x14ac:dyDescent="0.4">
      <c r="B14" s="1" t="s">
        <v>35</v>
      </c>
    </row>
    <row r="21" spans="2:2" x14ac:dyDescent="0.4">
      <c r="B21" s="1" t="s">
        <v>0</v>
      </c>
    </row>
  </sheetData>
  <phoneticPr fontId="3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"/>
  <sheetViews>
    <sheetView workbookViewId="0">
      <selection activeCell="A4" sqref="A4"/>
    </sheetView>
  </sheetViews>
  <sheetFormatPr defaultRowHeight="18.75" x14ac:dyDescent="0.4"/>
  <sheetData>
    <row r="1" spans="1:3" ht="24.75" thickBot="1" x14ac:dyDescent="0.45">
      <c r="A1" s="4" t="s">
        <v>76</v>
      </c>
      <c r="B1" s="4"/>
      <c r="C1" s="4"/>
    </row>
    <row r="2" spans="1:3" ht="19.5" thickTop="1" x14ac:dyDescent="0.4"/>
    <row r="3" spans="1:3" x14ac:dyDescent="0.4">
      <c r="A3" t="s">
        <v>77</v>
      </c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92"/>
  <sheetViews>
    <sheetView topLeftCell="A67" workbookViewId="0">
      <selection activeCell="C92" sqref="C92"/>
    </sheetView>
  </sheetViews>
  <sheetFormatPr defaultRowHeight="18.75" x14ac:dyDescent="0.4"/>
  <sheetData>
    <row r="1" spans="1:4" ht="24.75" thickBot="1" x14ac:dyDescent="0.45">
      <c r="A1" s="4" t="s">
        <v>3</v>
      </c>
      <c r="B1" s="4"/>
      <c r="C1" s="4"/>
    </row>
    <row r="2" spans="1:4" ht="19.5" thickTop="1" x14ac:dyDescent="0.4"/>
    <row r="3" spans="1:4" x14ac:dyDescent="0.4">
      <c r="A3" t="s">
        <v>45</v>
      </c>
    </row>
    <row r="4" spans="1:4" x14ac:dyDescent="0.4">
      <c r="B4" t="s">
        <v>4</v>
      </c>
    </row>
    <row r="5" spans="1:4" x14ac:dyDescent="0.4">
      <c r="C5" t="s">
        <v>5</v>
      </c>
    </row>
    <row r="6" spans="1:4" x14ac:dyDescent="0.4">
      <c r="D6" t="s">
        <v>6</v>
      </c>
    </row>
    <row r="7" spans="1:4" x14ac:dyDescent="0.4">
      <c r="D7" t="s">
        <v>7</v>
      </c>
    </row>
    <row r="8" spans="1:4" x14ac:dyDescent="0.4">
      <c r="D8" t="s">
        <v>7</v>
      </c>
    </row>
    <row r="9" spans="1:4" x14ac:dyDescent="0.4">
      <c r="D9" t="s">
        <v>7</v>
      </c>
    </row>
    <row r="11" spans="1:4" x14ac:dyDescent="0.4">
      <c r="B11" t="s">
        <v>46</v>
      </c>
    </row>
    <row r="12" spans="1:4" x14ac:dyDescent="0.4">
      <c r="C12" t="s">
        <v>8</v>
      </c>
    </row>
    <row r="13" spans="1:4" x14ac:dyDescent="0.4">
      <c r="C13" t="s">
        <v>31</v>
      </c>
    </row>
    <row r="15" spans="1:4" x14ac:dyDescent="0.4">
      <c r="A15" t="s">
        <v>9</v>
      </c>
    </row>
    <row r="17" spans="1:7" x14ac:dyDescent="0.4">
      <c r="B17" t="s">
        <v>10</v>
      </c>
    </row>
    <row r="18" spans="1:7" x14ac:dyDescent="0.4">
      <c r="C18" t="s">
        <v>11</v>
      </c>
    </row>
    <row r="20" spans="1:7" x14ac:dyDescent="0.4">
      <c r="B20" t="s">
        <v>32</v>
      </c>
    </row>
    <row r="21" spans="1:7" x14ac:dyDescent="0.4">
      <c r="C21" s="7" t="s">
        <v>12</v>
      </c>
      <c r="D21" s="8"/>
      <c r="E21" s="8"/>
      <c r="F21" s="8"/>
      <c r="G21" s="9"/>
    </row>
    <row r="22" spans="1:7" x14ac:dyDescent="0.4">
      <c r="C22" s="10"/>
      <c r="D22" s="7" t="s">
        <v>36</v>
      </c>
      <c r="E22" s="8"/>
      <c r="F22" s="8"/>
      <c r="G22" s="9"/>
    </row>
    <row r="23" spans="1:7" x14ac:dyDescent="0.4">
      <c r="C23" s="10"/>
      <c r="D23" s="10"/>
      <c r="E23" s="7" t="s">
        <v>33</v>
      </c>
      <c r="F23" s="8"/>
      <c r="G23" s="9"/>
    </row>
    <row r="24" spans="1:7" x14ac:dyDescent="0.4">
      <c r="C24" s="10"/>
      <c r="D24" s="10"/>
      <c r="E24" s="10"/>
      <c r="F24" s="7" t="s">
        <v>34</v>
      </c>
      <c r="G24" s="9"/>
    </row>
    <row r="25" spans="1:7" x14ac:dyDescent="0.4">
      <c r="C25" s="11"/>
      <c r="D25" s="11"/>
      <c r="E25" s="11"/>
      <c r="F25" s="11"/>
      <c r="G25" s="6" t="s">
        <v>47</v>
      </c>
    </row>
    <row r="26" spans="1:7" x14ac:dyDescent="0.4">
      <c r="A26" s="5" t="s">
        <v>13</v>
      </c>
    </row>
    <row r="27" spans="1:7" x14ac:dyDescent="0.4">
      <c r="A27" s="5"/>
    </row>
    <row r="28" spans="1:7" x14ac:dyDescent="0.4">
      <c r="A28" s="5"/>
    </row>
    <row r="29" spans="1:7" x14ac:dyDescent="0.4">
      <c r="B29">
        <v>1</v>
      </c>
      <c r="C29" t="s">
        <v>23</v>
      </c>
    </row>
    <row r="30" spans="1:7" x14ac:dyDescent="0.4">
      <c r="C30" t="s">
        <v>37</v>
      </c>
    </row>
    <row r="33" spans="2:7" x14ac:dyDescent="0.4">
      <c r="B33">
        <v>2</v>
      </c>
      <c r="C33" t="s">
        <v>21</v>
      </c>
    </row>
    <row r="34" spans="2:7" x14ac:dyDescent="0.4">
      <c r="B34">
        <v>3</v>
      </c>
      <c r="C34" t="s">
        <v>22</v>
      </c>
    </row>
    <row r="35" spans="2:7" x14ac:dyDescent="0.4">
      <c r="B35" t="s">
        <v>14</v>
      </c>
    </row>
    <row r="37" spans="2:7" x14ac:dyDescent="0.4">
      <c r="C37">
        <v>1</v>
      </c>
      <c r="D37" t="s">
        <v>25</v>
      </c>
    </row>
    <row r="39" spans="2:7" x14ac:dyDescent="0.4">
      <c r="E39" t="s">
        <v>38</v>
      </c>
    </row>
    <row r="40" spans="2:7" x14ac:dyDescent="0.4">
      <c r="F40">
        <v>1</v>
      </c>
      <c r="G40" t="s">
        <v>24</v>
      </c>
    </row>
    <row r="42" spans="2:7" x14ac:dyDescent="0.4">
      <c r="F42">
        <v>2</v>
      </c>
      <c r="G42" t="s">
        <v>27</v>
      </c>
    </row>
    <row r="44" spans="2:7" x14ac:dyDescent="0.4">
      <c r="F44">
        <v>3</v>
      </c>
      <c r="G44" t="s">
        <v>26</v>
      </c>
    </row>
    <row r="48" spans="2:7" x14ac:dyDescent="0.4">
      <c r="C48">
        <v>2</v>
      </c>
      <c r="D48" t="s">
        <v>39</v>
      </c>
    </row>
    <row r="49" spans="5:8" x14ac:dyDescent="0.4">
      <c r="E49">
        <v>1</v>
      </c>
      <c r="F49" t="s">
        <v>17</v>
      </c>
    </row>
    <row r="52" spans="5:8" x14ac:dyDescent="0.4">
      <c r="G52">
        <v>1</v>
      </c>
      <c r="H52" t="s">
        <v>30</v>
      </c>
    </row>
    <row r="53" spans="5:8" x14ac:dyDescent="0.4">
      <c r="G53">
        <v>2</v>
      </c>
      <c r="H53" t="s">
        <v>28</v>
      </c>
    </row>
    <row r="55" spans="5:8" x14ac:dyDescent="0.4">
      <c r="E55">
        <v>2</v>
      </c>
      <c r="F55" t="s">
        <v>16</v>
      </c>
    </row>
    <row r="58" spans="5:8" x14ac:dyDescent="0.4">
      <c r="G58">
        <v>1</v>
      </c>
      <c r="H58" t="s">
        <v>29</v>
      </c>
    </row>
    <row r="61" spans="5:8" x14ac:dyDescent="0.4">
      <c r="G61">
        <v>2</v>
      </c>
      <c r="H61" t="s">
        <v>18</v>
      </c>
    </row>
    <row r="64" spans="5:8" x14ac:dyDescent="0.4">
      <c r="E64">
        <v>3</v>
      </c>
      <c r="F64" t="s">
        <v>15</v>
      </c>
    </row>
    <row r="67" spans="1:8" x14ac:dyDescent="0.4">
      <c r="G67">
        <v>1</v>
      </c>
      <c r="H67" t="s">
        <v>19</v>
      </c>
    </row>
    <row r="69" spans="1:8" x14ac:dyDescent="0.4">
      <c r="G69">
        <v>2</v>
      </c>
      <c r="H69" t="s">
        <v>20</v>
      </c>
    </row>
    <row r="74" spans="1:8" x14ac:dyDescent="0.4">
      <c r="A74" s="5" t="s">
        <v>40</v>
      </c>
    </row>
    <row r="75" spans="1:8" x14ac:dyDescent="0.4">
      <c r="B75" t="s">
        <v>41</v>
      </c>
    </row>
    <row r="76" spans="1:8" x14ac:dyDescent="0.4">
      <c r="C76">
        <v>3</v>
      </c>
    </row>
    <row r="77" spans="1:8" x14ac:dyDescent="0.4">
      <c r="C77">
        <v>5</v>
      </c>
    </row>
    <row r="78" spans="1:8" x14ac:dyDescent="0.4">
      <c r="C78">
        <v>6</v>
      </c>
    </row>
    <row r="79" spans="1:8" x14ac:dyDescent="0.4">
      <c r="B79" t="s">
        <v>42</v>
      </c>
    </row>
    <row r="80" spans="1:8" x14ac:dyDescent="0.4">
      <c r="C80" t="s">
        <v>43</v>
      </c>
    </row>
    <row r="87" spans="3:4" x14ac:dyDescent="0.4">
      <c r="C87" t="s">
        <v>59</v>
      </c>
    </row>
    <row r="92" spans="3:4" x14ac:dyDescent="0.4">
      <c r="D92" t="s">
        <v>44</v>
      </c>
    </row>
  </sheetData>
  <phoneticPr fontId="3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"/>
  <sheetViews>
    <sheetView tabSelected="1" topLeftCell="A70" workbookViewId="0">
      <selection activeCell="O80" sqref="O80"/>
    </sheetView>
  </sheetViews>
  <sheetFormatPr defaultRowHeight="18.75" x14ac:dyDescent="0.4"/>
  <cols>
    <col min="7" max="8" width="9.375" bestFit="1" customWidth="1"/>
  </cols>
  <sheetData>
    <row r="1" spans="1:5" ht="24.75" thickBot="1" x14ac:dyDescent="0.45">
      <c r="A1" s="4" t="s">
        <v>48</v>
      </c>
      <c r="B1" s="4"/>
      <c r="C1" s="4"/>
    </row>
    <row r="2" spans="1:5" ht="19.5" thickTop="1" x14ac:dyDescent="0.4"/>
    <row r="4" spans="1:5" x14ac:dyDescent="0.4">
      <c r="A4" t="s">
        <v>51</v>
      </c>
      <c r="B4" s="12"/>
      <c r="C4" s="12"/>
      <c r="D4" s="12"/>
      <c r="E4" s="12"/>
    </row>
    <row r="6" spans="1:5" x14ac:dyDescent="0.4">
      <c r="B6" t="s">
        <v>52</v>
      </c>
    </row>
    <row r="11" spans="1:5" x14ac:dyDescent="0.4">
      <c r="B11" t="s">
        <v>53</v>
      </c>
    </row>
    <row r="15" spans="1:5" x14ac:dyDescent="0.4">
      <c r="C15" t="s">
        <v>54</v>
      </c>
    </row>
    <row r="20" spans="1:2" x14ac:dyDescent="0.4">
      <c r="A20" t="s">
        <v>49</v>
      </c>
    </row>
    <row r="27" spans="1:2" x14ac:dyDescent="0.4">
      <c r="B27" t="s">
        <v>55</v>
      </c>
    </row>
    <row r="34" spans="2:3" x14ac:dyDescent="0.4">
      <c r="B34" t="s">
        <v>57</v>
      </c>
    </row>
    <row r="37" spans="2:3" x14ac:dyDescent="0.4">
      <c r="B37" t="s">
        <v>56</v>
      </c>
    </row>
    <row r="42" spans="2:3" x14ac:dyDescent="0.4">
      <c r="C42" t="s">
        <v>58</v>
      </c>
    </row>
    <row r="50" spans="2:2" x14ac:dyDescent="0.4">
      <c r="B50" t="s">
        <v>60</v>
      </c>
    </row>
    <row r="70" spans="1:6" x14ac:dyDescent="0.4">
      <c r="B70" t="s">
        <v>60</v>
      </c>
    </row>
    <row r="76" spans="1:6" x14ac:dyDescent="0.4">
      <c r="A76" t="s">
        <v>75</v>
      </c>
    </row>
    <row r="77" spans="1:6" x14ac:dyDescent="0.4">
      <c r="E77" s="6" t="s">
        <v>61</v>
      </c>
      <c r="F77" s="6" t="s">
        <v>62</v>
      </c>
    </row>
    <row r="78" spans="1:6" x14ac:dyDescent="0.4">
      <c r="C78" s="14" t="s">
        <v>65</v>
      </c>
      <c r="D78" s="13" t="s">
        <v>63</v>
      </c>
      <c r="E78" s="6">
        <v>-1</v>
      </c>
      <c r="F78" s="6">
        <v>4</v>
      </c>
    </row>
    <row r="79" spans="1:6" x14ac:dyDescent="0.4">
      <c r="C79" s="15"/>
      <c r="D79" s="13" t="s">
        <v>64</v>
      </c>
      <c r="E79" s="6">
        <v>5</v>
      </c>
      <c r="F79" s="6">
        <v>12</v>
      </c>
    </row>
    <row r="80" spans="1:6" x14ac:dyDescent="0.4">
      <c r="C80" s="15"/>
      <c r="D80" s="13" t="s">
        <v>68</v>
      </c>
      <c r="E80" s="6">
        <f>E79-E78</f>
        <v>6</v>
      </c>
      <c r="F80" s="6">
        <f>F79-F78</f>
        <v>8</v>
      </c>
    </row>
    <row r="81" spans="3:8" x14ac:dyDescent="0.4">
      <c r="C81" s="16"/>
      <c r="D81" s="13" t="s">
        <v>69</v>
      </c>
      <c r="E81" s="6">
        <f>-F80</f>
        <v>-8</v>
      </c>
      <c r="F81" s="6">
        <f>E80</f>
        <v>6</v>
      </c>
    </row>
    <row r="82" spans="3:8" x14ac:dyDescent="0.4">
      <c r="C82" s="12"/>
      <c r="D82" s="12"/>
      <c r="E82" s="12"/>
      <c r="F82" s="12"/>
    </row>
    <row r="83" spans="3:8" x14ac:dyDescent="0.4">
      <c r="C83" s="12"/>
      <c r="D83" s="12"/>
      <c r="E83" s="6" t="s">
        <v>50</v>
      </c>
      <c r="F83" s="6" t="s">
        <v>62</v>
      </c>
    </row>
    <row r="84" spans="3:8" x14ac:dyDescent="0.4">
      <c r="C84" s="14" t="s">
        <v>72</v>
      </c>
      <c r="D84" s="17" t="s">
        <v>73</v>
      </c>
      <c r="E84" s="6">
        <f>(F81^2-E81^2)/SUMPRODUCT($E$81:$F$81,$E$81:$F$81)</f>
        <v>-0.28000000000000003</v>
      </c>
      <c r="F84" s="6">
        <f>-2*F81*E81/(E81^2+F81^2)</f>
        <v>0.96</v>
      </c>
    </row>
    <row r="85" spans="3:8" x14ac:dyDescent="0.4">
      <c r="C85" s="15"/>
      <c r="D85" s="18"/>
      <c r="E85" s="6">
        <f>F84</f>
        <v>0.96</v>
      </c>
      <c r="F85" s="6">
        <f>-E84</f>
        <v>0.28000000000000003</v>
      </c>
    </row>
    <row r="86" spans="3:8" x14ac:dyDescent="0.4">
      <c r="C86" s="16"/>
      <c r="D86" s="19" t="s">
        <v>74</v>
      </c>
      <c r="E86" s="6">
        <f>2*E81*SUMPRODUCT(E78:F78,E81:F81)/SUMPRODUCT(E81:F81,E81:F81)</f>
        <v>-5.12</v>
      </c>
      <c r="F86" s="6">
        <f>2*F81*SUMPRODUCT(E78:F78,E81:F81)/SUMPRODUCT(E81:F81,E81:F81)</f>
        <v>3.84</v>
      </c>
    </row>
    <row r="87" spans="3:8" x14ac:dyDescent="0.4">
      <c r="D87" s="12"/>
      <c r="E87" s="12"/>
      <c r="F87" s="12"/>
    </row>
    <row r="88" spans="3:8" x14ac:dyDescent="0.4">
      <c r="C88" s="6"/>
      <c r="D88" s="6"/>
      <c r="E88" s="6" t="s">
        <v>50</v>
      </c>
      <c r="F88" s="6" t="s">
        <v>67</v>
      </c>
      <c r="G88" s="6" t="s">
        <v>70</v>
      </c>
      <c r="H88" s="6" t="s">
        <v>71</v>
      </c>
    </row>
    <row r="89" spans="3:8" x14ac:dyDescent="0.4">
      <c r="C89" s="6" t="s">
        <v>66</v>
      </c>
      <c r="D89" s="6">
        <v>1</v>
      </c>
      <c r="E89" s="6">
        <f ca="1">RAND()*10</f>
        <v>3.5362761142474719</v>
      </c>
      <c r="F89" s="6">
        <f ca="1">RAND()*10</f>
        <v>0.70113338946912851</v>
      </c>
      <c r="G89" s="6">
        <f t="array" aca="1" ref="G89:H89" ca="1">TRANSPOSE(MMULT($E$84:$F$85,TRANSPOSE(E89:F89)))+$E$86:$F$86</f>
        <v>-5.437069258098929</v>
      </c>
      <c r="H89" s="6">
        <f ca="1"/>
        <v>7.4311424187289283</v>
      </c>
    </row>
    <row r="90" spans="3:8" x14ac:dyDescent="0.4">
      <c r="C90" s="6"/>
      <c r="D90" s="6">
        <v>2</v>
      </c>
      <c r="E90" s="6">
        <f t="shared" ref="E90:F92" ca="1" si="0">RAND()*10</f>
        <v>2.7050554134992155</v>
      </c>
      <c r="F90" s="6">
        <f t="shared" ca="1" si="0"/>
        <v>1.6156734999758349</v>
      </c>
      <c r="G90" s="6">
        <f t="array" aca="1" ref="G90:H90" ca="1">TRANSPOSE(MMULT($E$84:$F$85,TRANSPOSE(E90:F90)))+$E$86:$F$86</f>
        <v>-4.3263689558029785</v>
      </c>
      <c r="H90" s="6">
        <f ca="1"/>
        <v>6.8892417769524812</v>
      </c>
    </row>
    <row r="91" spans="3:8" x14ac:dyDescent="0.4">
      <c r="C91" s="6"/>
      <c r="D91" s="6">
        <v>3</v>
      </c>
      <c r="E91" s="6">
        <f t="shared" ca="1" si="0"/>
        <v>9.2395075940196065</v>
      </c>
      <c r="F91" s="6">
        <f t="shared" ca="1" si="0"/>
        <v>6.049807660144837</v>
      </c>
      <c r="G91" s="6">
        <f t="array" aca="1" ref="G91:H91" ca="1">TRANSPOSE(MMULT($E$84:$F$85,TRANSPOSE(E91:F91)))+$E$86:$F$86</f>
        <v>-1.899246772586447</v>
      </c>
      <c r="H91" s="6">
        <f ca="1"/>
        <v>14.403873435099376</v>
      </c>
    </row>
    <row r="92" spans="3:8" x14ac:dyDescent="0.4">
      <c r="C92" s="6"/>
      <c r="D92" s="6">
        <v>4</v>
      </c>
      <c r="E92" s="6">
        <f t="shared" ca="1" si="0"/>
        <v>3.7113343951424262</v>
      </c>
      <c r="F92" s="6">
        <f t="shared" ca="1" si="0"/>
        <v>8.160904154927259</v>
      </c>
      <c r="G92" s="6">
        <f t="array" aca="1" ref="G92:H92" ca="1">TRANSPOSE(MMULT($E$84:$F$85,TRANSPOSE(E92:F92)))+$E$86:$F$86</f>
        <v>1.6752943580902881</v>
      </c>
      <c r="H92" s="6">
        <f ca="1"/>
        <v>9.6879341827163614</v>
      </c>
    </row>
  </sheetData>
  <phoneticPr fontId="3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DEFOX</vt:lpstr>
      <vt:lpstr>cyborg</vt:lpstr>
      <vt:lpstr>math</vt:lpstr>
      <vt:lpstr>mirror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 Maurice</dc:creator>
  <cp:lastModifiedBy>et Maurice</cp:lastModifiedBy>
  <dcterms:created xsi:type="dcterms:W3CDTF">2021-10-09T01:20:03Z</dcterms:created>
  <dcterms:modified xsi:type="dcterms:W3CDTF">2021-11-09T11:18:09Z</dcterms:modified>
</cp:coreProperties>
</file>