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ong_\git\jyborg\"/>
    </mc:Choice>
  </mc:AlternateContent>
  <bookViews>
    <workbookView xWindow="0" yWindow="0" windowWidth="24315" windowHeight="10395" activeTab="1"/>
  </bookViews>
  <sheets>
    <sheet name="study1" sheetId="11" r:id="rId1"/>
    <sheet name="study2" sheetId="12" r:id="rId2"/>
  </sheets>
  <definedNames>
    <definedName name="SIGMA">{0,-1;1,0}</definedName>
  </definedNames>
  <calcPr calcId="152511"/>
</workbook>
</file>

<file path=xl/calcChain.xml><?xml version="1.0" encoding="utf-8"?>
<calcChain xmlns="http://schemas.openxmlformats.org/spreadsheetml/2006/main">
  <c r="B29" i="12" l="1"/>
  <c r="B30" i="12" s="1"/>
  <c r="B31" i="12" s="1"/>
  <c r="B32" i="12" s="1"/>
  <c r="B33" i="12" s="1"/>
  <c r="D27" i="12"/>
  <c r="E27" i="12" s="1"/>
  <c r="F27" i="12" s="1"/>
  <c r="G27" i="12" s="1"/>
  <c r="H27" i="12" s="1"/>
  <c r="D15" i="12"/>
  <c r="E15" i="12" s="1"/>
  <c r="F15" i="12" s="1"/>
  <c r="G15" i="12" s="1"/>
  <c r="H15" i="12" s="1"/>
  <c r="D9" i="12"/>
  <c r="E9" i="12" s="1"/>
  <c r="F9" i="12" s="1"/>
  <c r="G9" i="12" s="1"/>
  <c r="H9" i="12" s="1"/>
  <c r="J6" i="12"/>
  <c r="J5" i="12"/>
  <c r="D4" i="12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J5" i="11" l="1"/>
  <c r="J4" i="11"/>
  <c r="C148" i="11"/>
  <c r="D148" i="11" s="1"/>
  <c r="E148" i="11" s="1"/>
  <c r="F148" i="11" s="1"/>
  <c r="G148" i="11" s="1"/>
  <c r="H148" i="11" s="1"/>
  <c r="D147" i="11"/>
  <c r="E147" i="11" s="1"/>
  <c r="F147" i="11" s="1"/>
  <c r="G147" i="11" s="1"/>
  <c r="H147" i="11" s="1"/>
  <c r="C143" i="11"/>
  <c r="D143" i="11" s="1"/>
  <c r="E143" i="11" s="1"/>
  <c r="F143" i="11" s="1"/>
  <c r="G143" i="11" s="1"/>
  <c r="H143" i="11" s="1"/>
  <c r="D142" i="11"/>
  <c r="E142" i="11" s="1"/>
  <c r="F142" i="11" s="1"/>
  <c r="G142" i="11" s="1"/>
  <c r="H142" i="11" s="1"/>
  <c r="C135" i="11"/>
  <c r="D135" i="11" s="1"/>
  <c r="E135" i="11" s="1"/>
  <c r="F135" i="11" s="1"/>
  <c r="G135" i="11" s="1"/>
  <c r="H135" i="11" s="1"/>
  <c r="D134" i="11"/>
  <c r="E134" i="11" s="1"/>
  <c r="F134" i="11" s="1"/>
  <c r="G134" i="11" s="1"/>
  <c r="H134" i="11" s="1"/>
  <c r="C53" i="11"/>
  <c r="D53" i="11" s="1"/>
  <c r="E53" i="11" s="1"/>
  <c r="F53" i="11" s="1"/>
  <c r="G53" i="11" s="1"/>
  <c r="H53" i="11" s="1"/>
  <c r="C52" i="11"/>
  <c r="D52" i="11" s="1"/>
  <c r="E52" i="11" s="1"/>
  <c r="F52" i="11" s="1"/>
  <c r="G52" i="11" s="1"/>
  <c r="H52" i="11" s="1"/>
  <c r="C46" i="11"/>
  <c r="D46" i="11" s="1"/>
  <c r="E46" i="11" s="1"/>
  <c r="F46" i="11" s="1"/>
  <c r="G46" i="11" s="1"/>
  <c r="H46" i="11" s="1"/>
  <c r="C128" i="11"/>
  <c r="D128" i="11" s="1"/>
  <c r="E128" i="11" s="1"/>
  <c r="F128" i="11" s="1"/>
  <c r="G128" i="11" s="1"/>
  <c r="H128" i="11" s="1"/>
  <c r="D127" i="11"/>
  <c r="E127" i="11" s="1"/>
  <c r="F127" i="11" s="1"/>
  <c r="G127" i="11" s="1"/>
  <c r="H127" i="11" s="1"/>
  <c r="B122" i="11"/>
  <c r="B130" i="11" s="1"/>
  <c r="B123" i="11"/>
  <c r="B131" i="11" s="1"/>
  <c r="B124" i="11"/>
  <c r="B132" i="11" s="1"/>
  <c r="B121" i="11"/>
  <c r="B129" i="11" s="1"/>
  <c r="H94" i="11"/>
  <c r="H93" i="11"/>
  <c r="G94" i="11"/>
  <c r="G93" i="11"/>
  <c r="B40" i="11"/>
  <c r="B55" i="11" s="1"/>
  <c r="B41" i="11"/>
  <c r="B56" i="11" s="1"/>
  <c r="B42" i="11"/>
  <c r="B57" i="11" s="1"/>
  <c r="B39" i="11"/>
  <c r="B43" i="11" s="1"/>
  <c r="B32" i="11"/>
  <c r="B48" i="11" s="1"/>
  <c r="B33" i="11"/>
  <c r="B49" i="11" s="1"/>
  <c r="B34" i="11"/>
  <c r="B50" i="11" s="1"/>
  <c r="B31" i="11"/>
  <c r="B35" i="11" s="1"/>
  <c r="C120" i="11"/>
  <c r="D120" i="11" s="1"/>
  <c r="E120" i="11" s="1"/>
  <c r="F120" i="11" s="1"/>
  <c r="G120" i="11" s="1"/>
  <c r="H120" i="11" s="1"/>
  <c r="D119" i="11"/>
  <c r="E119" i="11" s="1"/>
  <c r="F119" i="11" s="1"/>
  <c r="G119" i="11" s="1"/>
  <c r="H119" i="11" s="1"/>
  <c r="C79" i="11"/>
  <c r="D79" i="11" s="1"/>
  <c r="E79" i="11" s="1"/>
  <c r="F79" i="11" s="1"/>
  <c r="G79" i="11" s="1"/>
  <c r="H79" i="11" s="1"/>
  <c r="D78" i="11"/>
  <c r="E78" i="11" s="1"/>
  <c r="F78" i="11" s="1"/>
  <c r="G78" i="11" s="1"/>
  <c r="H78" i="11" s="1"/>
  <c r="C112" i="11"/>
  <c r="D112" i="11" s="1"/>
  <c r="E112" i="11" s="1"/>
  <c r="F112" i="11" s="1"/>
  <c r="G112" i="11" s="1"/>
  <c r="H112" i="11" s="1"/>
  <c r="C105" i="11"/>
  <c r="D105" i="11" s="1"/>
  <c r="E105" i="11" s="1"/>
  <c r="F105" i="11" s="1"/>
  <c r="G105" i="11" s="1"/>
  <c r="H105" i="11" s="1"/>
  <c r="B136" i="11" l="1"/>
  <c r="B139" i="11"/>
  <c r="B138" i="11"/>
  <c r="B137" i="11"/>
  <c r="B54" i="11"/>
  <c r="B47" i="11"/>
  <c r="E94" i="11"/>
  <c r="E93" i="11"/>
  <c r="C98" i="11"/>
  <c r="D98" i="11" s="1"/>
  <c r="E98" i="11" s="1"/>
  <c r="F98" i="11" s="1"/>
  <c r="G98" i="11" s="1"/>
  <c r="H98" i="11" s="1"/>
  <c r="C97" i="11"/>
  <c r="D24" i="11"/>
  <c r="E24" i="11"/>
  <c r="F24" i="11"/>
  <c r="G24" i="11"/>
  <c r="H24" i="11"/>
  <c r="I24" i="11"/>
  <c r="J24" i="11"/>
  <c r="K24" i="11"/>
  <c r="L24" i="11"/>
  <c r="M24" i="11"/>
  <c r="N24" i="11"/>
  <c r="D25" i="11"/>
  <c r="E25" i="11"/>
  <c r="F25" i="11"/>
  <c r="G25" i="11"/>
  <c r="H25" i="11"/>
  <c r="I25" i="11"/>
  <c r="J25" i="11"/>
  <c r="K25" i="11"/>
  <c r="L25" i="11"/>
  <c r="M25" i="11"/>
  <c r="N25" i="11"/>
  <c r="C25" i="11"/>
  <c r="C24" i="11"/>
  <c r="D23" i="11"/>
  <c r="E23" i="11" s="1"/>
  <c r="F23" i="11" s="1"/>
  <c r="G23" i="11" s="1"/>
  <c r="H23" i="11" s="1"/>
  <c r="I23" i="11" s="1"/>
  <c r="J23" i="11" s="1"/>
  <c r="K23" i="11" s="1"/>
  <c r="L23" i="11" s="1"/>
  <c r="M23" i="11" s="1"/>
  <c r="N23" i="11" s="1"/>
  <c r="C70" i="11"/>
  <c r="D70" i="11" s="1"/>
  <c r="E70" i="11" s="1"/>
  <c r="F70" i="11" s="1"/>
  <c r="G70" i="11" s="1"/>
  <c r="H70" i="11" s="1"/>
  <c r="C69" i="11"/>
  <c r="D69" i="11" s="1"/>
  <c r="E69" i="11" s="1"/>
  <c r="F69" i="11" s="1"/>
  <c r="G69" i="11" s="1"/>
  <c r="H69" i="11" s="1"/>
  <c r="C62" i="11"/>
  <c r="D61" i="11"/>
  <c r="E61" i="11" s="1"/>
  <c r="C30" i="11"/>
  <c r="C38" i="11"/>
  <c r="D38" i="11" l="1"/>
  <c r="E38" i="11" s="1"/>
  <c r="D97" i="11"/>
  <c r="E97" i="11" s="1"/>
  <c r="F97" i="11" s="1"/>
  <c r="G97" i="11" s="1"/>
  <c r="H97" i="11" s="1"/>
  <c r="C104" i="11"/>
  <c r="F61" i="11"/>
  <c r="C35" i="11"/>
  <c r="C31" i="11"/>
  <c r="C37" i="11"/>
  <c r="C45" i="11" s="1"/>
  <c r="D45" i="11" s="1"/>
  <c r="E45" i="11" s="1"/>
  <c r="F45" i="11" s="1"/>
  <c r="G45" i="11" s="1"/>
  <c r="H45" i="11" s="1"/>
  <c r="D29" i="11"/>
  <c r="D32" i="11" s="1"/>
  <c r="D14" i="11"/>
  <c r="E14" i="11" s="1"/>
  <c r="F14" i="11" s="1"/>
  <c r="G14" i="11" s="1"/>
  <c r="H14" i="11" s="1"/>
  <c r="D8" i="11"/>
  <c r="E8" i="11" s="1"/>
  <c r="F8" i="11" s="1"/>
  <c r="G8" i="11" s="1"/>
  <c r="H8" i="11" s="1"/>
  <c r="D3" i="1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C34" i="11" l="1"/>
  <c r="C33" i="11"/>
  <c r="C32" i="11"/>
  <c r="C47" i="11" s="1"/>
  <c r="D37" i="11"/>
  <c r="C41" i="11"/>
  <c r="C42" i="11"/>
  <c r="C43" i="11"/>
  <c r="C39" i="11"/>
  <c r="C63" i="11" s="1"/>
  <c r="C99" i="11" s="1"/>
  <c r="D35" i="11"/>
  <c r="D33" i="11"/>
  <c r="D48" i="11" s="1"/>
  <c r="D31" i="11"/>
  <c r="D47" i="11" s="1"/>
  <c r="C111" i="11"/>
  <c r="D111" i="11" s="1"/>
  <c r="E111" i="11" s="1"/>
  <c r="F111" i="11" s="1"/>
  <c r="G111" i="11" s="1"/>
  <c r="H111" i="11" s="1"/>
  <c r="D104" i="11"/>
  <c r="E104" i="11" s="1"/>
  <c r="F104" i="11" s="1"/>
  <c r="G104" i="11" s="1"/>
  <c r="H104" i="11" s="1"/>
  <c r="D34" i="11"/>
  <c r="C40" i="11"/>
  <c r="F38" i="11"/>
  <c r="G61" i="11"/>
  <c r="E29" i="11"/>
  <c r="C55" i="11" l="1"/>
  <c r="C56" i="11"/>
  <c r="D50" i="11"/>
  <c r="C48" i="11"/>
  <c r="C57" i="11"/>
  <c r="C49" i="11"/>
  <c r="C50" i="11"/>
  <c r="D49" i="11"/>
  <c r="C54" i="11"/>
  <c r="C75" i="11"/>
  <c r="C66" i="11"/>
  <c r="C102" i="11" s="1"/>
  <c r="C73" i="11"/>
  <c r="C108" i="11" s="1"/>
  <c r="C72" i="11"/>
  <c r="C107" i="11" s="1"/>
  <c r="C65" i="11"/>
  <c r="C101" i="11" s="1"/>
  <c r="C64" i="11"/>
  <c r="C100" i="11" s="1"/>
  <c r="C74" i="11"/>
  <c r="C109" i="11" s="1"/>
  <c r="G38" i="11"/>
  <c r="C67" i="11"/>
  <c r="C71" i="11"/>
  <c r="C106" i="11" s="1"/>
  <c r="C113" i="11" s="1"/>
  <c r="E37" i="11"/>
  <c r="D42" i="11"/>
  <c r="D41" i="11"/>
  <c r="D39" i="11"/>
  <c r="D43" i="11"/>
  <c r="D40" i="11"/>
  <c r="H61" i="11"/>
  <c r="F29" i="11"/>
  <c r="G29" i="11" s="1"/>
  <c r="E31" i="11"/>
  <c r="E34" i="11"/>
  <c r="E35" i="11"/>
  <c r="E33" i="11"/>
  <c r="E32" i="11"/>
  <c r="D57" i="11" l="1"/>
  <c r="D54" i="11"/>
  <c r="E47" i="11"/>
  <c r="E48" i="11"/>
  <c r="E49" i="11"/>
  <c r="E50" i="11"/>
  <c r="D55" i="11"/>
  <c r="D56" i="11"/>
  <c r="C115" i="11"/>
  <c r="C117" i="11"/>
  <c r="C116" i="11"/>
  <c r="C123" i="11" s="1"/>
  <c r="C114" i="11"/>
  <c r="C121" i="11" s="1"/>
  <c r="D74" i="11"/>
  <c r="D109" i="11" s="1"/>
  <c r="H38" i="11"/>
  <c r="D66" i="11"/>
  <c r="D102" i="11" s="1"/>
  <c r="F37" i="11"/>
  <c r="E40" i="11"/>
  <c r="E41" i="11"/>
  <c r="E42" i="11"/>
  <c r="E39" i="11"/>
  <c r="E63" i="11" s="1"/>
  <c r="E99" i="11" s="1"/>
  <c r="E43" i="11"/>
  <c r="D67" i="11"/>
  <c r="D75" i="11"/>
  <c r="D64" i="11"/>
  <c r="D100" i="11" s="1"/>
  <c r="D72" i="11"/>
  <c r="D107" i="11" s="1"/>
  <c r="D71" i="11"/>
  <c r="D106" i="11" s="1"/>
  <c r="D63" i="11"/>
  <c r="D99" i="11" s="1"/>
  <c r="D65" i="11"/>
  <c r="D101" i="11" s="1"/>
  <c r="D73" i="11"/>
  <c r="D108" i="11" s="1"/>
  <c r="G33" i="11"/>
  <c r="G32" i="11"/>
  <c r="G35" i="11"/>
  <c r="G34" i="11"/>
  <c r="G31" i="11"/>
  <c r="F32" i="11"/>
  <c r="F35" i="11"/>
  <c r="F33" i="11"/>
  <c r="F31" i="11"/>
  <c r="F34" i="11"/>
  <c r="H29" i="11"/>
  <c r="E55" i="11" l="1"/>
  <c r="C124" i="11"/>
  <c r="C139" i="11" s="1"/>
  <c r="G49" i="11"/>
  <c r="G47" i="11"/>
  <c r="F50" i="11"/>
  <c r="F47" i="11"/>
  <c r="E56" i="11"/>
  <c r="G48" i="11"/>
  <c r="E54" i="11"/>
  <c r="G50" i="11"/>
  <c r="F49" i="11"/>
  <c r="C122" i="11"/>
  <c r="F48" i="11"/>
  <c r="E57" i="11"/>
  <c r="D116" i="11"/>
  <c r="E65" i="11"/>
  <c r="E101" i="11" s="1"/>
  <c r="E67" i="11"/>
  <c r="E74" i="11"/>
  <c r="E109" i="11" s="1"/>
  <c r="E72" i="11"/>
  <c r="E107" i="11" s="1"/>
  <c r="D115" i="11"/>
  <c r="D114" i="11"/>
  <c r="D113" i="11"/>
  <c r="E73" i="11"/>
  <c r="E108" i="11" s="1"/>
  <c r="E71" i="11"/>
  <c r="E106" i="11" s="1"/>
  <c r="E113" i="11" s="1"/>
  <c r="E64" i="11"/>
  <c r="E100" i="11" s="1"/>
  <c r="E66" i="11"/>
  <c r="E102" i="11" s="1"/>
  <c r="G37" i="11"/>
  <c r="F43" i="11"/>
  <c r="F39" i="11"/>
  <c r="F63" i="11" s="1"/>
  <c r="F99" i="11" s="1"/>
  <c r="F41" i="11"/>
  <c r="F42" i="11"/>
  <c r="F40" i="11"/>
  <c r="E75" i="11"/>
  <c r="H33" i="11"/>
  <c r="H32" i="11"/>
  <c r="H31" i="11"/>
  <c r="H34" i="11"/>
  <c r="H49" i="11" s="1"/>
  <c r="H35" i="11"/>
  <c r="F55" i="11" l="1"/>
  <c r="D122" i="11"/>
  <c r="D121" i="11"/>
  <c r="C132" i="11"/>
  <c r="F54" i="11"/>
  <c r="H47" i="11"/>
  <c r="H48" i="11"/>
  <c r="F56" i="11"/>
  <c r="F57" i="11"/>
  <c r="H50" i="11"/>
  <c r="C129" i="11"/>
  <c r="C136" i="11"/>
  <c r="C137" i="11"/>
  <c r="C130" i="11"/>
  <c r="C138" i="11"/>
  <c r="C150" i="11" s="1"/>
  <c r="C131" i="11"/>
  <c r="C145" i="11" s="1"/>
  <c r="D117" i="11"/>
  <c r="D124" i="11" s="1"/>
  <c r="D139" i="11" s="1"/>
  <c r="E117" i="11"/>
  <c r="E115" i="11"/>
  <c r="F74" i="11"/>
  <c r="F109" i="11" s="1"/>
  <c r="F65" i="11"/>
  <c r="F101" i="11" s="1"/>
  <c r="F64" i="11"/>
  <c r="F100" i="11" s="1"/>
  <c r="F75" i="11"/>
  <c r="E116" i="11"/>
  <c r="E114" i="11"/>
  <c r="E121" i="11" s="1"/>
  <c r="F71" i="11"/>
  <c r="F106" i="11" s="1"/>
  <c r="F113" i="11" s="1"/>
  <c r="F72" i="11"/>
  <c r="F107" i="11" s="1"/>
  <c r="H37" i="11"/>
  <c r="G42" i="11"/>
  <c r="G40" i="11"/>
  <c r="G39" i="11"/>
  <c r="G43" i="11"/>
  <c r="G41" i="11"/>
  <c r="F73" i="11"/>
  <c r="F108" i="11" s="1"/>
  <c r="F67" i="11"/>
  <c r="F66" i="11"/>
  <c r="F102" i="11" s="1"/>
  <c r="G55" i="11" l="1"/>
  <c r="E124" i="11"/>
  <c r="G54" i="11"/>
  <c r="E123" i="11"/>
  <c r="G57" i="11"/>
  <c r="G56" i="11"/>
  <c r="D132" i="11"/>
  <c r="D123" i="11"/>
  <c r="D131" i="11" s="1"/>
  <c r="D145" i="11" s="1"/>
  <c r="E122" i="11"/>
  <c r="E130" i="11" s="1"/>
  <c r="C149" i="11"/>
  <c r="D136" i="11"/>
  <c r="D129" i="11"/>
  <c r="D144" i="11" s="1"/>
  <c r="D130" i="11"/>
  <c r="D137" i="11"/>
  <c r="E137" i="11"/>
  <c r="C144" i="11"/>
  <c r="F116" i="11"/>
  <c r="F117" i="11"/>
  <c r="F115" i="11"/>
  <c r="F114" i="11"/>
  <c r="F121" i="11" s="1"/>
  <c r="G63" i="11"/>
  <c r="G99" i="11" s="1"/>
  <c r="G71" i="11"/>
  <c r="G106" i="11" s="1"/>
  <c r="G72" i="11"/>
  <c r="G107" i="11" s="1"/>
  <c r="G64" i="11"/>
  <c r="G100" i="11" s="1"/>
  <c r="G67" i="11"/>
  <c r="G75" i="11"/>
  <c r="G65" i="11"/>
  <c r="G101" i="11" s="1"/>
  <c r="G73" i="11"/>
  <c r="G108" i="11" s="1"/>
  <c r="G74" i="11"/>
  <c r="G109" i="11" s="1"/>
  <c r="G66" i="11"/>
  <c r="G102" i="11" s="1"/>
  <c r="H40" i="11"/>
  <c r="H54" i="11" s="1"/>
  <c r="H41" i="11"/>
  <c r="H42" i="11"/>
  <c r="H39" i="11"/>
  <c r="H43" i="11"/>
  <c r="H56" i="11" l="1"/>
  <c r="D149" i="11"/>
  <c r="F123" i="11"/>
  <c r="D138" i="11"/>
  <c r="D150" i="11" s="1"/>
  <c r="F122" i="11"/>
  <c r="H55" i="11"/>
  <c r="H57" i="11"/>
  <c r="F124" i="11"/>
  <c r="E132" i="11"/>
  <c r="E139" i="11"/>
  <c r="E129" i="11"/>
  <c r="E136" i="11"/>
  <c r="E131" i="11"/>
  <c r="E145" i="11" s="1"/>
  <c r="E138" i="11"/>
  <c r="E150" i="11" s="1"/>
  <c r="G115" i="11"/>
  <c r="G122" i="11" s="1"/>
  <c r="G113" i="11"/>
  <c r="H73" i="11"/>
  <c r="H108" i="11" s="1"/>
  <c r="H65" i="11"/>
  <c r="H101" i="11" s="1"/>
  <c r="H64" i="11"/>
  <c r="H100" i="11" s="1"/>
  <c r="H72" i="11"/>
  <c r="H107" i="11" s="1"/>
  <c r="H67" i="11"/>
  <c r="H75" i="11"/>
  <c r="H63" i="11"/>
  <c r="H99" i="11" s="1"/>
  <c r="H71" i="11"/>
  <c r="H106" i="11" s="1"/>
  <c r="H74" i="11"/>
  <c r="H109" i="11" s="1"/>
  <c r="H66" i="11"/>
  <c r="H102" i="11" s="1"/>
  <c r="G116" i="11"/>
  <c r="G114" i="11"/>
  <c r="G121" i="11" s="1"/>
  <c r="F131" i="11" l="1"/>
  <c r="F138" i="11"/>
  <c r="F139" i="11"/>
  <c r="F132" i="11"/>
  <c r="E149" i="11"/>
  <c r="F129" i="11"/>
  <c r="F136" i="11"/>
  <c r="G130" i="11"/>
  <c r="G137" i="11"/>
  <c r="F137" i="11"/>
  <c r="F130" i="11"/>
  <c r="E144" i="11"/>
  <c r="G117" i="11"/>
  <c r="G124" i="11" s="1"/>
  <c r="G132" i="11" s="1"/>
  <c r="H114" i="11"/>
  <c r="H113" i="11"/>
  <c r="H116" i="11"/>
  <c r="H115" i="11"/>
  <c r="H122" i="11" l="1"/>
  <c r="H123" i="11"/>
  <c r="G139" i="11"/>
  <c r="H121" i="11"/>
  <c r="G123" i="11"/>
  <c r="G131" i="11" s="1"/>
  <c r="G145" i="11" s="1"/>
  <c r="F149" i="11"/>
  <c r="F144" i="11"/>
  <c r="F150" i="11"/>
  <c r="H138" i="11"/>
  <c r="H131" i="11"/>
  <c r="F145" i="11"/>
  <c r="G136" i="11"/>
  <c r="G149" i="11" s="1"/>
  <c r="G129" i="11"/>
  <c r="G144" i="11" s="1"/>
  <c r="H117" i="11"/>
  <c r="H124" i="11" s="1"/>
  <c r="G138" i="11" l="1"/>
  <c r="G150" i="11" s="1"/>
  <c r="H136" i="11"/>
  <c r="H129" i="11"/>
  <c r="H130" i="11"/>
  <c r="H137" i="11"/>
  <c r="H139" i="11"/>
  <c r="H132" i="11"/>
  <c r="H145" i="11" s="1"/>
  <c r="H150" i="11"/>
  <c r="H144" i="11" l="1"/>
  <c r="H149" i="11"/>
</calcChain>
</file>

<file path=xl/sharedStrings.xml><?xml version="1.0" encoding="utf-8"?>
<sst xmlns="http://schemas.openxmlformats.org/spreadsheetml/2006/main" count="120" uniqueCount="56">
  <si>
    <t>x</t>
    <phoneticPr fontId="2"/>
  </si>
  <si>
    <t>y</t>
    <phoneticPr fontId="2"/>
  </si>
  <si>
    <t>V1</t>
    <phoneticPr fontId="2"/>
  </si>
  <si>
    <t>v2</t>
    <phoneticPr fontId="2"/>
  </si>
  <si>
    <t>V3</t>
    <phoneticPr fontId="2"/>
  </si>
  <si>
    <t>V4</t>
    <phoneticPr fontId="2"/>
  </si>
  <si>
    <t>Ux</t>
    <phoneticPr fontId="2"/>
  </si>
  <si>
    <t>Uy</t>
    <phoneticPr fontId="2"/>
  </si>
  <si>
    <t>Fold</t>
    <phoneticPr fontId="2"/>
  </si>
  <si>
    <t>F</t>
    <phoneticPr fontId="2"/>
  </si>
  <si>
    <t>Delivations</t>
    <phoneticPr fontId="2"/>
  </si>
  <si>
    <t>x</t>
    <phoneticPr fontId="2"/>
  </si>
  <si>
    <t>x</t>
    <phoneticPr fontId="2"/>
  </si>
  <si>
    <t>V1</t>
    <phoneticPr fontId="2"/>
  </si>
  <si>
    <t>Face</t>
    <phoneticPr fontId="2"/>
  </si>
  <si>
    <t>x</t>
    <phoneticPr fontId="2"/>
  </si>
  <si>
    <t>y</t>
    <phoneticPr fontId="2"/>
  </si>
  <si>
    <t>wx</t>
    <phoneticPr fontId="2"/>
  </si>
  <si>
    <t>wy</t>
    <phoneticPr fontId="2"/>
  </si>
  <si>
    <t>sx</t>
    <phoneticPr fontId="2"/>
  </si>
  <si>
    <t>sy</t>
    <phoneticPr fontId="2"/>
  </si>
  <si>
    <t>dx</t>
    <phoneticPr fontId="2"/>
  </si>
  <si>
    <t>dy</t>
    <phoneticPr fontId="2"/>
  </si>
  <si>
    <t>l</t>
    <phoneticPr fontId="2"/>
  </si>
  <si>
    <t>Line</t>
    <phoneticPr fontId="2"/>
  </si>
  <si>
    <t>nx</t>
    <phoneticPr fontId="2"/>
  </si>
  <si>
    <t>ny</t>
    <phoneticPr fontId="2"/>
  </si>
  <si>
    <t>dx</t>
    <phoneticPr fontId="2"/>
  </si>
  <si>
    <t>dy</t>
    <phoneticPr fontId="2"/>
  </si>
  <si>
    <t>d x di</t>
    <phoneticPr fontId="2"/>
  </si>
  <si>
    <t>Cut</t>
    <phoneticPr fontId="2"/>
  </si>
  <si>
    <t>Adjuscents</t>
    <phoneticPr fontId="2"/>
  </si>
  <si>
    <t>V2</t>
    <phoneticPr fontId="2"/>
  </si>
  <si>
    <t>Adj</t>
    <phoneticPr fontId="2"/>
  </si>
  <si>
    <t>alpha</t>
    <phoneticPr fontId="2"/>
  </si>
  <si>
    <t>Vx</t>
    <phoneticPr fontId="2"/>
  </si>
  <si>
    <t>Pt</t>
    <phoneticPr fontId="2"/>
  </si>
  <si>
    <t>Face</t>
    <phoneticPr fontId="2"/>
  </si>
  <si>
    <t>P1</t>
    <phoneticPr fontId="2"/>
  </si>
  <si>
    <t>P2</t>
    <phoneticPr fontId="2"/>
  </si>
  <si>
    <t>P3</t>
    <phoneticPr fontId="2"/>
  </si>
  <si>
    <t>P4</t>
    <phoneticPr fontId="2"/>
  </si>
  <si>
    <t>ex</t>
    <phoneticPr fontId="2"/>
  </si>
  <si>
    <t>ey</t>
    <phoneticPr fontId="2"/>
  </si>
  <si>
    <t>V1</t>
    <phoneticPr fontId="2"/>
  </si>
  <si>
    <t>x</t>
    <phoneticPr fontId="2"/>
  </si>
  <si>
    <t>dy</t>
    <phoneticPr fontId="2"/>
  </si>
  <si>
    <t>P+</t>
    <phoneticPr fontId="2"/>
  </si>
  <si>
    <t>P-</t>
    <phoneticPr fontId="2"/>
  </si>
  <si>
    <t>y</t>
    <phoneticPr fontId="2"/>
  </si>
  <si>
    <t>Study 1</t>
    <phoneticPr fontId="2"/>
  </si>
  <si>
    <t>Study 2</t>
    <phoneticPr fontId="2"/>
  </si>
  <si>
    <t>https://mitani.cs.tsukuba.ac.jp/origami/</t>
    <phoneticPr fontId="2"/>
  </si>
  <si>
    <t>crossection testing:</t>
    <phoneticPr fontId="2"/>
  </si>
  <si>
    <t>datum</t>
    <phoneticPr fontId="2"/>
  </si>
  <si>
    <t>Calcs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</si>
</sst>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游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游ゴシック"/>
      <family val="2"/>
      <charset val="128"/>
    </font>
    <font>
      <b/>
      <sz val="14"/>
      <color theme="1"/>
      <name val="游ゴシック"/>
      <family val="3"/>
      <charset val="128"/>
    </font>
    <font>
      <sz val="11"/>
      <color theme="0"/>
      <name val="游ゴシック"/>
      <family val="2"/>
      <charset val="128"/>
    </font>
    <font>
      <sz val="11"/>
      <color theme="0"/>
      <name val="游ゴシック"/>
      <family val="3"/>
      <charset val="128"/>
    </font>
    <font>
      <sz val="14"/>
      <color theme="1"/>
      <name val="游ゴシック"/>
      <family val="3"/>
      <charset val="128"/>
    </font>
    <font>
      <b/>
      <sz val="11"/>
      <color theme="5"/>
      <name val="游ゴシック"/>
      <family val="3"/>
      <charset val="128"/>
    </font>
    <font>
      <b/>
      <sz val="11"/>
      <color theme="4"/>
      <name val="游ゴシック"/>
      <family val="3"/>
      <charset val="128"/>
    </font>
    <font>
      <u/>
      <sz val="11"/>
      <color theme="1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3" xfId="0" applyNumberFormat="1" applyBorder="1">
      <alignment vertical="center"/>
    </xf>
    <xf numFmtId="0" fontId="0" fillId="0" borderId="0" xfId="0" applyNumberFormat="1">
      <alignment vertical="center"/>
    </xf>
    <xf numFmtId="0" fontId="3" fillId="0" borderId="1" xfId="0" applyNumberFormat="1" applyFont="1" applyBorder="1">
      <alignment vertical="center"/>
    </xf>
    <xf numFmtId="0" fontId="6" fillId="0" borderId="1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ill="1" applyBorder="1">
      <alignment vertical="center"/>
    </xf>
    <xf numFmtId="0" fontId="4" fillId="2" borderId="2" xfId="0" applyNumberFormat="1" applyFont="1" applyFill="1" applyBorder="1">
      <alignment vertical="center"/>
    </xf>
    <xf numFmtId="0" fontId="5" fillId="2" borderId="2" xfId="0" applyNumberFormat="1" applyFont="1" applyFill="1" applyBorder="1">
      <alignment vertical="center"/>
    </xf>
    <xf numFmtId="0" fontId="5" fillId="0" borderId="0" xfId="0" applyNumberFormat="1" applyFont="1" applyFill="1" applyBorder="1">
      <alignment vertical="center"/>
    </xf>
    <xf numFmtId="0" fontId="4" fillId="2" borderId="4" xfId="0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0" fontId="4" fillId="2" borderId="0" xfId="0" applyNumberFormat="1" applyFont="1" applyFill="1" applyBorder="1">
      <alignment vertical="center"/>
    </xf>
    <xf numFmtId="0" fontId="4" fillId="2" borderId="5" xfId="0" applyNumberFormat="1" applyFont="1" applyFill="1" applyBorder="1">
      <alignment vertical="center"/>
    </xf>
    <xf numFmtId="0" fontId="4" fillId="2" borderId="0" xfId="0" applyNumberFormat="1" applyFont="1" applyFill="1">
      <alignment vertical="center"/>
    </xf>
    <xf numFmtId="0" fontId="4" fillId="0" borderId="0" xfId="0" applyNumberFormat="1" applyFont="1" applyFill="1" applyBorder="1">
      <alignment vertical="center"/>
    </xf>
    <xf numFmtId="0" fontId="7" fillId="0" borderId="3" xfId="0" applyNumberFormat="1" applyFont="1" applyBorder="1">
      <alignment vertical="center"/>
    </xf>
    <xf numFmtId="0" fontId="7" fillId="0" borderId="2" xfId="0" applyNumberFormat="1" applyFont="1" applyBorder="1">
      <alignment vertical="center"/>
    </xf>
    <xf numFmtId="0" fontId="8" fillId="0" borderId="3" xfId="0" applyNumberFormat="1" applyFont="1" applyBorder="1">
      <alignment vertical="center"/>
    </xf>
    <xf numFmtId="0" fontId="8" fillId="0" borderId="2" xfId="0" applyNumberFormat="1" applyFont="1" applyBorder="1">
      <alignment vertical="center"/>
    </xf>
    <xf numFmtId="0" fontId="9" fillId="0" borderId="0" xfId="2">
      <alignment vertical="center"/>
    </xf>
  </cellXfs>
  <cellStyles count="3">
    <cellStyle name="ハイパーリンク" xfId="2" builtinId="8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734706983366665E-2"/>
          <c:y val="5.1685188734182742E-2"/>
          <c:w val="0.85043705827433724"/>
          <c:h val="0.83931418897170518"/>
        </c:manualLayout>
      </c:layout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study1!$D$31:$D$35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#N/A</c:v>
                </c:pt>
                <c:pt idx="4">
                  <c:v>2</c:v>
                </c:pt>
              </c:numCache>
            </c:numRef>
          </c:xVal>
          <c:yVal>
            <c:numRef>
              <c:f>study1!$D$39:$D$43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#N/A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study1!$E$31:$E$35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</c:numCache>
            </c:numRef>
          </c:xVal>
          <c:yVal>
            <c:numRef>
              <c:f>study1!$E$39:$E$43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yVal>
          <c:smooth val="0"/>
        </c:ser>
        <c:ser>
          <c:idx val="5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study1!$F$31:$F$35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study1!$F$39:$F$43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study1!$H$31:$H$35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</c:numCache>
            </c:numRef>
          </c:xVal>
          <c:yVal>
            <c:numRef>
              <c:f>study1!$H$39:$H$43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</c:ser>
        <c:ser>
          <c:idx val="1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study1!$G$31:$G$35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#N/A</c:v>
                </c:pt>
                <c:pt idx="4">
                  <c:v>1</c:v>
                </c:pt>
              </c:numCache>
            </c:numRef>
          </c:xVal>
          <c:yVal>
            <c:numRef>
              <c:f>study1!$G$39:$G$43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#N/A</c:v>
                </c:pt>
                <c:pt idx="4">
                  <c:v>3</c:v>
                </c:pt>
              </c:numCache>
            </c:numRef>
          </c:yVal>
          <c:smooth val="0"/>
        </c:ser>
        <c:ser>
          <c:idx val="0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study1!$C$31:$C$35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study1!$C$39:$C$43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study1!$B$3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study1!$C$4:$N$4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#N/A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</c:numCache>
            </c:numRef>
          </c:xVal>
          <c:yVal>
            <c:numRef>
              <c:f>study1!$C$5:$N$5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#N/A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5222592"/>
        <c:axId val="-1945221504"/>
      </c:scatterChart>
      <c:valAx>
        <c:axId val="-1945222592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45221504"/>
        <c:crosses val="autoZero"/>
        <c:crossBetween val="midCat"/>
      </c:valAx>
      <c:valAx>
        <c:axId val="-194522150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452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study1!$D$63:$D$67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#N/A</c:v>
                </c:pt>
                <c:pt idx="4">
                  <c:v>2</c:v>
                </c:pt>
              </c:numCache>
            </c:numRef>
          </c:xVal>
          <c:yVal>
            <c:numRef>
              <c:f>study1!$D$71:$D$75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#N/A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study1!$E$63:$E$67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</c:numCache>
            </c:numRef>
          </c:xVal>
          <c:yVal>
            <c:numRef>
              <c:f>study1!$E$71:$E$75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0"/>
        </c:ser>
        <c:ser>
          <c:idx val="5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study1!$F$63:$F$67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xVal>
          <c:yVal>
            <c:numRef>
              <c:f>study1!$F$71:$F$75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study1!$H$63:$H$67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</c:numCache>
            </c:numRef>
          </c:xVal>
          <c:yVal>
            <c:numRef>
              <c:f>study1!$H$71:$H$75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study1!$G$63:$G$67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#N/A</c:v>
                </c:pt>
                <c:pt idx="4">
                  <c:v>1</c:v>
                </c:pt>
              </c:numCache>
            </c:numRef>
          </c:xVal>
          <c:yVal>
            <c:numRef>
              <c:f>study1!$G$71:$G$75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#N/A</c:v>
                </c:pt>
                <c:pt idx="4">
                  <c:v>1</c:v>
                </c:pt>
              </c:numCache>
            </c:numRef>
          </c:yVal>
          <c:smooth val="0"/>
        </c:ser>
        <c:ser>
          <c:idx val="0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study1!$C$63:$C$67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study1!$C$71:$C$75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5216064"/>
        <c:axId val="-25475264"/>
      </c:scatterChart>
      <c:valAx>
        <c:axId val="-1945216064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5475264"/>
        <c:crosses val="autoZero"/>
        <c:crossBetween val="midCat"/>
      </c:valAx>
      <c:valAx>
        <c:axId val="-2547526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452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study1!$D$63:$D$67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#N/A</c:v>
                </c:pt>
                <c:pt idx="4">
                  <c:v>2</c:v>
                </c:pt>
              </c:numCache>
            </c:numRef>
          </c:xVal>
          <c:yVal>
            <c:numRef>
              <c:f>study1!$D$71:$D$75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#N/A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study1!$E$63:$E$67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</c:numCache>
            </c:numRef>
          </c:xVal>
          <c:yVal>
            <c:numRef>
              <c:f>study1!$E$71:$E$75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0"/>
        </c:ser>
        <c:ser>
          <c:idx val="5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study1!$F$63:$F$67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xVal>
          <c:yVal>
            <c:numRef>
              <c:f>study1!$F$71:$F$75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study1!$H$63:$H$67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</c:numCache>
            </c:numRef>
          </c:xVal>
          <c:yVal>
            <c:numRef>
              <c:f>study1!$H$71:$H$75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study1!$G$63:$G$67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#N/A</c:v>
                </c:pt>
                <c:pt idx="4">
                  <c:v>1</c:v>
                </c:pt>
              </c:numCache>
            </c:numRef>
          </c:xVal>
          <c:yVal>
            <c:numRef>
              <c:f>study1!$G$71:$G$75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#N/A</c:v>
                </c:pt>
                <c:pt idx="4">
                  <c:v>1</c:v>
                </c:pt>
              </c:numCache>
            </c:numRef>
          </c:yVal>
          <c:smooth val="0"/>
        </c:ser>
        <c:ser>
          <c:idx val="0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study1!$C$63:$C$67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study1!$C$71:$C$75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study1!$B$89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prstDash val="sysDash"/>
                <a:round/>
              </a:ln>
              <a:effectLst/>
            </c:spPr>
          </c:dPt>
          <c:xVal>
            <c:numRef>
              <c:f>study1!$G$93:$H$93</c:f>
              <c:numCache>
                <c:formatCode>General</c:formatCode>
                <c:ptCount val="2"/>
                <c:pt idx="0">
                  <c:v>402</c:v>
                </c:pt>
                <c:pt idx="1">
                  <c:v>-398</c:v>
                </c:pt>
              </c:numCache>
            </c:numRef>
          </c:xVal>
          <c:yVal>
            <c:numRef>
              <c:f>study1!$G$94:$H$94</c:f>
              <c:numCache>
                <c:formatCode>General</c:formatCode>
                <c:ptCount val="2"/>
                <c:pt idx="0">
                  <c:v>-98.5</c:v>
                </c:pt>
                <c:pt idx="1">
                  <c:v>101.5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5655296"/>
        <c:axId val="-1865654208"/>
      </c:scatterChart>
      <c:valAx>
        <c:axId val="-1865655296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65654208"/>
        <c:crosses val="autoZero"/>
        <c:crossBetween val="midCat"/>
      </c:valAx>
      <c:valAx>
        <c:axId val="-186565420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65655296"/>
        <c:crosses val="autoZero"/>
        <c:crossBetween val="midCat"/>
      </c:valAx>
      <c:spPr>
        <a:noFill/>
        <a:ln>
          <a:noFill/>
          <a:prstDash val="sysDot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734706983366665E-2"/>
          <c:y val="5.1685188734182742E-2"/>
          <c:w val="0.85043705827433724"/>
          <c:h val="0.83931418897170518"/>
        </c:manualLayout>
      </c:layout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study1!$D$31:$D$35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#N/A</c:v>
                </c:pt>
                <c:pt idx="4">
                  <c:v>2</c:v>
                </c:pt>
              </c:numCache>
            </c:numRef>
          </c:xVal>
          <c:yVal>
            <c:numRef>
              <c:f>study1!$D$39:$D$43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#N/A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study1!$E$31:$E$35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</c:numCache>
            </c:numRef>
          </c:xVal>
          <c:yVal>
            <c:numRef>
              <c:f>study1!$E$39:$E$43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yVal>
          <c:smooth val="0"/>
        </c:ser>
        <c:ser>
          <c:idx val="5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study1!$F$31:$F$35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study1!$F$39:$F$43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study1!$H$31:$H$35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</c:numCache>
            </c:numRef>
          </c:xVal>
          <c:yVal>
            <c:numRef>
              <c:f>study1!$H$39:$H$43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</c:ser>
        <c:ser>
          <c:idx val="1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study1!$G$31:$G$35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#N/A</c:v>
                </c:pt>
                <c:pt idx="4">
                  <c:v>1</c:v>
                </c:pt>
              </c:numCache>
            </c:numRef>
          </c:xVal>
          <c:yVal>
            <c:numRef>
              <c:f>study1!$G$39:$G$43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#N/A</c:v>
                </c:pt>
                <c:pt idx="4">
                  <c:v>3</c:v>
                </c:pt>
              </c:numCache>
            </c:numRef>
          </c:yVal>
          <c:smooth val="0"/>
        </c:ser>
        <c:ser>
          <c:idx val="0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study1!$C$31:$C$35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study1!$C$39:$C$43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study1!$B$3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study1!$C$4:$N$4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#N/A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</c:numCache>
            </c:numRef>
          </c:xVal>
          <c:yVal>
            <c:numRef>
              <c:f>study1!$C$5:$N$5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#N/A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study1!$C$142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study1!$C$144:$C$145</c:f>
              <c:numCache>
                <c:formatCode>General</c:formatCode>
                <c:ptCount val="2"/>
                <c:pt idx="0">
                  <c:v>3.2</c:v>
                </c:pt>
                <c:pt idx="1">
                  <c:v>0</c:v>
                </c:pt>
              </c:numCache>
            </c:numRef>
          </c:xVal>
          <c:yVal>
            <c:numRef>
              <c:f>study1!$C$149:$C$150</c:f>
              <c:numCache>
                <c:formatCode>General</c:formatCode>
                <c:ptCount val="2"/>
                <c:pt idx="0">
                  <c:v>1.2</c:v>
                </c:pt>
                <c:pt idx="1">
                  <c:v>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study1!$D$142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prstDash val="sysDot"/>
                <a:round/>
              </a:ln>
              <a:effectLst/>
            </c:spPr>
          </c:dPt>
          <c:xVal>
            <c:numRef>
              <c:f>study1!$D$144:$D$145</c:f>
              <c:numCache>
                <c:formatCode>General</c:formatCode>
                <c:ptCount val="2"/>
                <c:pt idx="0">
                  <c:v>3.2</c:v>
                </c:pt>
                <c:pt idx="1">
                  <c:v>3.5</c:v>
                </c:pt>
              </c:numCache>
            </c:numRef>
          </c:xVal>
          <c:yVal>
            <c:numRef>
              <c:f>study1!$D$149:$D$150</c:f>
              <c:numCache>
                <c:formatCode>General</c:formatCode>
                <c:ptCount val="2"/>
                <c:pt idx="0">
                  <c:v>1.2</c:v>
                </c:pt>
                <c:pt idx="1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study1!$E$142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study1!$E$144:$E$145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study1!$E$149:$E$150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study1!$F$142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study1!$F$144:$F$145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study1!$F$149:$F$150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study1!$G$142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study1!$G$144:$G$145</c:f>
              <c:numCache>
                <c:formatCode>General</c:formatCode>
                <c:ptCount val="2"/>
                <c:pt idx="0">
                  <c:v>1.5</c:v>
                </c:pt>
                <c:pt idx="1">
                  <c:v>1.6</c:v>
                </c:pt>
              </c:numCache>
            </c:numRef>
          </c:xVal>
          <c:yVal>
            <c:numRef>
              <c:f>study1!$G$149:$G$150</c:f>
              <c:numCache>
                <c:formatCode>General</c:formatCode>
                <c:ptCount val="2"/>
                <c:pt idx="0">
                  <c:v>4</c:v>
                </c:pt>
                <c:pt idx="1">
                  <c:v>3.6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study1!$H$142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prstDash val="sysDot"/>
                <a:round/>
              </a:ln>
              <a:effectLst/>
            </c:spPr>
          </c:dPt>
          <c:xVal>
            <c:numRef>
              <c:f>study1!$H$144:$H$145</c:f>
              <c:numCache>
                <c:formatCode>General</c:formatCode>
                <c:ptCount val="2"/>
                <c:pt idx="0">
                  <c:v>1.6</c:v>
                </c:pt>
                <c:pt idx="1">
                  <c:v>4</c:v>
                </c:pt>
              </c:numCache>
            </c:numRef>
          </c:xVal>
          <c:yVal>
            <c:numRef>
              <c:f>study1!$H$149:$H$150</c:f>
              <c:numCache>
                <c:formatCode>General</c:formatCode>
                <c:ptCount val="2"/>
                <c:pt idx="0">
                  <c:v>3.6</c:v>
                </c:pt>
                <c:pt idx="1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5662368"/>
        <c:axId val="-1865652032"/>
      </c:scatterChart>
      <c:valAx>
        <c:axId val="-186566236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65652032"/>
        <c:crosses val="autoZero"/>
        <c:crossBetween val="midCat"/>
      </c:valAx>
      <c:valAx>
        <c:axId val="-1865652032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6566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734706983366665E-2"/>
          <c:y val="5.1685188734182742E-2"/>
          <c:w val="0.85043705827433724"/>
          <c:h val="0.83931418897170518"/>
        </c:manualLayout>
      </c:layout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study1!$D$31:$D$35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#N/A</c:v>
                </c:pt>
                <c:pt idx="4">
                  <c:v>2</c:v>
                </c:pt>
              </c:numCache>
            </c:numRef>
          </c:xVal>
          <c:yVal>
            <c:numRef>
              <c:f>study1!$D$39:$D$43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#N/A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study1!$E$31:$E$35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</c:numCache>
            </c:numRef>
          </c:xVal>
          <c:yVal>
            <c:numRef>
              <c:f>study1!$E$39:$E$43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yVal>
          <c:smooth val="0"/>
        </c:ser>
        <c:ser>
          <c:idx val="5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study1!$F$31:$F$35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study1!$F$39:$F$43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study1!$H$31:$H$35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</c:numCache>
            </c:numRef>
          </c:xVal>
          <c:yVal>
            <c:numRef>
              <c:f>study1!$H$39:$H$43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</c:ser>
        <c:ser>
          <c:idx val="1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study1!$G$31:$G$35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#N/A</c:v>
                </c:pt>
                <c:pt idx="4">
                  <c:v>1</c:v>
                </c:pt>
              </c:numCache>
            </c:numRef>
          </c:xVal>
          <c:yVal>
            <c:numRef>
              <c:f>study1!$G$39:$G$43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#N/A</c:v>
                </c:pt>
                <c:pt idx="4">
                  <c:v>3</c:v>
                </c:pt>
              </c:numCache>
            </c:numRef>
          </c:yVal>
          <c:smooth val="0"/>
        </c:ser>
        <c:ser>
          <c:idx val="0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study1!$C$31:$C$35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study1!$C$39:$C$43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study1!$B$3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66B03E0-3783-49FA-833B-6AC43408EF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19C98AE-CFB7-404A-B7BF-1B6B6D5A19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411C106-FA09-4302-B9C2-CCE584F666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0FEE917-92A4-46B6-A55B-8F91F41016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FC5B71D-1358-4251-A80B-4037CA2E44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3386B7E-EF53-4B4F-AB21-A7FE7887A2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23B29813-54E0-494C-9B64-6DC6FDDC68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29B073DD-808F-4651-BAE4-5C2EFEE810A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70172D8A-4E22-4C6E-8937-A40091C737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75864056-06ED-4AE5-BC97-EF32294DAE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7CB09BDA-71BF-44A3-ABBC-346C534899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study1!$C$4:$N$4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#N/A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</c:numCache>
            </c:numRef>
          </c:xVal>
          <c:yVal>
            <c:numRef>
              <c:f>study1!$C$5:$N$5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#N/A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study2!$C$4:$N$4</c15:f>
                <c15:dlblRangeCache>
                  <c:ptCount val="12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5661824"/>
        <c:axId val="-1865647136"/>
      </c:scatterChart>
      <c:valAx>
        <c:axId val="-1865661824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65647136"/>
        <c:crosses val="autoZero"/>
        <c:crossBetween val="midCat"/>
      </c:valAx>
      <c:valAx>
        <c:axId val="-1865647136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656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82793</xdr:colOff>
      <xdr:row>7</xdr:row>
      <xdr:rowOff>10257</xdr:rowOff>
    </xdr:from>
    <xdr:to>
      <xdr:col>13</xdr:col>
      <xdr:colOff>647701</xdr:colOff>
      <xdr:row>18</xdr:row>
      <xdr:rowOff>93784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61</xdr:row>
      <xdr:rowOff>95250</xdr:rowOff>
    </xdr:from>
    <xdr:to>
      <xdr:col>13</xdr:col>
      <xdr:colOff>383931</xdr:colOff>
      <xdr:row>73</xdr:row>
      <xdr:rowOff>121627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390525</xdr:colOff>
      <xdr:row>88</xdr:row>
      <xdr:rowOff>142875</xdr:rowOff>
    </xdr:from>
    <xdr:to>
      <xdr:col>14</xdr:col>
      <xdr:colOff>317256</xdr:colOff>
      <xdr:row>100</xdr:row>
      <xdr:rowOff>169252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333375</xdr:colOff>
      <xdr:row>102</xdr:row>
      <xdr:rowOff>123825</xdr:rowOff>
    </xdr:from>
    <xdr:to>
      <xdr:col>14</xdr:col>
      <xdr:colOff>212483</xdr:colOff>
      <xdr:row>113</xdr:row>
      <xdr:rowOff>207352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263768</xdr:colOff>
      <xdr:row>8</xdr:row>
      <xdr:rowOff>29306</xdr:rowOff>
    </xdr:from>
    <xdr:to>
      <xdr:col>13</xdr:col>
      <xdr:colOff>142876</xdr:colOff>
      <xdr:row>20</xdr:row>
      <xdr:rowOff>152399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itani.cs.tsukuba.ac.jp/origam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zoomScaleNormal="100" workbookViewId="0">
      <selection activeCell="A2" sqref="A2"/>
    </sheetView>
  </sheetViews>
  <sheetFormatPr defaultRowHeight="18.75" x14ac:dyDescent="0.4"/>
  <cols>
    <col min="1" max="1" width="9" style="2"/>
    <col min="2" max="2" width="9.625" style="2" bestFit="1" customWidth="1"/>
    <col min="3" max="16384" width="9" style="2"/>
  </cols>
  <sheetData>
    <row r="1" spans="1:14" s="4" customFormat="1" ht="24.75" thickBot="1" x14ac:dyDescent="0.45">
      <c r="A1" s="3" t="s">
        <v>50</v>
      </c>
    </row>
    <row r="2" spans="1:14" ht="19.5" thickTop="1" x14ac:dyDescent="0.4"/>
    <row r="3" spans="1:14" x14ac:dyDescent="0.4">
      <c r="B3" s="7" t="s">
        <v>36</v>
      </c>
      <c r="C3" s="8">
        <v>1</v>
      </c>
      <c r="D3" s="8">
        <f>C3+1</f>
        <v>2</v>
      </c>
      <c r="E3" s="8">
        <f t="shared" ref="E3:N3" si="0">D3+1</f>
        <v>3</v>
      </c>
      <c r="F3" s="8">
        <f t="shared" si="0"/>
        <v>4</v>
      </c>
      <c r="G3" s="8">
        <f t="shared" si="0"/>
        <v>5</v>
      </c>
      <c r="H3" s="8">
        <f t="shared" si="0"/>
        <v>6</v>
      </c>
      <c r="I3" s="8">
        <f t="shared" si="0"/>
        <v>7</v>
      </c>
      <c r="J3" s="8">
        <f t="shared" si="0"/>
        <v>8</v>
      </c>
      <c r="K3" s="8">
        <f t="shared" si="0"/>
        <v>9</v>
      </c>
      <c r="L3" s="8">
        <f t="shared" si="0"/>
        <v>10</v>
      </c>
      <c r="M3" s="8">
        <f t="shared" si="0"/>
        <v>11</v>
      </c>
      <c r="N3" s="8">
        <f t="shared" si="0"/>
        <v>12</v>
      </c>
    </row>
    <row r="4" spans="1:14" x14ac:dyDescent="0.4">
      <c r="B4" s="7" t="s">
        <v>0</v>
      </c>
      <c r="C4" s="18">
        <v>0</v>
      </c>
      <c r="D4" s="18">
        <v>4</v>
      </c>
      <c r="E4" s="18">
        <v>4</v>
      </c>
      <c r="F4" s="18">
        <v>0</v>
      </c>
      <c r="G4" s="18">
        <v>2</v>
      </c>
      <c r="H4" s="18">
        <v>4</v>
      </c>
      <c r="I4" s="18">
        <v>0</v>
      </c>
      <c r="J4" s="18" t="e">
        <f>NA()</f>
        <v>#N/A</v>
      </c>
      <c r="K4" s="18">
        <v>1</v>
      </c>
      <c r="L4" s="18">
        <v>2</v>
      </c>
      <c r="M4" s="18">
        <v>1</v>
      </c>
      <c r="N4" s="18">
        <v>4</v>
      </c>
    </row>
    <row r="5" spans="1:14" x14ac:dyDescent="0.4">
      <c r="B5" s="7" t="s">
        <v>1</v>
      </c>
      <c r="C5" s="19">
        <v>0</v>
      </c>
      <c r="D5" s="19">
        <v>0</v>
      </c>
      <c r="E5" s="19">
        <v>4</v>
      </c>
      <c r="F5" s="19">
        <v>4</v>
      </c>
      <c r="G5" s="19">
        <v>0</v>
      </c>
      <c r="H5" s="19">
        <v>2</v>
      </c>
      <c r="I5" s="19">
        <v>2</v>
      </c>
      <c r="J5" s="18" t="e">
        <f>NA()</f>
        <v>#N/A</v>
      </c>
      <c r="K5" s="19">
        <v>3</v>
      </c>
      <c r="L5" s="19">
        <v>4</v>
      </c>
      <c r="M5" s="19">
        <v>4</v>
      </c>
      <c r="N5" s="19">
        <v>3</v>
      </c>
    </row>
    <row r="8" spans="1:14" x14ac:dyDescent="0.4">
      <c r="B8" s="7" t="s">
        <v>9</v>
      </c>
      <c r="C8" s="8">
        <v>1</v>
      </c>
      <c r="D8" s="8">
        <f>C8+1</f>
        <v>2</v>
      </c>
      <c r="E8" s="8">
        <f t="shared" ref="E8:H8" si="1">D8+1</f>
        <v>3</v>
      </c>
      <c r="F8" s="8">
        <f t="shared" si="1"/>
        <v>4</v>
      </c>
      <c r="G8" s="8">
        <f t="shared" si="1"/>
        <v>5</v>
      </c>
      <c r="H8" s="8">
        <f t="shared" si="1"/>
        <v>6</v>
      </c>
      <c r="J8" s="9"/>
      <c r="K8" s="9"/>
      <c r="L8" s="9"/>
      <c r="M8" s="9"/>
      <c r="N8" s="9"/>
    </row>
    <row r="9" spans="1:14" x14ac:dyDescent="0.4">
      <c r="B9" s="7" t="s">
        <v>38</v>
      </c>
      <c r="C9" s="1">
        <v>1</v>
      </c>
      <c r="D9" s="6">
        <v>5</v>
      </c>
      <c r="E9" s="5">
        <v>6</v>
      </c>
      <c r="F9" s="6">
        <v>7</v>
      </c>
      <c r="G9" s="5">
        <v>9</v>
      </c>
      <c r="H9" s="6">
        <v>9</v>
      </c>
      <c r="J9" s="11"/>
      <c r="K9" s="11"/>
      <c r="L9" s="11"/>
      <c r="M9" s="11"/>
      <c r="N9" s="11"/>
    </row>
    <row r="10" spans="1:14" x14ac:dyDescent="0.4">
      <c r="B10" s="7" t="s">
        <v>39</v>
      </c>
      <c r="C10" s="5">
        <v>5</v>
      </c>
      <c r="D10" s="6">
        <v>6</v>
      </c>
      <c r="E10" s="5">
        <v>7</v>
      </c>
      <c r="F10" s="6">
        <v>9</v>
      </c>
      <c r="G10" s="6">
        <v>11</v>
      </c>
      <c r="H10" s="6">
        <v>10</v>
      </c>
      <c r="J10" s="11"/>
      <c r="K10" s="11"/>
      <c r="L10" s="11"/>
      <c r="M10" s="11"/>
      <c r="N10" s="11"/>
    </row>
    <row r="11" spans="1:14" x14ac:dyDescent="0.4">
      <c r="B11" s="7" t="s">
        <v>40</v>
      </c>
      <c r="C11" s="5">
        <v>6</v>
      </c>
      <c r="D11" s="6">
        <v>2</v>
      </c>
      <c r="E11" s="5">
        <v>9</v>
      </c>
      <c r="F11" s="6">
        <v>11</v>
      </c>
      <c r="G11" s="6">
        <v>10</v>
      </c>
      <c r="H11" s="6">
        <v>3</v>
      </c>
      <c r="J11" s="11"/>
      <c r="K11" s="11"/>
      <c r="L11" s="11"/>
      <c r="M11" s="11"/>
      <c r="N11" s="11"/>
    </row>
    <row r="12" spans="1:14" x14ac:dyDescent="0.4">
      <c r="B12" s="7" t="s">
        <v>41</v>
      </c>
      <c r="C12" s="5">
        <v>7</v>
      </c>
      <c r="D12" s="6"/>
      <c r="E12" s="6">
        <v>12</v>
      </c>
      <c r="F12" s="6">
        <v>4</v>
      </c>
      <c r="G12" s="6"/>
      <c r="H12" s="6">
        <v>12</v>
      </c>
      <c r="J12" s="11"/>
      <c r="K12" s="11"/>
      <c r="L12" s="11"/>
      <c r="M12" s="11"/>
      <c r="N12" s="11"/>
    </row>
    <row r="13" spans="1:14" x14ac:dyDescent="0.4">
      <c r="J13" s="11"/>
      <c r="K13" s="11"/>
      <c r="L13" s="11"/>
      <c r="M13" s="11"/>
      <c r="N13" s="11"/>
    </row>
    <row r="14" spans="1:14" x14ac:dyDescent="0.4">
      <c r="B14" s="7" t="s">
        <v>8</v>
      </c>
      <c r="C14" s="8">
        <v>1</v>
      </c>
      <c r="D14" s="8">
        <f>C14+1</f>
        <v>2</v>
      </c>
      <c r="E14" s="8">
        <f t="shared" ref="E14:H14" si="2">D14+1</f>
        <v>3</v>
      </c>
      <c r="F14" s="8">
        <f t="shared" si="2"/>
        <v>4</v>
      </c>
      <c r="G14" s="8">
        <f t="shared" si="2"/>
        <v>5</v>
      </c>
      <c r="H14" s="8">
        <f t="shared" si="2"/>
        <v>6</v>
      </c>
    </row>
    <row r="15" spans="1:14" x14ac:dyDescent="0.4">
      <c r="B15" s="10" t="s">
        <v>6</v>
      </c>
      <c r="C15" s="5">
        <v>1</v>
      </c>
      <c r="D15" s="5">
        <v>0</v>
      </c>
      <c r="E15" s="5">
        <v>1</v>
      </c>
      <c r="F15" s="5">
        <v>0</v>
      </c>
      <c r="G15" s="5">
        <v>0</v>
      </c>
      <c r="H15" s="5">
        <v>1</v>
      </c>
    </row>
    <row r="16" spans="1:14" x14ac:dyDescent="0.4">
      <c r="B16" s="10"/>
      <c r="C16" s="5">
        <v>0</v>
      </c>
      <c r="D16" s="5">
        <v>1</v>
      </c>
      <c r="E16" s="5">
        <v>0</v>
      </c>
      <c r="F16" s="5">
        <v>1</v>
      </c>
      <c r="G16" s="5">
        <v>1</v>
      </c>
      <c r="H16" s="5">
        <v>0</v>
      </c>
    </row>
    <row r="17" spans="1:14" x14ac:dyDescent="0.4">
      <c r="B17" s="10" t="s">
        <v>7</v>
      </c>
      <c r="C17" s="5">
        <v>0</v>
      </c>
      <c r="D17" s="5">
        <v>1</v>
      </c>
      <c r="E17" s="5">
        <v>0</v>
      </c>
      <c r="F17" s="5">
        <v>-1</v>
      </c>
      <c r="G17" s="5">
        <v>1</v>
      </c>
      <c r="H17" s="5">
        <v>0</v>
      </c>
    </row>
    <row r="18" spans="1:14" x14ac:dyDescent="0.4">
      <c r="B18" s="10"/>
      <c r="C18" s="5">
        <v>1</v>
      </c>
      <c r="D18" s="5">
        <v>0</v>
      </c>
      <c r="E18" s="5">
        <v>-1</v>
      </c>
      <c r="F18" s="5">
        <v>0</v>
      </c>
      <c r="G18" s="5">
        <v>0</v>
      </c>
      <c r="H18" s="5">
        <v>1</v>
      </c>
    </row>
    <row r="19" spans="1:14" x14ac:dyDescent="0.4">
      <c r="B19" s="13" t="s">
        <v>17</v>
      </c>
      <c r="C19" s="5">
        <v>0</v>
      </c>
      <c r="D19" s="5">
        <v>2</v>
      </c>
      <c r="E19" s="5">
        <v>0</v>
      </c>
      <c r="F19" s="5">
        <v>-2</v>
      </c>
      <c r="G19" s="5">
        <v>-2</v>
      </c>
      <c r="H19" s="5">
        <v>0</v>
      </c>
    </row>
    <row r="20" spans="1:14" x14ac:dyDescent="0.4">
      <c r="B20" s="12" t="s">
        <v>18</v>
      </c>
      <c r="C20" s="5">
        <v>0</v>
      </c>
      <c r="D20" s="5">
        <v>-2</v>
      </c>
      <c r="E20" s="5">
        <v>4</v>
      </c>
      <c r="F20" s="5">
        <v>2</v>
      </c>
      <c r="G20" s="5">
        <v>0</v>
      </c>
      <c r="H20" s="5">
        <v>-2</v>
      </c>
    </row>
    <row r="22" spans="1:14" x14ac:dyDescent="0.4">
      <c r="A22" s="2" t="s">
        <v>10</v>
      </c>
    </row>
    <row r="23" spans="1:14" x14ac:dyDescent="0.4">
      <c r="B23" s="7" t="s">
        <v>35</v>
      </c>
      <c r="C23" s="8">
        <v>1</v>
      </c>
      <c r="D23" s="8">
        <f>C23+1</f>
        <v>2</v>
      </c>
      <c r="E23" s="8">
        <f t="shared" ref="E23" si="3">D23+1</f>
        <v>3</v>
      </c>
      <c r="F23" s="8">
        <f t="shared" ref="F23" si="4">E23+1</f>
        <v>4</v>
      </c>
      <c r="G23" s="8">
        <f t="shared" ref="G23" si="5">F23+1</f>
        <v>5</v>
      </c>
      <c r="H23" s="8">
        <f t="shared" ref="H23" si="6">G23+1</f>
        <v>6</v>
      </c>
      <c r="I23" s="8">
        <f t="shared" ref="I23" si="7">H23+1</f>
        <v>7</v>
      </c>
      <c r="J23" s="8">
        <f t="shared" ref="J23" si="8">I23+1</f>
        <v>8</v>
      </c>
      <c r="K23" s="8">
        <f t="shared" ref="K23" si="9">J23+1</f>
        <v>9</v>
      </c>
      <c r="L23" s="8">
        <f t="shared" ref="L23" si="10">K23+1</f>
        <v>10</v>
      </c>
      <c r="M23" s="8">
        <f t="shared" ref="M23" si="11">L23+1</f>
        <v>11</v>
      </c>
      <c r="N23" s="8">
        <f t="shared" ref="N23" si="12">M23+1</f>
        <v>12</v>
      </c>
    </row>
    <row r="24" spans="1:14" x14ac:dyDescent="0.4">
      <c r="B24" s="7" t="s">
        <v>0</v>
      </c>
      <c r="C24" s="1">
        <f>C4*C15+C5*C16+C19</f>
        <v>0</v>
      </c>
      <c r="D24" s="1">
        <f t="shared" ref="D24:N24" si="13">D4*D15+D5*D16+D19</f>
        <v>2</v>
      </c>
      <c r="E24" s="1">
        <f t="shared" si="13"/>
        <v>4</v>
      </c>
      <c r="F24" s="1">
        <f t="shared" si="13"/>
        <v>2</v>
      </c>
      <c r="G24" s="1">
        <f t="shared" si="13"/>
        <v>-2</v>
      </c>
      <c r="H24" s="1">
        <f t="shared" si="13"/>
        <v>4</v>
      </c>
      <c r="I24" s="1">
        <f t="shared" si="13"/>
        <v>0</v>
      </c>
      <c r="J24" s="1" t="e">
        <f t="shared" si="13"/>
        <v>#N/A</v>
      </c>
      <c r="K24" s="1">
        <f t="shared" si="13"/>
        <v>0</v>
      </c>
      <c r="L24" s="1">
        <f t="shared" si="13"/>
        <v>0</v>
      </c>
      <c r="M24" s="1">
        <f t="shared" si="13"/>
        <v>0</v>
      </c>
      <c r="N24" s="1">
        <f t="shared" si="13"/>
        <v>0</v>
      </c>
    </row>
    <row r="25" spans="1:14" x14ac:dyDescent="0.4">
      <c r="B25" s="7" t="s">
        <v>1</v>
      </c>
      <c r="C25" s="1">
        <f>C4*C17+C5*C18+C20</f>
        <v>0</v>
      </c>
      <c r="D25" s="1">
        <f t="shared" ref="D25:N25" si="14">D4*D17+D5*D18+D20</f>
        <v>2</v>
      </c>
      <c r="E25" s="1">
        <f t="shared" si="14"/>
        <v>0</v>
      </c>
      <c r="F25" s="1">
        <f t="shared" si="14"/>
        <v>2</v>
      </c>
      <c r="G25" s="1">
        <f t="shared" si="14"/>
        <v>2</v>
      </c>
      <c r="H25" s="1">
        <f t="shared" si="14"/>
        <v>0</v>
      </c>
      <c r="I25" s="1">
        <f t="shared" si="14"/>
        <v>0</v>
      </c>
      <c r="J25" s="1" t="e">
        <f t="shared" si="14"/>
        <v>#N/A</v>
      </c>
      <c r="K25" s="1">
        <f t="shared" si="14"/>
        <v>0</v>
      </c>
      <c r="L25" s="1">
        <f t="shared" si="14"/>
        <v>0</v>
      </c>
      <c r="M25" s="1">
        <f t="shared" si="14"/>
        <v>0</v>
      </c>
      <c r="N25" s="1">
        <f t="shared" si="14"/>
        <v>0</v>
      </c>
    </row>
    <row r="29" spans="1:14" x14ac:dyDescent="0.4">
      <c r="B29" s="7" t="s">
        <v>14</v>
      </c>
      <c r="C29" s="8">
        <v>1</v>
      </c>
      <c r="D29" s="7">
        <f>C29+1</f>
        <v>2</v>
      </c>
      <c r="E29" s="7">
        <f>D29+1</f>
        <v>3</v>
      </c>
      <c r="F29" s="7">
        <f>E29+1</f>
        <v>4</v>
      </c>
      <c r="G29" s="7">
        <f>F29+1</f>
        <v>5</v>
      </c>
      <c r="H29" s="7">
        <f>G29+1</f>
        <v>6</v>
      </c>
    </row>
    <row r="30" spans="1:14" x14ac:dyDescent="0.4">
      <c r="B30" s="7" t="s">
        <v>15</v>
      </c>
      <c r="C30" s="7" t="str">
        <f>B30</f>
        <v>x</v>
      </c>
      <c r="D30" s="7" t="s">
        <v>12</v>
      </c>
      <c r="E30" s="7" t="s">
        <v>11</v>
      </c>
      <c r="F30" s="7" t="s">
        <v>11</v>
      </c>
      <c r="G30" s="7" t="s">
        <v>11</v>
      </c>
      <c r="H30" s="7" t="s">
        <v>11</v>
      </c>
    </row>
    <row r="31" spans="1:14" x14ac:dyDescent="0.4">
      <c r="B31" s="7" t="str">
        <f>B9</f>
        <v>P1</v>
      </c>
      <c r="C31" s="1">
        <f t="shared" ref="C31:H35" si="15">INDEX($C$4:$N$5,MATCH(C$30,$B$4:$B$5,0),MATCH(INDEX($C$9:$H$12,MATCH($B31,$B$9:$B$12,0),MATCH(C$29,$C$8:$H$8,0)),$C$3:$N$3,0))</f>
        <v>0</v>
      </c>
      <c r="D31" s="1">
        <f t="shared" si="15"/>
        <v>2</v>
      </c>
      <c r="E31" s="1">
        <f t="shared" si="15"/>
        <v>4</v>
      </c>
      <c r="F31" s="1">
        <f t="shared" si="15"/>
        <v>0</v>
      </c>
      <c r="G31" s="1">
        <f t="shared" si="15"/>
        <v>1</v>
      </c>
      <c r="H31" s="1">
        <f t="shared" si="15"/>
        <v>1</v>
      </c>
    </row>
    <row r="32" spans="1:14" x14ac:dyDescent="0.4">
      <c r="B32" s="7" t="str">
        <f t="shared" ref="B32:B34" si="16">B10</f>
        <v>P2</v>
      </c>
      <c r="C32" s="1">
        <f t="shared" si="15"/>
        <v>2</v>
      </c>
      <c r="D32" s="1">
        <f t="shared" si="15"/>
        <v>4</v>
      </c>
      <c r="E32" s="1">
        <f t="shared" si="15"/>
        <v>0</v>
      </c>
      <c r="F32" s="1">
        <f t="shared" si="15"/>
        <v>1</v>
      </c>
      <c r="G32" s="1">
        <f t="shared" si="15"/>
        <v>1</v>
      </c>
      <c r="H32" s="1">
        <f t="shared" si="15"/>
        <v>2</v>
      </c>
    </row>
    <row r="33" spans="2:8" x14ac:dyDescent="0.4">
      <c r="B33" s="7" t="str">
        <f t="shared" si="16"/>
        <v>P3</v>
      </c>
      <c r="C33" s="1">
        <f t="shared" si="15"/>
        <v>4</v>
      </c>
      <c r="D33" s="1">
        <f t="shared" si="15"/>
        <v>4</v>
      </c>
      <c r="E33" s="1">
        <f t="shared" si="15"/>
        <v>1</v>
      </c>
      <c r="F33" s="1">
        <f t="shared" si="15"/>
        <v>1</v>
      </c>
      <c r="G33" s="1">
        <f t="shared" si="15"/>
        <v>2</v>
      </c>
      <c r="H33" s="1">
        <f t="shared" si="15"/>
        <v>4</v>
      </c>
    </row>
    <row r="34" spans="2:8" x14ac:dyDescent="0.4">
      <c r="B34" s="7" t="str">
        <f t="shared" si="16"/>
        <v>P4</v>
      </c>
      <c r="C34" s="1">
        <f t="shared" si="15"/>
        <v>0</v>
      </c>
      <c r="D34" s="1" t="e">
        <f t="shared" si="15"/>
        <v>#N/A</v>
      </c>
      <c r="E34" s="1">
        <f t="shared" si="15"/>
        <v>4</v>
      </c>
      <c r="F34" s="1">
        <f t="shared" si="15"/>
        <v>0</v>
      </c>
      <c r="G34" s="1" t="e">
        <f t="shared" si="15"/>
        <v>#N/A</v>
      </c>
      <c r="H34" s="1">
        <f t="shared" si="15"/>
        <v>4</v>
      </c>
    </row>
    <row r="35" spans="2:8" x14ac:dyDescent="0.4">
      <c r="B35" s="12" t="str">
        <f>B31</f>
        <v>P1</v>
      </c>
      <c r="C35" s="1">
        <f t="shared" si="15"/>
        <v>0</v>
      </c>
      <c r="D35" s="1">
        <f t="shared" si="15"/>
        <v>2</v>
      </c>
      <c r="E35" s="1">
        <f t="shared" si="15"/>
        <v>4</v>
      </c>
      <c r="F35" s="1">
        <f t="shared" si="15"/>
        <v>0</v>
      </c>
      <c r="G35" s="1">
        <f t="shared" si="15"/>
        <v>1</v>
      </c>
      <c r="H35" s="1">
        <f t="shared" si="15"/>
        <v>1</v>
      </c>
    </row>
    <row r="37" spans="2:8" x14ac:dyDescent="0.4">
      <c r="B37" s="7" t="s">
        <v>14</v>
      </c>
      <c r="C37" s="12">
        <f t="shared" ref="C37" si="17">C29</f>
        <v>1</v>
      </c>
      <c r="D37" s="14">
        <f>C37+1</f>
        <v>2</v>
      </c>
      <c r="E37" s="14">
        <f t="shared" ref="E37:H37" si="18">D37+1</f>
        <v>3</v>
      </c>
      <c r="F37" s="14">
        <f t="shared" si="18"/>
        <v>4</v>
      </c>
      <c r="G37" s="14">
        <f t="shared" si="18"/>
        <v>5</v>
      </c>
      <c r="H37" s="14">
        <f t="shared" si="18"/>
        <v>6</v>
      </c>
    </row>
    <row r="38" spans="2:8" x14ac:dyDescent="0.4">
      <c r="B38" s="7" t="s">
        <v>16</v>
      </c>
      <c r="C38" s="7" t="str">
        <f>B38</f>
        <v>y</v>
      </c>
      <c r="D38" s="7" t="str">
        <f t="shared" ref="D38:H38" si="19">C38</f>
        <v>y</v>
      </c>
      <c r="E38" s="7" t="str">
        <f t="shared" si="19"/>
        <v>y</v>
      </c>
      <c r="F38" s="7" t="str">
        <f t="shared" si="19"/>
        <v>y</v>
      </c>
      <c r="G38" s="7" t="str">
        <f t="shared" si="19"/>
        <v>y</v>
      </c>
      <c r="H38" s="7" t="str">
        <f t="shared" si="19"/>
        <v>y</v>
      </c>
    </row>
    <row r="39" spans="2:8" x14ac:dyDescent="0.4">
      <c r="B39" s="7" t="str">
        <f>B9</f>
        <v>P1</v>
      </c>
      <c r="C39" s="1">
        <f>INDEX($C$4:$N$5,MATCH(C$38,$B$4:$B$5,0),MATCH(INDEX($C$9:$H$12,MATCH($B39,$B$9:$B$12,0),MATCH(C$37,$C$8:$H$8,0)),$C$3:$N$3,0))</f>
        <v>0</v>
      </c>
      <c r="D39" s="1">
        <f t="shared" ref="D39:H39" si="20">INDEX($C$4:$N$5,MATCH(D$38,$B$4:$B$5,0),MATCH(INDEX($C$9:$H$12,MATCH($B39,$B$9:$B$12,0),MATCH(D$37,$C$8:$H$8,0)),$C$3:$N$3,0))</f>
        <v>0</v>
      </c>
      <c r="E39" s="1">
        <f t="shared" si="20"/>
        <v>2</v>
      </c>
      <c r="F39" s="1">
        <f t="shared" si="20"/>
        <v>2</v>
      </c>
      <c r="G39" s="1">
        <f t="shared" si="20"/>
        <v>3</v>
      </c>
      <c r="H39" s="1">
        <f t="shared" si="20"/>
        <v>3</v>
      </c>
    </row>
    <row r="40" spans="2:8" x14ac:dyDescent="0.4">
      <c r="B40" s="7" t="str">
        <f t="shared" ref="B40:B42" si="21">B10</f>
        <v>P2</v>
      </c>
      <c r="C40" s="1">
        <f>INDEX($C$4:$N$5,MATCH(C$38,$B$4:$B$5,0),MATCH(INDEX($C$9:$H$12,MATCH($B40,$B$9:$B$12,0),MATCH(C$37,$C$8:$H$8,0)),$C$3:$N$3,0))</f>
        <v>0</v>
      </c>
      <c r="D40" s="1">
        <f t="shared" ref="D40:H43" si="22">INDEX($C$4:$N$5,MATCH(D$38,$B$4:$B$5,0),MATCH(INDEX($C$9:$H$12,MATCH($B40,$B$9:$B$12,0),MATCH(D$37,$C$8:$H$8,0)),$C$3:$N$3,0))</f>
        <v>2</v>
      </c>
      <c r="E40" s="1">
        <f t="shared" si="22"/>
        <v>2</v>
      </c>
      <c r="F40" s="1">
        <f t="shared" si="22"/>
        <v>3</v>
      </c>
      <c r="G40" s="1">
        <f t="shared" si="22"/>
        <v>4</v>
      </c>
      <c r="H40" s="1">
        <f t="shared" si="22"/>
        <v>4</v>
      </c>
    </row>
    <row r="41" spans="2:8" x14ac:dyDescent="0.4">
      <c r="B41" s="7" t="str">
        <f t="shared" si="21"/>
        <v>P3</v>
      </c>
      <c r="C41" s="1">
        <f>INDEX($C$4:$N$5,MATCH(C$38,$B$4:$B$5,0),MATCH(INDEX($C$9:$H$12,MATCH($B41,$B$9:$B$12,0),MATCH(C$37,$C$8:$H$8,0)),$C$3:$N$3,0))</f>
        <v>2</v>
      </c>
      <c r="D41" s="1">
        <f t="shared" si="22"/>
        <v>0</v>
      </c>
      <c r="E41" s="1">
        <f t="shared" si="22"/>
        <v>3</v>
      </c>
      <c r="F41" s="1">
        <f t="shared" si="22"/>
        <v>4</v>
      </c>
      <c r="G41" s="1">
        <f t="shared" si="22"/>
        <v>4</v>
      </c>
      <c r="H41" s="1">
        <f t="shared" si="22"/>
        <v>4</v>
      </c>
    </row>
    <row r="42" spans="2:8" x14ac:dyDescent="0.4">
      <c r="B42" s="7" t="str">
        <f t="shared" si="21"/>
        <v>P4</v>
      </c>
      <c r="C42" s="1">
        <f>INDEX($C$4:$N$5,MATCH(C$38,$B$4:$B$5,0),MATCH(INDEX($C$9:$H$12,MATCH($B42,$B$9:$B$12,0),MATCH(C$37,$C$8:$H$8,0)),$C$3:$N$3,0))</f>
        <v>2</v>
      </c>
      <c r="D42" s="1" t="e">
        <f t="shared" si="22"/>
        <v>#N/A</v>
      </c>
      <c r="E42" s="1">
        <f t="shared" si="22"/>
        <v>3</v>
      </c>
      <c r="F42" s="1">
        <f t="shared" si="22"/>
        <v>4</v>
      </c>
      <c r="G42" s="1" t="e">
        <f t="shared" si="22"/>
        <v>#N/A</v>
      </c>
      <c r="H42" s="1">
        <f t="shared" si="22"/>
        <v>3</v>
      </c>
    </row>
    <row r="43" spans="2:8" x14ac:dyDescent="0.4">
      <c r="B43" s="12" t="str">
        <f>B39</f>
        <v>P1</v>
      </c>
      <c r="C43" s="1">
        <f>INDEX($C$4:$N$5,MATCH(C$38,$B$4:$B$5,0),MATCH(INDEX($C$9:$H$12,MATCH($B43,$B$9:$B$12,0),MATCH(C$37,$C$8:$H$8,0)),$C$3:$N$3,0))</f>
        <v>0</v>
      </c>
      <c r="D43" s="1">
        <f t="shared" si="22"/>
        <v>0</v>
      </c>
      <c r="E43" s="1">
        <f t="shared" si="22"/>
        <v>2</v>
      </c>
      <c r="F43" s="1">
        <f t="shared" si="22"/>
        <v>2</v>
      </c>
      <c r="G43" s="1">
        <f t="shared" si="22"/>
        <v>3</v>
      </c>
      <c r="H43" s="1">
        <f t="shared" si="22"/>
        <v>3</v>
      </c>
    </row>
    <row r="45" spans="2:8" x14ac:dyDescent="0.4">
      <c r="B45" s="7" t="s">
        <v>14</v>
      </c>
      <c r="C45" s="12">
        <f t="shared" ref="C45" si="23">C37</f>
        <v>1</v>
      </c>
      <c r="D45" s="14">
        <f>C45+1</f>
        <v>2</v>
      </c>
      <c r="E45" s="14">
        <f t="shared" ref="E45:H45" si="24">D45+1</f>
        <v>3</v>
      </c>
      <c r="F45" s="14">
        <f t="shared" si="24"/>
        <v>4</v>
      </c>
      <c r="G45" s="14">
        <f t="shared" si="24"/>
        <v>5</v>
      </c>
      <c r="H45" s="14">
        <f t="shared" si="24"/>
        <v>6</v>
      </c>
    </row>
    <row r="46" spans="2:8" x14ac:dyDescent="0.4">
      <c r="B46" s="7" t="s">
        <v>21</v>
      </c>
      <c r="C46" s="7" t="str">
        <f>B46</f>
        <v>dx</v>
      </c>
      <c r="D46" s="7" t="str">
        <f t="shared" ref="D46" si="25">C46</f>
        <v>dx</v>
      </c>
      <c r="E46" s="7" t="str">
        <f t="shared" ref="E46" si="26">D46</f>
        <v>dx</v>
      </c>
      <c r="F46" s="7" t="str">
        <f t="shared" ref="F46" si="27">E46</f>
        <v>dx</v>
      </c>
      <c r="G46" s="7" t="str">
        <f t="shared" ref="G46" si="28">F46</f>
        <v>dx</v>
      </c>
      <c r="H46" s="7" t="str">
        <f t="shared" ref="H46" si="29">G46</f>
        <v>dx</v>
      </c>
    </row>
    <row r="47" spans="2:8" x14ac:dyDescent="0.4">
      <c r="B47" s="7" t="str">
        <f>B31</f>
        <v>P1</v>
      </c>
      <c r="C47" s="1">
        <f>IFERROR(C32,C33)-C31</f>
        <v>2</v>
      </c>
      <c r="D47" s="1">
        <f t="shared" ref="D47:H47" si="30">IFERROR(D32,D33)-D31</f>
        <v>2</v>
      </c>
      <c r="E47" s="1">
        <f t="shared" si="30"/>
        <v>-4</v>
      </c>
      <c r="F47" s="1">
        <f t="shared" si="30"/>
        <v>1</v>
      </c>
      <c r="G47" s="1">
        <f t="shared" si="30"/>
        <v>0</v>
      </c>
      <c r="H47" s="1">
        <f t="shared" si="30"/>
        <v>1</v>
      </c>
    </row>
    <row r="48" spans="2:8" x14ac:dyDescent="0.4">
      <c r="B48" s="7" t="str">
        <f t="shared" ref="B48:B50" si="31">B32</f>
        <v>P2</v>
      </c>
      <c r="C48" s="1">
        <f t="shared" ref="C48:H50" si="32">IFERROR(C33,C34)-C32</f>
        <v>2</v>
      </c>
      <c r="D48" s="1">
        <f t="shared" si="32"/>
        <v>0</v>
      </c>
      <c r="E48" s="1">
        <f t="shared" si="32"/>
        <v>1</v>
      </c>
      <c r="F48" s="1">
        <f t="shared" si="32"/>
        <v>0</v>
      </c>
      <c r="G48" s="1">
        <f t="shared" si="32"/>
        <v>1</v>
      </c>
      <c r="H48" s="1">
        <f t="shared" si="32"/>
        <v>2</v>
      </c>
    </row>
    <row r="49" spans="2:8" x14ac:dyDescent="0.4">
      <c r="B49" s="7" t="str">
        <f t="shared" si="31"/>
        <v>P3</v>
      </c>
      <c r="C49" s="1">
        <f t="shared" si="32"/>
        <v>-4</v>
      </c>
      <c r="D49" s="1">
        <f t="shared" si="32"/>
        <v>-2</v>
      </c>
      <c r="E49" s="1">
        <f t="shared" si="32"/>
        <v>3</v>
      </c>
      <c r="F49" s="1">
        <f t="shared" si="32"/>
        <v>-1</v>
      </c>
      <c r="G49" s="1">
        <f t="shared" si="32"/>
        <v>-1</v>
      </c>
      <c r="H49" s="1">
        <f t="shared" si="32"/>
        <v>0</v>
      </c>
    </row>
    <row r="50" spans="2:8" x14ac:dyDescent="0.4">
      <c r="B50" s="7" t="str">
        <f t="shared" si="31"/>
        <v>P4</v>
      </c>
      <c r="C50" s="1">
        <f t="shared" si="32"/>
        <v>0</v>
      </c>
      <c r="D50" s="1" t="e">
        <f t="shared" si="32"/>
        <v>#N/A</v>
      </c>
      <c r="E50" s="1">
        <f t="shared" si="32"/>
        <v>0</v>
      </c>
      <c r="F50" s="1">
        <f t="shared" si="32"/>
        <v>0</v>
      </c>
      <c r="G50" s="1" t="e">
        <f t="shared" si="32"/>
        <v>#N/A</v>
      </c>
      <c r="H50" s="1">
        <f t="shared" si="32"/>
        <v>-3</v>
      </c>
    </row>
    <row r="52" spans="2:8" x14ac:dyDescent="0.4">
      <c r="B52" s="7" t="s">
        <v>14</v>
      </c>
      <c r="C52" s="12">
        <f t="shared" ref="C52" si="33">C44</f>
        <v>0</v>
      </c>
      <c r="D52" s="14">
        <f>C52+1</f>
        <v>1</v>
      </c>
      <c r="E52" s="14">
        <f t="shared" ref="E52:H52" si="34">D52+1</f>
        <v>2</v>
      </c>
      <c r="F52" s="14">
        <f t="shared" si="34"/>
        <v>3</v>
      </c>
      <c r="G52" s="14">
        <f t="shared" si="34"/>
        <v>4</v>
      </c>
      <c r="H52" s="14">
        <f t="shared" si="34"/>
        <v>5</v>
      </c>
    </row>
    <row r="53" spans="2:8" x14ac:dyDescent="0.4">
      <c r="B53" s="7" t="s">
        <v>46</v>
      </c>
      <c r="C53" s="7" t="str">
        <f>B53</f>
        <v>dy</v>
      </c>
      <c r="D53" s="7" t="str">
        <f t="shared" ref="D53" si="35">C53</f>
        <v>dy</v>
      </c>
      <c r="E53" s="7" t="str">
        <f t="shared" ref="E53" si="36">D53</f>
        <v>dy</v>
      </c>
      <c r="F53" s="7" t="str">
        <f t="shared" ref="F53" si="37">E53</f>
        <v>dy</v>
      </c>
      <c r="G53" s="7" t="str">
        <f t="shared" ref="G53" si="38">F53</f>
        <v>dy</v>
      </c>
      <c r="H53" s="7" t="str">
        <f t="shared" ref="H53" si="39">G53</f>
        <v>dy</v>
      </c>
    </row>
    <row r="54" spans="2:8" x14ac:dyDescent="0.4">
      <c r="B54" s="7" t="str">
        <f>B39</f>
        <v>P1</v>
      </c>
      <c r="C54" s="1">
        <f>IFERROR(C40,C41)-C39</f>
        <v>0</v>
      </c>
      <c r="D54" s="1">
        <f t="shared" ref="D54:H54" si="40">IFERROR(D40,D41)-D39</f>
        <v>2</v>
      </c>
      <c r="E54" s="1">
        <f t="shared" si="40"/>
        <v>0</v>
      </c>
      <c r="F54" s="1">
        <f t="shared" si="40"/>
        <v>1</v>
      </c>
      <c r="G54" s="1">
        <f t="shared" si="40"/>
        <v>1</v>
      </c>
      <c r="H54" s="1">
        <f t="shared" si="40"/>
        <v>1</v>
      </c>
    </row>
    <row r="55" spans="2:8" x14ac:dyDescent="0.4">
      <c r="B55" s="7" t="str">
        <f t="shared" ref="B55:B57" si="41">B40</f>
        <v>P2</v>
      </c>
      <c r="C55" s="1">
        <f t="shared" ref="C55:H57" si="42">IFERROR(C41,C42)-C40</f>
        <v>2</v>
      </c>
      <c r="D55" s="1">
        <f t="shared" si="42"/>
        <v>-2</v>
      </c>
      <c r="E55" s="1">
        <f t="shared" si="42"/>
        <v>1</v>
      </c>
      <c r="F55" s="1">
        <f t="shared" si="42"/>
        <v>1</v>
      </c>
      <c r="G55" s="1">
        <f t="shared" si="42"/>
        <v>0</v>
      </c>
      <c r="H55" s="1">
        <f t="shared" si="42"/>
        <v>0</v>
      </c>
    </row>
    <row r="56" spans="2:8" x14ac:dyDescent="0.4">
      <c r="B56" s="7" t="str">
        <f t="shared" si="41"/>
        <v>P3</v>
      </c>
      <c r="C56" s="1">
        <f t="shared" si="42"/>
        <v>0</v>
      </c>
      <c r="D56" s="1">
        <f t="shared" si="42"/>
        <v>0</v>
      </c>
      <c r="E56" s="1">
        <f t="shared" si="42"/>
        <v>0</v>
      </c>
      <c r="F56" s="1">
        <f t="shared" si="42"/>
        <v>0</v>
      </c>
      <c r="G56" s="1">
        <f t="shared" si="42"/>
        <v>-1</v>
      </c>
      <c r="H56" s="1">
        <f t="shared" si="42"/>
        <v>-1</v>
      </c>
    </row>
    <row r="57" spans="2:8" x14ac:dyDescent="0.4">
      <c r="B57" s="7" t="str">
        <f t="shared" si="41"/>
        <v>P4</v>
      </c>
      <c r="C57" s="1">
        <f t="shared" si="42"/>
        <v>-2</v>
      </c>
      <c r="D57" s="1" t="e">
        <f t="shared" si="42"/>
        <v>#N/A</v>
      </c>
      <c r="E57" s="1">
        <f t="shared" si="42"/>
        <v>-1</v>
      </c>
      <c r="F57" s="1">
        <f t="shared" si="42"/>
        <v>-2</v>
      </c>
      <c r="G57" s="1" t="e">
        <f t="shared" si="42"/>
        <v>#N/A</v>
      </c>
      <c r="H57" s="1">
        <f t="shared" si="42"/>
        <v>0</v>
      </c>
    </row>
    <row r="61" spans="2:8" x14ac:dyDescent="0.4">
      <c r="B61" s="7" t="s">
        <v>37</v>
      </c>
      <c r="C61" s="8">
        <v>1</v>
      </c>
      <c r="D61" s="7">
        <f>C61+1</f>
        <v>2</v>
      </c>
      <c r="E61" s="7">
        <f>D61+1</f>
        <v>3</v>
      </c>
      <c r="F61" s="7">
        <f>E61+1</f>
        <v>4</v>
      </c>
      <c r="G61" s="7">
        <f>F61+1</f>
        <v>5</v>
      </c>
      <c r="H61" s="7">
        <f>G61+1</f>
        <v>6</v>
      </c>
    </row>
    <row r="62" spans="2:8" x14ac:dyDescent="0.4">
      <c r="B62" s="7" t="s">
        <v>15</v>
      </c>
      <c r="C62" s="7" t="str">
        <f>B62</f>
        <v>x</v>
      </c>
      <c r="D62" s="7" t="s">
        <v>12</v>
      </c>
      <c r="E62" s="7" t="s">
        <v>11</v>
      </c>
      <c r="F62" s="7" t="s">
        <v>11</v>
      </c>
      <c r="G62" s="7" t="s">
        <v>11</v>
      </c>
      <c r="H62" s="7" t="s">
        <v>11</v>
      </c>
    </row>
    <row r="63" spans="2:8" x14ac:dyDescent="0.4">
      <c r="B63" s="7" t="s">
        <v>2</v>
      </c>
      <c r="C63" s="1">
        <f t="shared" ref="C63:H67" si="43">C31*C$15+C39*C$16+C$19</f>
        <v>0</v>
      </c>
      <c r="D63" s="1">
        <f t="shared" si="43"/>
        <v>2</v>
      </c>
      <c r="E63" s="1">
        <f t="shared" si="43"/>
        <v>4</v>
      </c>
      <c r="F63" s="1">
        <f t="shared" si="43"/>
        <v>0</v>
      </c>
      <c r="G63" s="1">
        <f t="shared" si="43"/>
        <v>1</v>
      </c>
      <c r="H63" s="1">
        <f t="shared" si="43"/>
        <v>1</v>
      </c>
    </row>
    <row r="64" spans="2:8" x14ac:dyDescent="0.4">
      <c r="B64" s="7" t="s">
        <v>3</v>
      </c>
      <c r="C64" s="1">
        <f t="shared" si="43"/>
        <v>2</v>
      </c>
      <c r="D64" s="1">
        <f t="shared" si="43"/>
        <v>4</v>
      </c>
      <c r="E64" s="1">
        <f t="shared" si="43"/>
        <v>0</v>
      </c>
      <c r="F64" s="1">
        <f t="shared" si="43"/>
        <v>1</v>
      </c>
      <c r="G64" s="1">
        <f t="shared" si="43"/>
        <v>2</v>
      </c>
      <c r="H64" s="1">
        <f t="shared" si="43"/>
        <v>2</v>
      </c>
    </row>
    <row r="65" spans="1:8" x14ac:dyDescent="0.4">
      <c r="B65" s="7" t="s">
        <v>4</v>
      </c>
      <c r="C65" s="1">
        <f t="shared" si="43"/>
        <v>4</v>
      </c>
      <c r="D65" s="1">
        <f t="shared" si="43"/>
        <v>2</v>
      </c>
      <c r="E65" s="1">
        <f t="shared" si="43"/>
        <v>1</v>
      </c>
      <c r="F65" s="1">
        <f t="shared" si="43"/>
        <v>2</v>
      </c>
      <c r="G65" s="1">
        <f t="shared" si="43"/>
        <v>2</v>
      </c>
      <c r="H65" s="1">
        <f t="shared" si="43"/>
        <v>4</v>
      </c>
    </row>
    <row r="66" spans="1:8" x14ac:dyDescent="0.4">
      <c r="B66" s="12" t="s">
        <v>5</v>
      </c>
      <c r="C66" s="1">
        <f t="shared" si="43"/>
        <v>0</v>
      </c>
      <c r="D66" s="1" t="e">
        <f t="shared" si="43"/>
        <v>#N/A</v>
      </c>
      <c r="E66" s="1">
        <f t="shared" si="43"/>
        <v>4</v>
      </c>
      <c r="F66" s="1">
        <f t="shared" si="43"/>
        <v>2</v>
      </c>
      <c r="G66" s="1" t="e">
        <f t="shared" si="43"/>
        <v>#N/A</v>
      </c>
      <c r="H66" s="1">
        <f t="shared" si="43"/>
        <v>4</v>
      </c>
    </row>
    <row r="67" spans="1:8" x14ac:dyDescent="0.4">
      <c r="B67" s="12" t="s">
        <v>13</v>
      </c>
      <c r="C67" s="1">
        <f t="shared" si="43"/>
        <v>0</v>
      </c>
      <c r="D67" s="1">
        <f t="shared" si="43"/>
        <v>2</v>
      </c>
      <c r="E67" s="1">
        <f t="shared" si="43"/>
        <v>4</v>
      </c>
      <c r="F67" s="1">
        <f t="shared" si="43"/>
        <v>0</v>
      </c>
      <c r="G67" s="1">
        <f t="shared" si="43"/>
        <v>1</v>
      </c>
      <c r="H67" s="1">
        <f t="shared" si="43"/>
        <v>1</v>
      </c>
    </row>
    <row r="69" spans="1:8" x14ac:dyDescent="0.4">
      <c r="B69" s="7" t="s">
        <v>14</v>
      </c>
      <c r="C69" s="12">
        <f t="shared" ref="C69" si="44">C61</f>
        <v>1</v>
      </c>
      <c r="D69" s="14">
        <f>C69+1</f>
        <v>2</v>
      </c>
      <c r="E69" s="14">
        <f t="shared" ref="E69:H69" si="45">D69+1</f>
        <v>3</v>
      </c>
      <c r="F69" s="14">
        <f t="shared" si="45"/>
        <v>4</v>
      </c>
      <c r="G69" s="14">
        <f t="shared" si="45"/>
        <v>5</v>
      </c>
      <c r="H69" s="14">
        <f t="shared" si="45"/>
        <v>6</v>
      </c>
    </row>
    <row r="70" spans="1:8" x14ac:dyDescent="0.4">
      <c r="B70" s="7" t="s">
        <v>16</v>
      </c>
      <c r="C70" s="7" t="str">
        <f>B70</f>
        <v>y</v>
      </c>
      <c r="D70" s="7" t="str">
        <f t="shared" ref="D70:H70" si="46">C70</f>
        <v>y</v>
      </c>
      <c r="E70" s="7" t="str">
        <f t="shared" si="46"/>
        <v>y</v>
      </c>
      <c r="F70" s="7" t="str">
        <f t="shared" si="46"/>
        <v>y</v>
      </c>
      <c r="G70" s="7" t="str">
        <f t="shared" si="46"/>
        <v>y</v>
      </c>
      <c r="H70" s="7" t="str">
        <f t="shared" si="46"/>
        <v>y</v>
      </c>
    </row>
    <row r="71" spans="1:8" x14ac:dyDescent="0.4">
      <c r="B71" s="7" t="s">
        <v>2</v>
      </c>
      <c r="C71" s="1">
        <f t="shared" ref="C71:H75" si="47">C31*C$17+C39*C$18+C$20</f>
        <v>0</v>
      </c>
      <c r="D71" s="1">
        <f t="shared" si="47"/>
        <v>0</v>
      </c>
      <c r="E71" s="1">
        <f t="shared" si="47"/>
        <v>2</v>
      </c>
      <c r="F71" s="1">
        <f t="shared" si="47"/>
        <v>2</v>
      </c>
      <c r="G71" s="1">
        <f t="shared" si="47"/>
        <v>1</v>
      </c>
      <c r="H71" s="1">
        <f t="shared" si="47"/>
        <v>1</v>
      </c>
    </row>
    <row r="72" spans="1:8" x14ac:dyDescent="0.4">
      <c r="B72" s="7" t="s">
        <v>3</v>
      </c>
      <c r="C72" s="1">
        <f t="shared" si="47"/>
        <v>0</v>
      </c>
      <c r="D72" s="1">
        <f t="shared" si="47"/>
        <v>2</v>
      </c>
      <c r="E72" s="1">
        <f t="shared" si="47"/>
        <v>2</v>
      </c>
      <c r="F72" s="1">
        <f t="shared" si="47"/>
        <v>1</v>
      </c>
      <c r="G72" s="1">
        <f t="shared" si="47"/>
        <v>1</v>
      </c>
      <c r="H72" s="1">
        <f t="shared" si="47"/>
        <v>2</v>
      </c>
    </row>
    <row r="73" spans="1:8" x14ac:dyDescent="0.4">
      <c r="B73" s="7" t="s">
        <v>4</v>
      </c>
      <c r="C73" s="1">
        <f t="shared" si="47"/>
        <v>2</v>
      </c>
      <c r="D73" s="1">
        <f t="shared" si="47"/>
        <v>2</v>
      </c>
      <c r="E73" s="1">
        <f t="shared" si="47"/>
        <v>1</v>
      </c>
      <c r="F73" s="1">
        <f t="shared" si="47"/>
        <v>1</v>
      </c>
      <c r="G73" s="1">
        <f t="shared" si="47"/>
        <v>2</v>
      </c>
      <c r="H73" s="1">
        <f t="shared" si="47"/>
        <v>2</v>
      </c>
    </row>
    <row r="74" spans="1:8" x14ac:dyDescent="0.4">
      <c r="B74" s="12" t="s">
        <v>5</v>
      </c>
      <c r="C74" s="1">
        <f t="shared" si="47"/>
        <v>2</v>
      </c>
      <c r="D74" s="1" t="e">
        <f t="shared" si="47"/>
        <v>#N/A</v>
      </c>
      <c r="E74" s="1">
        <f t="shared" si="47"/>
        <v>1</v>
      </c>
      <c r="F74" s="1">
        <f t="shared" si="47"/>
        <v>2</v>
      </c>
      <c r="G74" s="1" t="e">
        <f t="shared" si="47"/>
        <v>#N/A</v>
      </c>
      <c r="H74" s="1">
        <f t="shared" si="47"/>
        <v>1</v>
      </c>
    </row>
    <row r="75" spans="1:8" x14ac:dyDescent="0.4">
      <c r="B75" s="12" t="s">
        <v>13</v>
      </c>
      <c r="C75" s="1">
        <f t="shared" si="47"/>
        <v>0</v>
      </c>
      <c r="D75" s="1">
        <f t="shared" si="47"/>
        <v>0</v>
      </c>
      <c r="E75" s="1">
        <f t="shared" si="47"/>
        <v>2</v>
      </c>
      <c r="F75" s="1">
        <f t="shared" si="47"/>
        <v>2</v>
      </c>
      <c r="G75" s="1">
        <f t="shared" si="47"/>
        <v>1</v>
      </c>
      <c r="H75" s="1">
        <f t="shared" si="47"/>
        <v>1</v>
      </c>
    </row>
    <row r="77" spans="1:8" x14ac:dyDescent="0.4">
      <c r="A77" s="2" t="s">
        <v>31</v>
      </c>
    </row>
    <row r="78" spans="1:8" x14ac:dyDescent="0.4">
      <c r="B78" s="7" t="s">
        <v>14</v>
      </c>
      <c r="C78" s="12">
        <v>1</v>
      </c>
      <c r="D78" s="14">
        <f>C78+1</f>
        <v>2</v>
      </c>
      <c r="E78" s="14">
        <f t="shared" ref="E78:H78" si="48">D78+1</f>
        <v>3</v>
      </c>
      <c r="F78" s="14">
        <f t="shared" si="48"/>
        <v>4</v>
      </c>
      <c r="G78" s="14">
        <f t="shared" si="48"/>
        <v>5</v>
      </c>
      <c r="H78" s="14">
        <f t="shared" si="48"/>
        <v>6</v>
      </c>
    </row>
    <row r="79" spans="1:8" x14ac:dyDescent="0.4">
      <c r="B79" s="7" t="s">
        <v>33</v>
      </c>
      <c r="C79" s="7" t="str">
        <f>B79</f>
        <v>Adj</v>
      </c>
      <c r="D79" s="7" t="str">
        <f t="shared" ref="D79" si="49">C79</f>
        <v>Adj</v>
      </c>
      <c r="E79" s="7" t="str">
        <f t="shared" ref="E79" si="50">D79</f>
        <v>Adj</v>
      </c>
      <c r="F79" s="7" t="str">
        <f t="shared" ref="F79" si="51">E79</f>
        <v>Adj</v>
      </c>
      <c r="G79" s="7" t="str">
        <f t="shared" ref="G79" si="52">F79</f>
        <v>Adj</v>
      </c>
      <c r="H79" s="7" t="str">
        <f t="shared" ref="H79" si="53">G79</f>
        <v>Adj</v>
      </c>
    </row>
    <row r="80" spans="1:8" x14ac:dyDescent="0.4">
      <c r="B80" s="7" t="s">
        <v>2</v>
      </c>
      <c r="C80" s="1"/>
      <c r="D80" s="1"/>
      <c r="E80" s="1"/>
      <c r="F80" s="1"/>
      <c r="G80" s="1"/>
      <c r="H80" s="1"/>
    </row>
    <row r="81" spans="1:8" x14ac:dyDescent="0.4">
      <c r="B81" s="7" t="s">
        <v>32</v>
      </c>
      <c r="C81" s="1"/>
      <c r="D81" s="1"/>
      <c r="E81" s="1"/>
      <c r="F81" s="1"/>
      <c r="G81" s="1"/>
      <c r="H81" s="1"/>
    </row>
    <row r="82" spans="1:8" x14ac:dyDescent="0.4">
      <c r="B82" s="7" t="s">
        <v>4</v>
      </c>
      <c r="C82" s="1"/>
      <c r="D82" s="1"/>
      <c r="E82" s="1"/>
      <c r="F82" s="1"/>
      <c r="G82" s="1"/>
      <c r="H82" s="1"/>
    </row>
    <row r="83" spans="1:8" x14ac:dyDescent="0.4">
      <c r="B83" s="12" t="s">
        <v>5</v>
      </c>
      <c r="C83" s="1"/>
      <c r="D83" s="1"/>
      <c r="E83" s="1"/>
      <c r="F83" s="1"/>
      <c r="G83" s="1"/>
      <c r="H83" s="1"/>
    </row>
    <row r="88" spans="1:8" x14ac:dyDescent="0.4">
      <c r="A88" s="2" t="s">
        <v>30</v>
      </c>
    </row>
    <row r="89" spans="1:8" x14ac:dyDescent="0.4">
      <c r="B89" s="7" t="s">
        <v>24</v>
      </c>
      <c r="C89" s="12">
        <v>1</v>
      </c>
      <c r="F89" s="15"/>
      <c r="G89" s="11"/>
    </row>
    <row r="90" spans="1:8" x14ac:dyDescent="0.4">
      <c r="B90" s="7"/>
      <c r="C90" s="7" t="s">
        <v>23</v>
      </c>
      <c r="F90" s="15"/>
      <c r="G90" s="11"/>
    </row>
    <row r="91" spans="1:8" x14ac:dyDescent="0.4">
      <c r="B91" s="7" t="s">
        <v>19</v>
      </c>
      <c r="C91" s="16">
        <v>2</v>
      </c>
    </row>
    <row r="92" spans="1:8" x14ac:dyDescent="0.4">
      <c r="B92" s="7" t="s">
        <v>20</v>
      </c>
      <c r="C92" s="16">
        <v>1.5</v>
      </c>
    </row>
    <row r="93" spans="1:8" x14ac:dyDescent="0.4">
      <c r="B93" s="7" t="s">
        <v>21</v>
      </c>
      <c r="C93" s="17">
        <v>4</v>
      </c>
      <c r="D93" s="7" t="s">
        <v>25</v>
      </c>
      <c r="E93" s="5">
        <f>-C94</f>
        <v>1</v>
      </c>
      <c r="F93" s="7" t="s">
        <v>42</v>
      </c>
      <c r="G93" s="5">
        <f>C91+C93*100</f>
        <v>402</v>
      </c>
      <c r="H93" s="5">
        <f>C91-C93*100</f>
        <v>-398</v>
      </c>
    </row>
    <row r="94" spans="1:8" x14ac:dyDescent="0.4">
      <c r="B94" s="10" t="s">
        <v>22</v>
      </c>
      <c r="C94" s="17">
        <v>-1</v>
      </c>
      <c r="D94" s="10" t="s">
        <v>26</v>
      </c>
      <c r="E94" s="5">
        <f>C93</f>
        <v>4</v>
      </c>
      <c r="F94" s="7" t="s">
        <v>43</v>
      </c>
      <c r="G94" s="5">
        <f>C92+C94*100</f>
        <v>-98.5</v>
      </c>
      <c r="H94" s="5">
        <f>C92-C94*100</f>
        <v>101.5</v>
      </c>
    </row>
    <row r="97" spans="2:8" x14ac:dyDescent="0.4">
      <c r="B97" s="7" t="s">
        <v>14</v>
      </c>
      <c r="C97" s="12">
        <f t="shared" ref="C97" si="54">C89</f>
        <v>1</v>
      </c>
      <c r="D97" s="14">
        <f>C97+1</f>
        <v>2</v>
      </c>
      <c r="E97" s="14">
        <f t="shared" ref="E97:H97" si="55">D97+1</f>
        <v>3</v>
      </c>
      <c r="F97" s="14">
        <f t="shared" si="55"/>
        <v>4</v>
      </c>
      <c r="G97" s="14">
        <f t="shared" si="55"/>
        <v>5</v>
      </c>
      <c r="H97" s="14">
        <f t="shared" si="55"/>
        <v>6</v>
      </c>
    </row>
    <row r="98" spans="2:8" x14ac:dyDescent="0.4">
      <c r="B98" s="7" t="s">
        <v>27</v>
      </c>
      <c r="C98" s="7" t="str">
        <f>B98</f>
        <v>dx</v>
      </c>
      <c r="D98" s="7" t="str">
        <f t="shared" ref="D98:H98" si="56">C98</f>
        <v>dx</v>
      </c>
      <c r="E98" s="7" t="str">
        <f t="shared" si="56"/>
        <v>dx</v>
      </c>
      <c r="F98" s="7" t="str">
        <f t="shared" si="56"/>
        <v>dx</v>
      </c>
      <c r="G98" s="7" t="str">
        <f t="shared" si="56"/>
        <v>dx</v>
      </c>
      <c r="H98" s="7" t="str">
        <f t="shared" si="56"/>
        <v>dx</v>
      </c>
    </row>
    <row r="99" spans="2:8" x14ac:dyDescent="0.4">
      <c r="B99" s="7" t="s">
        <v>2</v>
      </c>
      <c r="C99" s="1">
        <f t="shared" ref="C99:H102" si="57">C63-$C$91</f>
        <v>-2</v>
      </c>
      <c r="D99" s="1">
        <f t="shared" si="57"/>
        <v>0</v>
      </c>
      <c r="E99" s="1">
        <f t="shared" si="57"/>
        <v>2</v>
      </c>
      <c r="F99" s="1">
        <f t="shared" si="57"/>
        <v>-2</v>
      </c>
      <c r="G99" s="1">
        <f t="shared" si="57"/>
        <v>-1</v>
      </c>
      <c r="H99" s="1">
        <f t="shared" si="57"/>
        <v>-1</v>
      </c>
    </row>
    <row r="100" spans="2:8" x14ac:dyDescent="0.4">
      <c r="B100" s="7" t="s">
        <v>3</v>
      </c>
      <c r="C100" s="1">
        <f t="shared" si="57"/>
        <v>0</v>
      </c>
      <c r="D100" s="1">
        <f t="shared" si="57"/>
        <v>2</v>
      </c>
      <c r="E100" s="1">
        <f t="shared" si="57"/>
        <v>-2</v>
      </c>
      <c r="F100" s="1">
        <f t="shared" si="57"/>
        <v>-1</v>
      </c>
      <c r="G100" s="1">
        <f t="shared" si="57"/>
        <v>0</v>
      </c>
      <c r="H100" s="1">
        <f t="shared" si="57"/>
        <v>0</v>
      </c>
    </row>
    <row r="101" spans="2:8" x14ac:dyDescent="0.4">
      <c r="B101" s="7" t="s">
        <v>4</v>
      </c>
      <c r="C101" s="1">
        <f t="shared" si="57"/>
        <v>2</v>
      </c>
      <c r="D101" s="1">
        <f t="shared" si="57"/>
        <v>0</v>
      </c>
      <c r="E101" s="1">
        <f t="shared" si="57"/>
        <v>-1</v>
      </c>
      <c r="F101" s="1">
        <f t="shared" si="57"/>
        <v>0</v>
      </c>
      <c r="G101" s="1">
        <f t="shared" si="57"/>
        <v>0</v>
      </c>
      <c r="H101" s="1">
        <f t="shared" si="57"/>
        <v>2</v>
      </c>
    </row>
    <row r="102" spans="2:8" x14ac:dyDescent="0.4">
      <c r="B102" s="12" t="s">
        <v>5</v>
      </c>
      <c r="C102" s="1">
        <f t="shared" si="57"/>
        <v>-2</v>
      </c>
      <c r="D102" s="1" t="e">
        <f t="shared" si="57"/>
        <v>#N/A</v>
      </c>
      <c r="E102" s="1">
        <f t="shared" si="57"/>
        <v>2</v>
      </c>
      <c r="F102" s="1">
        <f t="shared" si="57"/>
        <v>0</v>
      </c>
      <c r="G102" s="1" t="e">
        <f t="shared" si="57"/>
        <v>#N/A</v>
      </c>
      <c r="H102" s="1">
        <f t="shared" si="57"/>
        <v>2</v>
      </c>
    </row>
    <row r="104" spans="2:8" x14ac:dyDescent="0.4">
      <c r="B104" s="7" t="s">
        <v>14</v>
      </c>
      <c r="C104" s="12">
        <f>C97</f>
        <v>1</v>
      </c>
      <c r="D104" s="14">
        <f>C104+1</f>
        <v>2</v>
      </c>
      <c r="E104" s="14">
        <f t="shared" ref="E104:H104" si="58">D104+1</f>
        <v>3</v>
      </c>
      <c r="F104" s="14">
        <f t="shared" si="58"/>
        <v>4</v>
      </c>
      <c r="G104" s="14">
        <f t="shared" si="58"/>
        <v>5</v>
      </c>
      <c r="H104" s="14">
        <f t="shared" si="58"/>
        <v>6</v>
      </c>
    </row>
    <row r="105" spans="2:8" x14ac:dyDescent="0.4">
      <c r="B105" s="7" t="s">
        <v>28</v>
      </c>
      <c r="C105" s="7" t="str">
        <f>B105</f>
        <v>dy</v>
      </c>
      <c r="D105" s="7" t="str">
        <f t="shared" ref="D105" si="59">C105</f>
        <v>dy</v>
      </c>
      <c r="E105" s="7" t="str">
        <f t="shared" ref="E105" si="60">D105</f>
        <v>dy</v>
      </c>
      <c r="F105" s="7" t="str">
        <f t="shared" ref="F105" si="61">E105</f>
        <v>dy</v>
      </c>
      <c r="G105" s="7" t="str">
        <f t="shared" ref="G105" si="62">F105</f>
        <v>dy</v>
      </c>
      <c r="H105" s="7" t="str">
        <f t="shared" ref="H105" si="63">G105</f>
        <v>dy</v>
      </c>
    </row>
    <row r="106" spans="2:8" x14ac:dyDescent="0.4">
      <c r="B106" s="7" t="s">
        <v>2</v>
      </c>
      <c r="C106" s="1">
        <f t="shared" ref="C106:H109" si="64">C71-$C$92</f>
        <v>-1.5</v>
      </c>
      <c r="D106" s="1">
        <f t="shared" si="64"/>
        <v>-1.5</v>
      </c>
      <c r="E106" s="1">
        <f t="shared" si="64"/>
        <v>0.5</v>
      </c>
      <c r="F106" s="1">
        <f t="shared" si="64"/>
        <v>0.5</v>
      </c>
      <c r="G106" s="1">
        <f t="shared" si="64"/>
        <v>-0.5</v>
      </c>
      <c r="H106" s="1">
        <f t="shared" si="64"/>
        <v>-0.5</v>
      </c>
    </row>
    <row r="107" spans="2:8" x14ac:dyDescent="0.4">
      <c r="B107" s="7" t="s">
        <v>3</v>
      </c>
      <c r="C107" s="1">
        <f t="shared" si="64"/>
        <v>-1.5</v>
      </c>
      <c r="D107" s="1">
        <f t="shared" si="64"/>
        <v>0.5</v>
      </c>
      <c r="E107" s="1">
        <f t="shared" si="64"/>
        <v>0.5</v>
      </c>
      <c r="F107" s="1">
        <f t="shared" si="64"/>
        <v>-0.5</v>
      </c>
      <c r="G107" s="1">
        <f t="shared" si="64"/>
        <v>-0.5</v>
      </c>
      <c r="H107" s="1">
        <f t="shared" si="64"/>
        <v>0.5</v>
      </c>
    </row>
    <row r="108" spans="2:8" x14ac:dyDescent="0.4">
      <c r="B108" s="7" t="s">
        <v>4</v>
      </c>
      <c r="C108" s="1">
        <f t="shared" si="64"/>
        <v>0.5</v>
      </c>
      <c r="D108" s="1">
        <f t="shared" si="64"/>
        <v>0.5</v>
      </c>
      <c r="E108" s="1">
        <f t="shared" si="64"/>
        <v>-0.5</v>
      </c>
      <c r="F108" s="1">
        <f t="shared" si="64"/>
        <v>-0.5</v>
      </c>
      <c r="G108" s="1">
        <f t="shared" si="64"/>
        <v>0.5</v>
      </c>
      <c r="H108" s="1">
        <f t="shared" si="64"/>
        <v>0.5</v>
      </c>
    </row>
    <row r="109" spans="2:8" x14ac:dyDescent="0.4">
      <c r="B109" s="12" t="s">
        <v>5</v>
      </c>
      <c r="C109" s="1">
        <f t="shared" si="64"/>
        <v>0.5</v>
      </c>
      <c r="D109" s="1" t="e">
        <f t="shared" si="64"/>
        <v>#N/A</v>
      </c>
      <c r="E109" s="1">
        <f t="shared" si="64"/>
        <v>-0.5</v>
      </c>
      <c r="F109" s="1">
        <f t="shared" si="64"/>
        <v>0.5</v>
      </c>
      <c r="G109" s="1" t="e">
        <f t="shared" si="64"/>
        <v>#N/A</v>
      </c>
      <c r="H109" s="1">
        <f t="shared" si="64"/>
        <v>-0.5</v>
      </c>
    </row>
    <row r="111" spans="2:8" x14ac:dyDescent="0.4">
      <c r="B111" s="7" t="s">
        <v>14</v>
      </c>
      <c r="C111" s="12">
        <f t="shared" ref="C111" si="65">C104</f>
        <v>1</v>
      </c>
      <c r="D111" s="14">
        <f>C111+1</f>
        <v>2</v>
      </c>
      <c r="E111" s="14">
        <f t="shared" ref="E111:H111" si="66">D111+1</f>
        <v>3</v>
      </c>
      <c r="F111" s="14">
        <f t="shared" si="66"/>
        <v>4</v>
      </c>
      <c r="G111" s="14">
        <f t="shared" si="66"/>
        <v>5</v>
      </c>
      <c r="H111" s="14">
        <f t="shared" si="66"/>
        <v>6</v>
      </c>
    </row>
    <row r="112" spans="2:8" x14ac:dyDescent="0.4">
      <c r="B112" s="7" t="s">
        <v>29</v>
      </c>
      <c r="C112" s="7" t="str">
        <f>B112</f>
        <v>d x di</v>
      </c>
      <c r="D112" s="7" t="str">
        <f t="shared" ref="D112" si="67">C112</f>
        <v>d x di</v>
      </c>
      <c r="E112" s="7" t="str">
        <f t="shared" ref="E112" si="68">D112</f>
        <v>d x di</v>
      </c>
      <c r="F112" s="7" t="str">
        <f t="shared" ref="F112" si="69">E112</f>
        <v>d x di</v>
      </c>
      <c r="G112" s="7" t="str">
        <f t="shared" ref="G112" si="70">F112</f>
        <v>d x di</v>
      </c>
      <c r="H112" s="7" t="str">
        <f t="shared" ref="H112" si="71">G112</f>
        <v>d x di</v>
      </c>
    </row>
    <row r="113" spans="2:8" x14ac:dyDescent="0.4">
      <c r="B113" s="7" t="s">
        <v>2</v>
      </c>
      <c r="C113" s="1">
        <f t="shared" ref="C113:H116" si="72">$C$93*C106-$C$94*C99</f>
        <v>-8</v>
      </c>
      <c r="D113" s="1">
        <f t="shared" si="72"/>
        <v>-6</v>
      </c>
      <c r="E113" s="1">
        <f t="shared" si="72"/>
        <v>4</v>
      </c>
      <c r="F113" s="1">
        <f t="shared" si="72"/>
        <v>0</v>
      </c>
      <c r="G113" s="1">
        <f t="shared" si="72"/>
        <v>-3</v>
      </c>
      <c r="H113" s="1">
        <f t="shared" si="72"/>
        <v>-3</v>
      </c>
    </row>
    <row r="114" spans="2:8" x14ac:dyDescent="0.4">
      <c r="B114" s="7" t="s">
        <v>3</v>
      </c>
      <c r="C114" s="1">
        <f t="shared" si="72"/>
        <v>-6</v>
      </c>
      <c r="D114" s="1">
        <f t="shared" si="72"/>
        <v>4</v>
      </c>
      <c r="E114" s="1">
        <f t="shared" si="72"/>
        <v>0</v>
      </c>
      <c r="F114" s="1">
        <f t="shared" si="72"/>
        <v>-3</v>
      </c>
      <c r="G114" s="1">
        <f t="shared" si="72"/>
        <v>-2</v>
      </c>
      <c r="H114" s="1">
        <f t="shared" si="72"/>
        <v>2</v>
      </c>
    </row>
    <row r="115" spans="2:8" x14ac:dyDescent="0.4">
      <c r="B115" s="7" t="s">
        <v>4</v>
      </c>
      <c r="C115" s="1">
        <f t="shared" si="72"/>
        <v>4</v>
      </c>
      <c r="D115" s="1">
        <f t="shared" si="72"/>
        <v>2</v>
      </c>
      <c r="E115" s="1">
        <f t="shared" si="72"/>
        <v>-3</v>
      </c>
      <c r="F115" s="1">
        <f t="shared" si="72"/>
        <v>-2</v>
      </c>
      <c r="G115" s="1">
        <f t="shared" si="72"/>
        <v>2</v>
      </c>
      <c r="H115" s="1">
        <f t="shared" si="72"/>
        <v>4</v>
      </c>
    </row>
    <row r="116" spans="2:8" x14ac:dyDescent="0.4">
      <c r="B116" s="12" t="s">
        <v>5</v>
      </c>
      <c r="C116" s="1">
        <f t="shared" si="72"/>
        <v>0</v>
      </c>
      <c r="D116" s="1" t="e">
        <f t="shared" si="72"/>
        <v>#N/A</v>
      </c>
      <c r="E116" s="1">
        <f t="shared" si="72"/>
        <v>0</v>
      </c>
      <c r="F116" s="1">
        <f t="shared" si="72"/>
        <v>2</v>
      </c>
      <c r="G116" s="1" t="e">
        <f t="shared" si="72"/>
        <v>#N/A</v>
      </c>
      <c r="H116" s="1">
        <f t="shared" si="72"/>
        <v>0</v>
      </c>
    </row>
    <row r="117" spans="2:8" x14ac:dyDescent="0.4">
      <c r="B117" s="12" t="s">
        <v>44</v>
      </c>
      <c r="C117" s="7">
        <f t="shared" ref="C117:H117" si="73">C113</f>
        <v>-8</v>
      </c>
      <c r="D117" s="7">
        <f t="shared" si="73"/>
        <v>-6</v>
      </c>
      <c r="E117" s="7">
        <f t="shared" si="73"/>
        <v>4</v>
      </c>
      <c r="F117" s="7">
        <f t="shared" si="73"/>
        <v>0</v>
      </c>
      <c r="G117" s="7">
        <f t="shared" si="73"/>
        <v>-3</v>
      </c>
      <c r="H117" s="7">
        <f t="shared" si="73"/>
        <v>-3</v>
      </c>
    </row>
    <row r="119" spans="2:8" x14ac:dyDescent="0.4">
      <c r="B119" s="7" t="s">
        <v>14</v>
      </c>
      <c r="C119" s="12">
        <v>1</v>
      </c>
      <c r="D119" s="14">
        <f>C119+1</f>
        <v>2</v>
      </c>
      <c r="E119" s="14">
        <f t="shared" ref="E119:H119" si="74">D119+1</f>
        <v>3</v>
      </c>
      <c r="F119" s="14">
        <f t="shared" si="74"/>
        <v>4</v>
      </c>
      <c r="G119" s="14">
        <f t="shared" si="74"/>
        <v>5</v>
      </c>
      <c r="H119" s="14">
        <f t="shared" si="74"/>
        <v>6</v>
      </c>
    </row>
    <row r="120" spans="2:8" x14ac:dyDescent="0.4">
      <c r="B120" s="7" t="s">
        <v>34</v>
      </c>
      <c r="C120" s="7" t="str">
        <f>B120</f>
        <v>alpha</v>
      </c>
      <c r="D120" s="7" t="str">
        <f t="shared" ref="D120" si="75">C120</f>
        <v>alpha</v>
      </c>
      <c r="E120" s="7" t="str">
        <f t="shared" ref="E120" si="76">D120</f>
        <v>alpha</v>
      </c>
      <c r="F120" s="7" t="str">
        <f t="shared" ref="F120" si="77">E120</f>
        <v>alpha</v>
      </c>
      <c r="G120" s="7" t="str">
        <f t="shared" ref="G120" si="78">F120</f>
        <v>alpha</v>
      </c>
      <c r="H120" s="7" t="str">
        <f t="shared" ref="H120" si="79">G120</f>
        <v>alpha</v>
      </c>
    </row>
    <row r="121" spans="2:8" x14ac:dyDescent="0.4">
      <c r="B121" s="7" t="str">
        <f>B9</f>
        <v>P1</v>
      </c>
      <c r="C121" s="1" t="e">
        <f>IF(IFERROR(C114,C115)=0,NA(),IF(C113=0,0,IF(C113*IFERROR(C114,C115)&lt;0,ABS(C113)/(ABS(C113)+ABS(IFERROR(C114,C115))),NA())))</f>
        <v>#N/A</v>
      </c>
      <c r="D121" s="1">
        <f t="shared" ref="D121:H121" si="80">IF(IFERROR(D114,D115)=0,NA(),IF(D113=0,0,IF(D113*IFERROR(D114,D115)&lt;0,ABS(D113)/(ABS(D113)+ABS(IFERROR(D114,D115))),NA())))</f>
        <v>0.6</v>
      </c>
      <c r="E121" s="1" t="e">
        <f t="shared" si="80"/>
        <v>#N/A</v>
      </c>
      <c r="F121" s="1">
        <f t="shared" si="80"/>
        <v>0</v>
      </c>
      <c r="G121" s="1" t="e">
        <f t="shared" si="80"/>
        <v>#N/A</v>
      </c>
      <c r="H121" s="1">
        <f t="shared" si="80"/>
        <v>0.6</v>
      </c>
    </row>
    <row r="122" spans="2:8" x14ac:dyDescent="0.4">
      <c r="B122" s="7" t="str">
        <f>B10</f>
        <v>P2</v>
      </c>
      <c r="C122" s="1">
        <f t="shared" ref="C122:H124" si="81">IF(IFERROR(C115,C116)=0,NA(),IF(C114=0,0,IF(C114*IFERROR(C115,C116)&lt;0,ABS(C114)/(ABS(C114)+ABS(IFERROR(C115,C116))),NA())))</f>
        <v>0.6</v>
      </c>
      <c r="D122" s="1" t="e">
        <f t="shared" si="81"/>
        <v>#N/A</v>
      </c>
      <c r="E122" s="1">
        <f t="shared" si="81"/>
        <v>0</v>
      </c>
      <c r="F122" s="1" t="e">
        <f t="shared" si="81"/>
        <v>#N/A</v>
      </c>
      <c r="G122" s="1">
        <f t="shared" si="81"/>
        <v>0.5</v>
      </c>
      <c r="H122" s="1" t="e">
        <f t="shared" si="81"/>
        <v>#N/A</v>
      </c>
    </row>
    <row r="123" spans="2:8" x14ac:dyDescent="0.4">
      <c r="B123" s="7" t="str">
        <f>B11</f>
        <v>P3</v>
      </c>
      <c r="C123" s="1" t="e">
        <f t="shared" si="81"/>
        <v>#N/A</v>
      </c>
      <c r="D123" s="1">
        <f t="shared" si="81"/>
        <v>0.25</v>
      </c>
      <c r="E123" s="1" t="e">
        <f t="shared" si="81"/>
        <v>#N/A</v>
      </c>
      <c r="F123" s="1">
        <f t="shared" si="81"/>
        <v>0.5</v>
      </c>
      <c r="G123" s="1">
        <f t="shared" si="81"/>
        <v>0.4</v>
      </c>
      <c r="H123" s="1" t="e">
        <f t="shared" si="81"/>
        <v>#N/A</v>
      </c>
    </row>
    <row r="124" spans="2:8" x14ac:dyDescent="0.4">
      <c r="B124" s="7" t="str">
        <f>B12</f>
        <v>P4</v>
      </c>
      <c r="C124" s="1">
        <f t="shared" si="81"/>
        <v>0</v>
      </c>
      <c r="D124" s="1" t="e">
        <f t="shared" si="81"/>
        <v>#N/A</v>
      </c>
      <c r="E124" s="1">
        <f t="shared" si="81"/>
        <v>0</v>
      </c>
      <c r="F124" s="1" t="e">
        <f t="shared" si="81"/>
        <v>#N/A</v>
      </c>
      <c r="G124" s="1" t="e">
        <f t="shared" si="81"/>
        <v>#N/A</v>
      </c>
      <c r="H124" s="1">
        <f t="shared" si="81"/>
        <v>0</v>
      </c>
    </row>
    <row r="127" spans="2:8" x14ac:dyDescent="0.4">
      <c r="B127" s="7" t="s">
        <v>14</v>
      </c>
      <c r="C127" s="12">
        <v>1</v>
      </c>
      <c r="D127" s="14">
        <f>C127+1</f>
        <v>2</v>
      </c>
      <c r="E127" s="14">
        <f t="shared" ref="E127:H127" si="82">D127+1</f>
        <v>3</v>
      </c>
      <c r="F127" s="14">
        <f t="shared" si="82"/>
        <v>4</v>
      </c>
      <c r="G127" s="14">
        <f t="shared" si="82"/>
        <v>5</v>
      </c>
      <c r="H127" s="14">
        <f t="shared" si="82"/>
        <v>6</v>
      </c>
    </row>
    <row r="128" spans="2:8" x14ac:dyDescent="0.4">
      <c r="B128" s="7" t="s">
        <v>0</v>
      </c>
      <c r="C128" s="7" t="str">
        <f>B128</f>
        <v>x</v>
      </c>
      <c r="D128" s="7" t="str">
        <f t="shared" ref="D128" si="83">C128</f>
        <v>x</v>
      </c>
      <c r="E128" s="7" t="str">
        <f t="shared" ref="E128" si="84">D128</f>
        <v>x</v>
      </c>
      <c r="F128" s="7" t="str">
        <f t="shared" ref="F128" si="85">E128</f>
        <v>x</v>
      </c>
      <c r="G128" s="7" t="str">
        <f t="shared" ref="G128" si="86">F128</f>
        <v>x</v>
      </c>
      <c r="H128" s="7" t="str">
        <f t="shared" ref="H128" si="87">G128</f>
        <v>x</v>
      </c>
    </row>
    <row r="129" spans="2:8" x14ac:dyDescent="0.4">
      <c r="B129" s="7" t="str">
        <f>B121</f>
        <v>P1</v>
      </c>
      <c r="C129" s="1" t="e">
        <f>C31+C47*C121</f>
        <v>#N/A</v>
      </c>
      <c r="D129" s="1">
        <f t="shared" ref="D129:H129" si="88">D31+D47*D121</f>
        <v>3.2</v>
      </c>
      <c r="E129" s="1" t="e">
        <f t="shared" si="88"/>
        <v>#N/A</v>
      </c>
      <c r="F129" s="1">
        <f t="shared" si="88"/>
        <v>0</v>
      </c>
      <c r="G129" s="1" t="e">
        <f t="shared" si="88"/>
        <v>#N/A</v>
      </c>
      <c r="H129" s="1">
        <f t="shared" si="88"/>
        <v>1.6</v>
      </c>
    </row>
    <row r="130" spans="2:8" x14ac:dyDescent="0.4">
      <c r="B130" s="7" t="str">
        <f t="shared" ref="B130:B132" si="89">B122</f>
        <v>P2</v>
      </c>
      <c r="C130" s="1">
        <f t="shared" ref="C130:H132" si="90">C32+C48*C122</f>
        <v>3.2</v>
      </c>
      <c r="D130" s="1" t="e">
        <f t="shared" si="90"/>
        <v>#N/A</v>
      </c>
      <c r="E130" s="1">
        <f t="shared" si="90"/>
        <v>0</v>
      </c>
      <c r="F130" s="1" t="e">
        <f t="shared" si="90"/>
        <v>#N/A</v>
      </c>
      <c r="G130" s="1">
        <f t="shared" si="90"/>
        <v>1.5</v>
      </c>
      <c r="H130" s="1" t="e">
        <f t="shared" si="90"/>
        <v>#N/A</v>
      </c>
    </row>
    <row r="131" spans="2:8" x14ac:dyDescent="0.4">
      <c r="B131" s="7" t="str">
        <f t="shared" si="89"/>
        <v>P3</v>
      </c>
      <c r="C131" s="1" t="e">
        <f t="shared" si="90"/>
        <v>#N/A</v>
      </c>
      <c r="D131" s="1">
        <f t="shared" si="90"/>
        <v>3.5</v>
      </c>
      <c r="E131" s="1" t="e">
        <f t="shared" si="90"/>
        <v>#N/A</v>
      </c>
      <c r="F131" s="1">
        <f t="shared" si="90"/>
        <v>0.5</v>
      </c>
      <c r="G131" s="1">
        <f t="shared" si="90"/>
        <v>1.6</v>
      </c>
      <c r="H131" s="1" t="e">
        <f t="shared" si="90"/>
        <v>#N/A</v>
      </c>
    </row>
    <row r="132" spans="2:8" x14ac:dyDescent="0.4">
      <c r="B132" s="7" t="str">
        <f t="shared" si="89"/>
        <v>P4</v>
      </c>
      <c r="C132" s="1">
        <f t="shared" si="90"/>
        <v>0</v>
      </c>
      <c r="D132" s="1" t="e">
        <f t="shared" si="90"/>
        <v>#N/A</v>
      </c>
      <c r="E132" s="1">
        <f t="shared" si="90"/>
        <v>4</v>
      </c>
      <c r="F132" s="1" t="e">
        <f t="shared" si="90"/>
        <v>#N/A</v>
      </c>
      <c r="G132" s="1" t="e">
        <f t="shared" si="90"/>
        <v>#N/A</v>
      </c>
      <c r="H132" s="1">
        <f t="shared" si="90"/>
        <v>4</v>
      </c>
    </row>
    <row r="134" spans="2:8" x14ac:dyDescent="0.4">
      <c r="B134" s="7" t="s">
        <v>14</v>
      </c>
      <c r="C134" s="12">
        <v>1</v>
      </c>
      <c r="D134" s="14">
        <f>C134+1</f>
        <v>2</v>
      </c>
      <c r="E134" s="14">
        <f t="shared" ref="E134:H134" si="91">D134+1</f>
        <v>3</v>
      </c>
      <c r="F134" s="14">
        <f t="shared" si="91"/>
        <v>4</v>
      </c>
      <c r="G134" s="14">
        <f t="shared" si="91"/>
        <v>5</v>
      </c>
      <c r="H134" s="14">
        <f t="shared" si="91"/>
        <v>6</v>
      </c>
    </row>
    <row r="135" spans="2:8" x14ac:dyDescent="0.4">
      <c r="B135" s="7" t="s">
        <v>1</v>
      </c>
      <c r="C135" s="7" t="str">
        <f>B135</f>
        <v>y</v>
      </c>
      <c r="D135" s="7" t="str">
        <f t="shared" ref="D135" si="92">C135</f>
        <v>y</v>
      </c>
      <c r="E135" s="7" t="str">
        <f t="shared" ref="E135" si="93">D135</f>
        <v>y</v>
      </c>
      <c r="F135" s="7" t="str">
        <f t="shared" ref="F135" si="94">E135</f>
        <v>y</v>
      </c>
      <c r="G135" s="7" t="str">
        <f t="shared" ref="G135" si="95">F135</f>
        <v>y</v>
      </c>
      <c r="H135" s="7" t="str">
        <f t="shared" ref="H135" si="96">G135</f>
        <v>y</v>
      </c>
    </row>
    <row r="136" spans="2:8" x14ac:dyDescent="0.4">
      <c r="B136" s="7" t="str">
        <f>B121</f>
        <v>P1</v>
      </c>
      <c r="C136" s="1" t="e">
        <f>C39+C54*C121</f>
        <v>#N/A</v>
      </c>
      <c r="D136" s="1">
        <f t="shared" ref="D136:H136" si="97">D39+D54*D121</f>
        <v>1.2</v>
      </c>
      <c r="E136" s="1" t="e">
        <f t="shared" si="97"/>
        <v>#N/A</v>
      </c>
      <c r="F136" s="1">
        <f t="shared" si="97"/>
        <v>2</v>
      </c>
      <c r="G136" s="1" t="e">
        <f t="shared" si="97"/>
        <v>#N/A</v>
      </c>
      <c r="H136" s="1">
        <f t="shared" si="97"/>
        <v>3.6</v>
      </c>
    </row>
    <row r="137" spans="2:8" x14ac:dyDescent="0.4">
      <c r="B137" s="7" t="str">
        <f t="shared" ref="B137:B139" si="98">B122</f>
        <v>P2</v>
      </c>
      <c r="C137" s="1">
        <f t="shared" ref="C137:H139" si="99">C40+C55*C122</f>
        <v>1.2</v>
      </c>
      <c r="D137" s="1" t="e">
        <f t="shared" si="99"/>
        <v>#N/A</v>
      </c>
      <c r="E137" s="1">
        <f t="shared" si="99"/>
        <v>2</v>
      </c>
      <c r="F137" s="1" t="e">
        <f t="shared" si="99"/>
        <v>#N/A</v>
      </c>
      <c r="G137" s="1">
        <f t="shared" si="99"/>
        <v>4</v>
      </c>
      <c r="H137" s="1" t="e">
        <f t="shared" si="99"/>
        <v>#N/A</v>
      </c>
    </row>
    <row r="138" spans="2:8" x14ac:dyDescent="0.4">
      <c r="B138" s="7" t="str">
        <f t="shared" si="98"/>
        <v>P3</v>
      </c>
      <c r="C138" s="1" t="e">
        <f t="shared" si="99"/>
        <v>#N/A</v>
      </c>
      <c r="D138" s="1">
        <f t="shared" si="99"/>
        <v>0</v>
      </c>
      <c r="E138" s="1" t="e">
        <f t="shared" si="99"/>
        <v>#N/A</v>
      </c>
      <c r="F138" s="1">
        <f t="shared" si="99"/>
        <v>4</v>
      </c>
      <c r="G138" s="1">
        <f t="shared" si="99"/>
        <v>3.6</v>
      </c>
      <c r="H138" s="1" t="e">
        <f t="shared" si="99"/>
        <v>#N/A</v>
      </c>
    </row>
    <row r="139" spans="2:8" x14ac:dyDescent="0.4">
      <c r="B139" s="7" t="str">
        <f t="shared" si="98"/>
        <v>P4</v>
      </c>
      <c r="C139" s="1">
        <f t="shared" si="99"/>
        <v>2</v>
      </c>
      <c r="D139" s="1" t="e">
        <f t="shared" si="99"/>
        <v>#N/A</v>
      </c>
      <c r="E139" s="1">
        <f t="shared" si="99"/>
        <v>3</v>
      </c>
      <c r="F139" s="1" t="e">
        <f t="shared" si="99"/>
        <v>#N/A</v>
      </c>
      <c r="G139" s="1" t="e">
        <f t="shared" si="99"/>
        <v>#N/A</v>
      </c>
      <c r="H139" s="1">
        <f t="shared" si="99"/>
        <v>3</v>
      </c>
    </row>
    <row r="142" spans="2:8" x14ac:dyDescent="0.4">
      <c r="B142" s="7" t="s">
        <v>14</v>
      </c>
      <c r="C142" s="12">
        <v>1</v>
      </c>
      <c r="D142" s="14">
        <f>C142+1</f>
        <v>2</v>
      </c>
      <c r="E142" s="14">
        <f t="shared" ref="E142:H142" si="100">D142+1</f>
        <v>3</v>
      </c>
      <c r="F142" s="14">
        <f t="shared" si="100"/>
        <v>4</v>
      </c>
      <c r="G142" s="14">
        <f t="shared" si="100"/>
        <v>5</v>
      </c>
      <c r="H142" s="14">
        <f t="shared" si="100"/>
        <v>6</v>
      </c>
    </row>
    <row r="143" spans="2:8" x14ac:dyDescent="0.4">
      <c r="B143" s="7" t="s">
        <v>45</v>
      </c>
      <c r="C143" s="7" t="str">
        <f>B143</f>
        <v>x</v>
      </c>
      <c r="D143" s="7" t="str">
        <f t="shared" ref="D143" si="101">C143</f>
        <v>x</v>
      </c>
      <c r="E143" s="7" t="str">
        <f t="shared" ref="E143" si="102">D143</f>
        <v>x</v>
      </c>
      <c r="F143" s="7" t="str">
        <f t="shared" ref="F143" si="103">E143</f>
        <v>x</v>
      </c>
      <c r="G143" s="7" t="str">
        <f t="shared" ref="G143" si="104">F143</f>
        <v>x</v>
      </c>
      <c r="H143" s="7" t="str">
        <f t="shared" ref="H143" si="105">G143</f>
        <v>x</v>
      </c>
    </row>
    <row r="144" spans="2:8" x14ac:dyDescent="0.4">
      <c r="B144" s="7" t="s">
        <v>47</v>
      </c>
      <c r="C144" s="1">
        <f>IFERROR(IFERROR(C129,C130),C132)</f>
        <v>3.2</v>
      </c>
      <c r="D144" s="1">
        <f t="shared" ref="D144:H144" si="106">IFERROR(IFERROR(D129,D130),D132)</f>
        <v>3.2</v>
      </c>
      <c r="E144" s="1">
        <f t="shared" si="106"/>
        <v>0</v>
      </c>
      <c r="F144" s="1">
        <f t="shared" si="106"/>
        <v>0</v>
      </c>
      <c r="G144" s="1">
        <f t="shared" si="106"/>
        <v>1.5</v>
      </c>
      <c r="H144" s="1">
        <f t="shared" si="106"/>
        <v>1.6</v>
      </c>
    </row>
    <row r="145" spans="2:8" x14ac:dyDescent="0.4">
      <c r="B145" s="7" t="s">
        <v>48</v>
      </c>
      <c r="C145" s="1">
        <f>IFERROR(C131,C132)</f>
        <v>0</v>
      </c>
      <c r="D145" s="1">
        <f t="shared" ref="D145:H145" si="107">IFERROR(D131,D132)</f>
        <v>3.5</v>
      </c>
      <c r="E145" s="1">
        <f t="shared" si="107"/>
        <v>4</v>
      </c>
      <c r="F145" s="1">
        <f t="shared" si="107"/>
        <v>0.5</v>
      </c>
      <c r="G145" s="1">
        <f t="shared" si="107"/>
        <v>1.6</v>
      </c>
      <c r="H145" s="1">
        <f t="shared" si="107"/>
        <v>4</v>
      </c>
    </row>
    <row r="147" spans="2:8" x14ac:dyDescent="0.4">
      <c r="B147" s="7" t="s">
        <v>14</v>
      </c>
      <c r="C147" s="12">
        <v>1</v>
      </c>
      <c r="D147" s="14">
        <f>C147+1</f>
        <v>2</v>
      </c>
      <c r="E147" s="14">
        <f t="shared" ref="E147:H147" si="108">D147+1</f>
        <v>3</v>
      </c>
      <c r="F147" s="14">
        <f t="shared" si="108"/>
        <v>4</v>
      </c>
      <c r="G147" s="14">
        <f t="shared" si="108"/>
        <v>5</v>
      </c>
      <c r="H147" s="14">
        <f t="shared" si="108"/>
        <v>6</v>
      </c>
    </row>
    <row r="148" spans="2:8" x14ac:dyDescent="0.4">
      <c r="B148" s="7" t="s">
        <v>49</v>
      </c>
      <c r="C148" s="7" t="str">
        <f>B148</f>
        <v>y</v>
      </c>
      <c r="D148" s="7" t="str">
        <f t="shared" ref="D148" si="109">C148</f>
        <v>y</v>
      </c>
      <c r="E148" s="7" t="str">
        <f t="shared" ref="E148" si="110">D148</f>
        <v>y</v>
      </c>
      <c r="F148" s="7" t="str">
        <f t="shared" ref="F148" si="111">E148</f>
        <v>y</v>
      </c>
      <c r="G148" s="7" t="str">
        <f t="shared" ref="G148" si="112">F148</f>
        <v>y</v>
      </c>
      <c r="H148" s="7" t="str">
        <f t="shared" ref="H148" si="113">G148</f>
        <v>y</v>
      </c>
    </row>
    <row r="149" spans="2:8" x14ac:dyDescent="0.4">
      <c r="B149" s="7" t="s">
        <v>47</v>
      </c>
      <c r="C149" s="1">
        <f>IFERROR(IFERROR(C136,C137),C139)</f>
        <v>1.2</v>
      </c>
      <c r="D149" s="1">
        <f t="shared" ref="D149:H149" si="114">IFERROR(IFERROR(D136,D137),D139)</f>
        <v>1.2</v>
      </c>
      <c r="E149" s="1">
        <f t="shared" si="114"/>
        <v>2</v>
      </c>
      <c r="F149" s="1">
        <f t="shared" si="114"/>
        <v>2</v>
      </c>
      <c r="G149" s="1">
        <f t="shared" si="114"/>
        <v>4</v>
      </c>
      <c r="H149" s="1">
        <f t="shared" si="114"/>
        <v>3.6</v>
      </c>
    </row>
    <row r="150" spans="2:8" x14ac:dyDescent="0.4">
      <c r="B150" s="7" t="s">
        <v>48</v>
      </c>
      <c r="C150" s="1">
        <f>IFERROR(C138,C139)</f>
        <v>2</v>
      </c>
      <c r="D150" s="1">
        <f t="shared" ref="D150:H150" si="115">IFERROR(D138,D139)</f>
        <v>0</v>
      </c>
      <c r="E150" s="1">
        <f t="shared" si="115"/>
        <v>3</v>
      </c>
      <c r="F150" s="1">
        <f t="shared" si="115"/>
        <v>4</v>
      </c>
      <c r="G150" s="1">
        <f t="shared" si="115"/>
        <v>3.6</v>
      </c>
      <c r="H150" s="1">
        <f t="shared" si="115"/>
        <v>3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R17" sqref="R17"/>
    </sheetView>
  </sheetViews>
  <sheetFormatPr defaultRowHeight="18.75" x14ac:dyDescent="0.4"/>
  <sheetData>
    <row r="1" spans="1:14" s="4" customFormat="1" ht="24.75" thickBot="1" x14ac:dyDescent="0.45">
      <c r="A1" s="3" t="s">
        <v>51</v>
      </c>
    </row>
    <row r="2" spans="1:14" s="2" customFormat="1" ht="19.5" thickTop="1" x14ac:dyDescent="0.4"/>
    <row r="3" spans="1:14" s="2" customFormat="1" x14ac:dyDescent="0.4">
      <c r="A3" s="2" t="s">
        <v>54</v>
      </c>
    </row>
    <row r="4" spans="1:14" s="2" customFormat="1" x14ac:dyDescent="0.4">
      <c r="B4" s="7" t="s">
        <v>36</v>
      </c>
      <c r="C4" s="8">
        <v>1</v>
      </c>
      <c r="D4" s="8">
        <f>C4+1</f>
        <v>2</v>
      </c>
      <c r="E4" s="8">
        <f t="shared" ref="E4:N4" si="0">D4+1</f>
        <v>3</v>
      </c>
      <c r="F4" s="8">
        <f t="shared" si="0"/>
        <v>4</v>
      </c>
      <c r="G4" s="8">
        <f t="shared" si="0"/>
        <v>5</v>
      </c>
      <c r="H4" s="8">
        <f t="shared" si="0"/>
        <v>6</v>
      </c>
      <c r="I4" s="8">
        <f t="shared" si="0"/>
        <v>7</v>
      </c>
      <c r="J4" s="8">
        <f t="shared" si="0"/>
        <v>8</v>
      </c>
      <c r="K4" s="8">
        <f t="shared" si="0"/>
        <v>9</v>
      </c>
      <c r="L4" s="8">
        <f t="shared" si="0"/>
        <v>10</v>
      </c>
      <c r="M4" s="8">
        <f t="shared" si="0"/>
        <v>11</v>
      </c>
      <c r="N4" s="8">
        <f t="shared" si="0"/>
        <v>12</v>
      </c>
    </row>
    <row r="5" spans="1:14" s="2" customFormat="1" x14ac:dyDescent="0.4">
      <c r="B5" s="7" t="s">
        <v>0</v>
      </c>
      <c r="C5" s="18">
        <v>0</v>
      </c>
      <c r="D5" s="18">
        <v>4</v>
      </c>
      <c r="E5" s="18">
        <v>4</v>
      </c>
      <c r="F5" s="18">
        <v>0</v>
      </c>
      <c r="G5" s="18">
        <v>2</v>
      </c>
      <c r="H5" s="18">
        <v>4</v>
      </c>
      <c r="I5" s="18">
        <v>0</v>
      </c>
      <c r="J5" s="18" t="e">
        <f>NA()</f>
        <v>#N/A</v>
      </c>
      <c r="K5" s="18">
        <v>1</v>
      </c>
      <c r="L5" s="18">
        <v>2</v>
      </c>
      <c r="M5" s="18">
        <v>1</v>
      </c>
      <c r="N5" s="18">
        <v>4</v>
      </c>
    </row>
    <row r="6" spans="1:14" s="2" customFormat="1" x14ac:dyDescent="0.4">
      <c r="B6" s="7" t="s">
        <v>1</v>
      </c>
      <c r="C6" s="19">
        <v>0</v>
      </c>
      <c r="D6" s="19">
        <v>0</v>
      </c>
      <c r="E6" s="19">
        <v>4</v>
      </c>
      <c r="F6" s="19">
        <v>4</v>
      </c>
      <c r="G6" s="19">
        <v>0</v>
      </c>
      <c r="H6" s="19">
        <v>2</v>
      </c>
      <c r="I6" s="19">
        <v>2</v>
      </c>
      <c r="J6" s="18" t="e">
        <f>NA()</f>
        <v>#N/A</v>
      </c>
      <c r="K6" s="19">
        <v>3</v>
      </c>
      <c r="L6" s="19">
        <v>4</v>
      </c>
      <c r="M6" s="19">
        <v>4</v>
      </c>
      <c r="N6" s="19">
        <v>3</v>
      </c>
    </row>
    <row r="7" spans="1:14" s="2" customFormat="1" x14ac:dyDescent="0.4"/>
    <row r="8" spans="1:14" s="2" customFormat="1" x14ac:dyDescent="0.4"/>
    <row r="9" spans="1:14" s="2" customFormat="1" x14ac:dyDescent="0.4">
      <c r="B9" s="7" t="s">
        <v>9</v>
      </c>
      <c r="C9" s="8">
        <v>1</v>
      </c>
      <c r="D9" s="8">
        <f>C9+1</f>
        <v>2</v>
      </c>
      <c r="E9" s="8">
        <f t="shared" ref="E9:H9" si="1">D9+1</f>
        <v>3</v>
      </c>
      <c r="F9" s="8">
        <f t="shared" si="1"/>
        <v>4</v>
      </c>
      <c r="G9" s="8">
        <f t="shared" si="1"/>
        <v>5</v>
      </c>
      <c r="H9" s="8">
        <f t="shared" si="1"/>
        <v>6</v>
      </c>
      <c r="J9" s="9"/>
      <c r="K9" s="9"/>
      <c r="L9" s="9"/>
      <c r="M9" s="9"/>
      <c r="N9" s="9"/>
    </row>
    <row r="10" spans="1:14" s="2" customFormat="1" x14ac:dyDescent="0.4">
      <c r="B10" s="7" t="s">
        <v>38</v>
      </c>
      <c r="C10" s="1">
        <v>1</v>
      </c>
      <c r="D10" s="6">
        <v>5</v>
      </c>
      <c r="E10" s="5">
        <v>6</v>
      </c>
      <c r="F10" s="6">
        <v>7</v>
      </c>
      <c r="G10" s="5">
        <v>9</v>
      </c>
      <c r="H10" s="6">
        <v>9</v>
      </c>
      <c r="J10" s="11"/>
      <c r="K10" s="11"/>
      <c r="L10" s="11"/>
      <c r="M10" s="11"/>
      <c r="N10" s="11"/>
    </row>
    <row r="11" spans="1:14" s="2" customFormat="1" x14ac:dyDescent="0.4">
      <c r="B11" s="7" t="s">
        <v>39</v>
      </c>
      <c r="C11" s="5">
        <v>5</v>
      </c>
      <c r="D11" s="6">
        <v>6</v>
      </c>
      <c r="E11" s="5">
        <v>7</v>
      </c>
      <c r="F11" s="6">
        <v>9</v>
      </c>
      <c r="G11" s="6">
        <v>11</v>
      </c>
      <c r="H11" s="6">
        <v>10</v>
      </c>
      <c r="J11" s="11"/>
      <c r="K11" s="11"/>
      <c r="L11" s="11"/>
      <c r="M11" s="11"/>
      <c r="N11" s="11"/>
    </row>
    <row r="12" spans="1:14" s="2" customFormat="1" x14ac:dyDescent="0.4">
      <c r="B12" s="7" t="s">
        <v>40</v>
      </c>
      <c r="C12" s="5">
        <v>6</v>
      </c>
      <c r="D12" s="6">
        <v>2</v>
      </c>
      <c r="E12" s="5">
        <v>9</v>
      </c>
      <c r="F12" s="6">
        <v>11</v>
      </c>
      <c r="G12" s="6">
        <v>10</v>
      </c>
      <c r="H12" s="6">
        <v>3</v>
      </c>
      <c r="J12" s="11"/>
      <c r="K12" s="11"/>
      <c r="L12" s="11"/>
      <c r="M12" s="11"/>
      <c r="N12" s="11"/>
    </row>
    <row r="13" spans="1:14" s="2" customFormat="1" x14ac:dyDescent="0.4">
      <c r="B13" s="7" t="s">
        <v>41</v>
      </c>
      <c r="C13" s="5">
        <v>7</v>
      </c>
      <c r="D13" s="6"/>
      <c r="E13" s="6">
        <v>12</v>
      </c>
      <c r="F13" s="6">
        <v>4</v>
      </c>
      <c r="G13" s="6"/>
      <c r="H13" s="6">
        <v>12</v>
      </c>
      <c r="J13" s="11"/>
      <c r="K13" s="11"/>
      <c r="L13" s="11"/>
      <c r="M13" s="11"/>
      <c r="N13" s="11"/>
    </row>
    <row r="14" spans="1:14" s="2" customFormat="1" x14ac:dyDescent="0.4">
      <c r="J14" s="11"/>
      <c r="K14" s="11"/>
      <c r="L14" s="11"/>
      <c r="M14" s="11"/>
      <c r="N14" s="11"/>
    </row>
    <row r="15" spans="1:14" s="2" customFormat="1" x14ac:dyDescent="0.4">
      <c r="B15" s="7" t="s">
        <v>8</v>
      </c>
      <c r="C15" s="8">
        <v>1</v>
      </c>
      <c r="D15" s="8">
        <f>C15+1</f>
        <v>2</v>
      </c>
      <c r="E15" s="8">
        <f t="shared" ref="E15:H15" si="2">D15+1</f>
        <v>3</v>
      </c>
      <c r="F15" s="8">
        <f t="shared" si="2"/>
        <v>4</v>
      </c>
      <c r="G15" s="8">
        <f t="shared" si="2"/>
        <v>5</v>
      </c>
      <c r="H15" s="8">
        <f t="shared" si="2"/>
        <v>6</v>
      </c>
    </row>
    <row r="16" spans="1:14" s="2" customFormat="1" x14ac:dyDescent="0.4">
      <c r="B16" s="10" t="s">
        <v>6</v>
      </c>
      <c r="C16" s="5">
        <v>1</v>
      </c>
      <c r="D16" s="5">
        <v>0</v>
      </c>
      <c r="E16" s="5">
        <v>1</v>
      </c>
      <c r="F16" s="5">
        <v>0</v>
      </c>
      <c r="G16" s="5">
        <v>0</v>
      </c>
      <c r="H16" s="5">
        <v>1</v>
      </c>
    </row>
    <row r="17" spans="1:8" s="2" customFormat="1" x14ac:dyDescent="0.4">
      <c r="B17" s="10"/>
      <c r="C17" s="5">
        <v>0</v>
      </c>
      <c r="D17" s="5">
        <v>1</v>
      </c>
      <c r="E17" s="5">
        <v>0</v>
      </c>
      <c r="F17" s="5">
        <v>1</v>
      </c>
      <c r="G17" s="5">
        <v>1</v>
      </c>
      <c r="H17" s="5">
        <v>0</v>
      </c>
    </row>
    <row r="18" spans="1:8" s="2" customFormat="1" x14ac:dyDescent="0.4">
      <c r="B18" s="10" t="s">
        <v>7</v>
      </c>
      <c r="C18" s="5">
        <v>0</v>
      </c>
      <c r="D18" s="5">
        <v>1</v>
      </c>
      <c r="E18" s="5">
        <v>0</v>
      </c>
      <c r="F18" s="5">
        <v>-1</v>
      </c>
      <c r="G18" s="5">
        <v>1</v>
      </c>
      <c r="H18" s="5">
        <v>0</v>
      </c>
    </row>
    <row r="19" spans="1:8" s="2" customFormat="1" x14ac:dyDescent="0.4">
      <c r="B19" s="10"/>
      <c r="C19" s="5">
        <v>1</v>
      </c>
      <c r="D19" s="5">
        <v>0</v>
      </c>
      <c r="E19" s="5">
        <v>-1</v>
      </c>
      <c r="F19" s="5">
        <v>0</v>
      </c>
      <c r="G19" s="5">
        <v>0</v>
      </c>
      <c r="H19" s="5">
        <v>1</v>
      </c>
    </row>
    <row r="20" spans="1:8" s="2" customFormat="1" x14ac:dyDescent="0.4">
      <c r="B20" s="13" t="s">
        <v>17</v>
      </c>
      <c r="C20" s="5">
        <v>0</v>
      </c>
      <c r="D20" s="5">
        <v>2</v>
      </c>
      <c r="E20" s="5">
        <v>0</v>
      </c>
      <c r="F20" s="5">
        <v>-2</v>
      </c>
      <c r="G20" s="5">
        <v>-2</v>
      </c>
      <c r="H20" s="5">
        <v>0</v>
      </c>
    </row>
    <row r="21" spans="1:8" s="2" customFormat="1" x14ac:dyDescent="0.4">
      <c r="B21" s="12" t="s">
        <v>18</v>
      </c>
      <c r="C21" s="5">
        <v>0</v>
      </c>
      <c r="D21" s="5">
        <v>-2</v>
      </c>
      <c r="E21" s="5">
        <v>4</v>
      </c>
      <c r="F21" s="5">
        <v>2</v>
      </c>
      <c r="G21" s="5">
        <v>0</v>
      </c>
      <c r="H21" s="5">
        <v>-2</v>
      </c>
    </row>
    <row r="23" spans="1:8" x14ac:dyDescent="0.4">
      <c r="A23" t="s">
        <v>53</v>
      </c>
    </row>
    <row r="24" spans="1:8" x14ac:dyDescent="0.4">
      <c r="A24" s="20" t="s">
        <v>52</v>
      </c>
    </row>
    <row r="26" spans="1:8" x14ac:dyDescent="0.4">
      <c r="A26" t="s">
        <v>55</v>
      </c>
    </row>
    <row r="27" spans="1:8" x14ac:dyDescent="0.4">
      <c r="B27" s="7" t="s">
        <v>33</v>
      </c>
      <c r="C27" s="8">
        <v>1</v>
      </c>
      <c r="D27" s="8">
        <f>C27+1</f>
        <v>2</v>
      </c>
      <c r="E27" s="8">
        <f t="shared" ref="E27" si="3">D27+1</f>
        <v>3</v>
      </c>
      <c r="F27" s="8">
        <f t="shared" ref="F27" si="4">E27+1</f>
        <v>4</v>
      </c>
      <c r="G27" s="8">
        <f t="shared" ref="G27" si="5">F27+1</f>
        <v>5</v>
      </c>
      <c r="H27" s="8">
        <f t="shared" ref="H27" si="6">G27+1</f>
        <v>6</v>
      </c>
    </row>
    <row r="28" spans="1:8" x14ac:dyDescent="0.4">
      <c r="B28" s="7">
        <v>1</v>
      </c>
      <c r="C28" s="1"/>
      <c r="D28" s="6"/>
      <c r="E28" s="5"/>
      <c r="F28" s="6"/>
      <c r="G28" s="5"/>
      <c r="H28" s="6"/>
    </row>
    <row r="29" spans="1:8" x14ac:dyDescent="0.4">
      <c r="B29" s="7">
        <f>B28+1</f>
        <v>2</v>
      </c>
      <c r="C29" s="5"/>
      <c r="D29" s="6"/>
      <c r="E29" s="5"/>
      <c r="F29" s="6"/>
      <c r="G29" s="6"/>
      <c r="H29" s="6"/>
    </row>
    <row r="30" spans="1:8" x14ac:dyDescent="0.4">
      <c r="B30" s="7">
        <f t="shared" ref="B30:B33" si="7">B29+1</f>
        <v>3</v>
      </c>
      <c r="C30" s="5"/>
      <c r="D30" s="6"/>
      <c r="E30" s="5"/>
      <c r="F30" s="6"/>
      <c r="G30" s="6"/>
      <c r="H30" s="6"/>
    </row>
    <row r="31" spans="1:8" x14ac:dyDescent="0.4">
      <c r="B31" s="7">
        <f t="shared" si="7"/>
        <v>4</v>
      </c>
      <c r="C31" s="5"/>
      <c r="D31" s="6"/>
      <c r="E31" s="5"/>
      <c r="F31" s="6"/>
      <c r="G31" s="6"/>
      <c r="H31" s="6"/>
    </row>
    <row r="32" spans="1:8" x14ac:dyDescent="0.4">
      <c r="B32" s="7">
        <f t="shared" si="7"/>
        <v>5</v>
      </c>
      <c r="C32" s="5"/>
      <c r="D32" s="6"/>
      <c r="E32" s="5"/>
      <c r="F32" s="6"/>
      <c r="G32" s="6"/>
      <c r="H32" s="6"/>
    </row>
    <row r="33" spans="2:8" x14ac:dyDescent="0.4">
      <c r="B33" s="7">
        <f t="shared" si="7"/>
        <v>6</v>
      </c>
      <c r="C33" s="5"/>
      <c r="D33" s="6"/>
      <c r="E33" s="5"/>
      <c r="F33" s="6"/>
      <c r="G33" s="6"/>
      <c r="H33" s="6"/>
    </row>
  </sheetData>
  <phoneticPr fontId="2"/>
  <hyperlinks>
    <hyperlink ref="A24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study1</vt:lpstr>
      <vt:lpstr>study2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 Maurice</dc:creator>
  <cp:lastModifiedBy>et Maurice</cp:lastModifiedBy>
  <dcterms:created xsi:type="dcterms:W3CDTF">2021-10-09T01:20:03Z</dcterms:created>
  <dcterms:modified xsi:type="dcterms:W3CDTF">2022-06-06T12:48:13Z</dcterms:modified>
</cp:coreProperties>
</file>