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8035" windowHeight="12705" firstSheet="2" activeTab="12"/>
  </bookViews>
  <sheets>
    <sheet name="행정구역" sheetId="3" r:id="rId1"/>
    <sheet name="도로명주소행정구역" sheetId="8" r:id="rId2"/>
    <sheet name="행정구역정리" sheetId="4" r:id="rId3"/>
    <sheet name="대기오염물질" sheetId="1" r:id="rId4"/>
    <sheet name="대기오염물질정리" sheetId="5" r:id="rId5"/>
    <sheet name="기상기후" sheetId="2" r:id="rId6"/>
    <sheet name="기상기후정리" sheetId="6" r:id="rId7"/>
    <sheet name="기상기후중복제거" sheetId="10" r:id="rId8"/>
    <sheet name="대상시군구" sheetId="7" r:id="rId9"/>
    <sheet name="Sheet1" sheetId="9" r:id="rId10"/>
    <sheet name="spatialJoin" sheetId="11" r:id="rId11"/>
    <sheet name="Sheet2" sheetId="12" r:id="rId12"/>
    <sheet name="대상시군구2" sheetId="13" r:id="rId13"/>
  </sheets>
  <definedNames>
    <definedName name="_xlnm._FilterDatabase" localSheetId="5" hidden="1">기상기후!$A$1:$Q$230</definedName>
    <definedName name="_xlnm._FilterDatabase" localSheetId="3" hidden="1">대기오염물질!$A$1:$R$287</definedName>
    <definedName name="_xlnm._FilterDatabase" localSheetId="8" hidden="1">대상시군구!$A$1:$G$182</definedName>
    <definedName name="_xlnm._FilterDatabase" localSheetId="1" hidden="1">도로명주소행정구역!$A$1:$D$251</definedName>
    <definedName name="_xlnm._FilterDatabase" localSheetId="0" hidden="1">행정구역!$A$2:$H$231</definedName>
  </definedNames>
  <calcPr calcId="145621"/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2" i="7"/>
  <c r="F116" i="7" l="1"/>
  <c r="E116" i="7"/>
  <c r="C116" i="7"/>
  <c r="B116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2" i="7"/>
  <c r="C9" i="7" l="1"/>
  <c r="F8" i="2"/>
  <c r="E24" i="7" l="1"/>
  <c r="E30" i="7"/>
  <c r="E33" i="7"/>
  <c r="E36" i="7"/>
  <c r="E39" i="7"/>
  <c r="E43" i="7"/>
  <c r="E48" i="7"/>
  <c r="E57" i="7"/>
  <c r="E63" i="7"/>
  <c r="E72" i="7"/>
  <c r="E78" i="7"/>
  <c r="E80" i="7"/>
  <c r="E82" i="7"/>
  <c r="E83" i="7"/>
  <c r="E84" i="7"/>
  <c r="E85" i="7"/>
  <c r="E88" i="7"/>
  <c r="E92" i="7"/>
  <c r="E97" i="7"/>
  <c r="E99" i="7"/>
  <c r="E102" i="7"/>
  <c r="E103" i="7"/>
  <c r="E108" i="7"/>
  <c r="E109" i="7"/>
  <c r="E110" i="7"/>
  <c r="E111" i="7"/>
  <c r="E113" i="7"/>
  <c r="E117" i="7"/>
  <c r="E118" i="7"/>
  <c r="E119" i="7"/>
  <c r="E123" i="7"/>
  <c r="E128" i="7"/>
  <c r="E129" i="7"/>
  <c r="E131" i="7"/>
  <c r="E133" i="7"/>
  <c r="E135" i="7"/>
  <c r="E136" i="7"/>
  <c r="E137" i="7"/>
  <c r="E138" i="7"/>
  <c r="E140" i="7"/>
  <c r="E142" i="7"/>
  <c r="E143" i="7"/>
  <c r="E145" i="7"/>
  <c r="E147" i="7"/>
  <c r="E153" i="7"/>
  <c r="E154" i="7"/>
  <c r="E170" i="7"/>
  <c r="E175" i="7"/>
  <c r="E176" i="7"/>
  <c r="E178" i="7"/>
  <c r="E180" i="7"/>
  <c r="E181" i="7"/>
  <c r="E182" i="7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C4" i="9"/>
  <c r="B4" i="9"/>
  <c r="C3" i="9"/>
  <c r="B3" i="9"/>
  <c r="C2" i="9"/>
  <c r="B2" i="9"/>
  <c r="D39" i="7"/>
  <c r="D40" i="7"/>
  <c r="D45" i="7"/>
  <c r="D49" i="7"/>
  <c r="D50" i="7"/>
  <c r="D53" i="7"/>
  <c r="D58" i="7"/>
  <c r="D60" i="7"/>
  <c r="D62" i="7"/>
  <c r="D65" i="7"/>
  <c r="D66" i="7"/>
  <c r="D67" i="7"/>
  <c r="D68" i="7"/>
  <c r="D70" i="7"/>
  <c r="D71" i="7"/>
  <c r="D77" i="7"/>
  <c r="D90" i="7"/>
  <c r="D92" i="7"/>
  <c r="D95" i="7"/>
  <c r="D96" i="7"/>
  <c r="D97" i="7"/>
  <c r="D108" i="7"/>
  <c r="D114" i="7"/>
  <c r="D132" i="7"/>
  <c r="D137" i="7"/>
  <c r="D138" i="7"/>
  <c r="D139" i="7"/>
  <c r="D141" i="7"/>
  <c r="D144" i="7"/>
  <c r="C3" i="7"/>
  <c r="C4" i="7"/>
  <c r="C5" i="7"/>
  <c r="C6" i="7"/>
  <c r="C7" i="7"/>
  <c r="C8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2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Q122" i="2"/>
  <c r="Q121" i="2"/>
  <c r="Q120" i="2"/>
  <c r="Q118" i="2"/>
  <c r="Q117" i="2"/>
  <c r="Q116" i="2"/>
  <c r="Q115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0" i="2"/>
  <c r="Q29" i="2"/>
  <c r="Q28" i="2"/>
  <c r="Q27" i="2"/>
  <c r="Q23" i="2"/>
  <c r="Q22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O119" i="2" a="1"/>
  <c r="O119" i="2" s="1"/>
  <c r="P119" i="2" s="1" a="1"/>
  <c r="P119" i="2" s="1"/>
  <c r="Q119" i="2" s="1"/>
  <c r="O114" i="2"/>
  <c r="P114" i="2" s="1" a="1"/>
  <c r="P114" i="2" s="1"/>
  <c r="Q114" i="2" s="1"/>
  <c r="O114" i="2" a="1"/>
  <c r="O113" i="2" a="1"/>
  <c r="O113" i="2" s="1"/>
  <c r="P113" i="2" s="1" a="1"/>
  <c r="P113" i="2" s="1"/>
  <c r="Q113" i="2" s="1"/>
  <c r="O92" i="2"/>
  <c r="P92" i="2" s="1" a="1"/>
  <c r="P92" i="2" s="1"/>
  <c r="Q92" i="2" s="1"/>
  <c r="O92" i="2" a="1"/>
  <c r="O91" i="2" a="1"/>
  <c r="O91" i="2" s="1"/>
  <c r="P91" i="2" s="1" a="1"/>
  <c r="P91" i="2" s="1"/>
  <c r="Q91" i="2" s="1"/>
  <c r="O46" i="2"/>
  <c r="P46" i="2" s="1" a="1"/>
  <c r="P46" i="2" s="1"/>
  <c r="Q46" i="2" s="1"/>
  <c r="O46" i="2" a="1"/>
  <c r="O32" i="2" a="1"/>
  <c r="O32" i="2" s="1"/>
  <c r="P32" i="2" s="1" a="1"/>
  <c r="P32" i="2" s="1"/>
  <c r="Q32" i="2" s="1"/>
  <c r="O31" i="2"/>
  <c r="P31" i="2" s="1" a="1"/>
  <c r="P31" i="2" s="1"/>
  <c r="Q31" i="2" s="1"/>
  <c r="O31" i="2" a="1"/>
  <c r="O26" i="2" a="1"/>
  <c r="O26" i="2" s="1"/>
  <c r="P26" i="2" s="1" a="1"/>
  <c r="P26" i="2" s="1"/>
  <c r="Q26" i="2" s="1"/>
  <c r="O25" i="2"/>
  <c r="P25" i="2" s="1" a="1"/>
  <c r="P25" i="2" s="1"/>
  <c r="Q25" i="2" s="1"/>
  <c r="O25" i="2" a="1"/>
  <c r="O24" i="2" a="1"/>
  <c r="O24" i="2" s="1"/>
  <c r="P24" i="2" s="1" a="1"/>
  <c r="P24" i="2" s="1"/>
  <c r="Q24" i="2" s="1"/>
  <c r="O21" i="2" a="1"/>
  <c r="O21" i="2" s="1"/>
  <c r="P21" i="2" s="1" a="1"/>
  <c r="P21" i="2" s="1"/>
  <c r="Q21" i="2" s="1"/>
  <c r="K3" i="2" a="1"/>
  <c r="K3" i="2" s="1"/>
  <c r="L3" i="2" s="1" a="1"/>
  <c r="L3" i="2" s="1"/>
  <c r="K4" i="2" a="1"/>
  <c r="K4" i="2" s="1"/>
  <c r="L4" i="2" s="1" a="1"/>
  <c r="L4" i="2" s="1"/>
  <c r="K5" i="2" a="1"/>
  <c r="K5" i="2" s="1"/>
  <c r="L5" i="2" s="1" a="1"/>
  <c r="L5" i="2" s="1"/>
  <c r="K6" i="2" a="1"/>
  <c r="K6" i="2" s="1"/>
  <c r="L6" i="2" s="1" a="1"/>
  <c r="L6" i="2" s="1"/>
  <c r="K7" i="2" a="1"/>
  <c r="K7" i="2" s="1"/>
  <c r="L7" i="2" s="1" a="1"/>
  <c r="L7" i="2" s="1"/>
  <c r="K8" i="2" a="1"/>
  <c r="K8" i="2" s="1"/>
  <c r="L8" i="2" s="1" a="1"/>
  <c r="L8" i="2" s="1"/>
  <c r="K9" i="2" a="1"/>
  <c r="K9" i="2" s="1"/>
  <c r="L9" i="2" s="1" a="1"/>
  <c r="L9" i="2" s="1"/>
  <c r="K10" i="2" a="1"/>
  <c r="K10" i="2" s="1"/>
  <c r="L10" i="2" s="1" a="1"/>
  <c r="L10" i="2" s="1"/>
  <c r="K11" i="2" a="1"/>
  <c r="K11" i="2" s="1"/>
  <c r="L11" i="2" s="1" a="1"/>
  <c r="L11" i="2" s="1"/>
  <c r="K12" i="2" a="1"/>
  <c r="K12" i="2" s="1"/>
  <c r="L12" i="2" s="1" a="1"/>
  <c r="L12" i="2" s="1"/>
  <c r="K13" i="2" a="1"/>
  <c r="K13" i="2" s="1"/>
  <c r="L13" i="2" s="1" a="1"/>
  <c r="L13" i="2" s="1"/>
  <c r="K14" i="2" a="1"/>
  <c r="K14" i="2" s="1"/>
  <c r="L14" i="2" s="1" a="1"/>
  <c r="L14" i="2" s="1"/>
  <c r="K15" i="2" a="1"/>
  <c r="K15" i="2" s="1"/>
  <c r="L15" i="2" s="1" a="1"/>
  <c r="L15" i="2" s="1"/>
  <c r="K16" i="2" a="1"/>
  <c r="K16" i="2" s="1"/>
  <c r="L16" i="2" s="1" a="1"/>
  <c r="L16" i="2" s="1"/>
  <c r="K17" i="2" a="1"/>
  <c r="K17" i="2" s="1"/>
  <c r="L17" i="2" s="1" a="1"/>
  <c r="L17" i="2" s="1"/>
  <c r="K18" i="2" a="1"/>
  <c r="K18" i="2" s="1"/>
  <c r="L18" i="2" s="1" a="1"/>
  <c r="L18" i="2" s="1"/>
  <c r="K19" i="2" a="1"/>
  <c r="K19" i="2" s="1"/>
  <c r="L19" i="2" s="1" a="1"/>
  <c r="L19" i="2" s="1"/>
  <c r="K20" i="2" a="1"/>
  <c r="K20" i="2" s="1"/>
  <c r="L20" i="2" s="1" a="1"/>
  <c r="L20" i="2" s="1"/>
  <c r="K21" i="2" a="1"/>
  <c r="K21" i="2" s="1"/>
  <c r="L21" i="2" s="1" a="1"/>
  <c r="L21" i="2" s="1"/>
  <c r="K22" i="2" a="1"/>
  <c r="K22" i="2" s="1"/>
  <c r="L22" i="2" s="1" a="1"/>
  <c r="L22" i="2" s="1"/>
  <c r="K23" i="2" a="1"/>
  <c r="K23" i="2" s="1"/>
  <c r="L23" i="2" s="1" a="1"/>
  <c r="L23" i="2" s="1"/>
  <c r="K24" i="2" a="1"/>
  <c r="K24" i="2" s="1"/>
  <c r="L24" i="2" s="1" a="1"/>
  <c r="L24" i="2" s="1"/>
  <c r="K25" i="2" a="1"/>
  <c r="K25" i="2" s="1"/>
  <c r="L25" i="2" s="1" a="1"/>
  <c r="L25" i="2" s="1"/>
  <c r="K26" i="2" a="1"/>
  <c r="K26" i="2" s="1"/>
  <c r="L26" i="2" s="1" a="1"/>
  <c r="L26" i="2" s="1"/>
  <c r="K27" i="2" a="1"/>
  <c r="K27" i="2" s="1"/>
  <c r="L27" i="2" s="1" a="1"/>
  <c r="L27" i="2" s="1"/>
  <c r="K28" i="2" a="1"/>
  <c r="K28" i="2" s="1"/>
  <c r="L28" i="2" s="1" a="1"/>
  <c r="L28" i="2" s="1"/>
  <c r="K29" i="2" a="1"/>
  <c r="K29" i="2" s="1"/>
  <c r="L29" i="2" s="1" a="1"/>
  <c r="L29" i="2" s="1"/>
  <c r="K30" i="2" a="1"/>
  <c r="K30" i="2" s="1"/>
  <c r="L30" i="2" s="1" a="1"/>
  <c r="L30" i="2" s="1"/>
  <c r="K31" i="2" a="1"/>
  <c r="K31" i="2" s="1"/>
  <c r="L31" i="2" s="1" a="1"/>
  <c r="L31" i="2" s="1"/>
  <c r="K32" i="2" a="1"/>
  <c r="K32" i="2" s="1"/>
  <c r="L32" i="2" s="1" a="1"/>
  <c r="L32" i="2" s="1"/>
  <c r="K33" i="2" a="1"/>
  <c r="K33" i="2" s="1"/>
  <c r="L33" i="2" s="1" a="1"/>
  <c r="L33" i="2" s="1"/>
  <c r="K34" i="2" a="1"/>
  <c r="K34" i="2" s="1"/>
  <c r="L34" i="2" s="1" a="1"/>
  <c r="L34" i="2" s="1"/>
  <c r="K35" i="2" a="1"/>
  <c r="K35" i="2" s="1"/>
  <c r="L35" i="2" s="1" a="1"/>
  <c r="L35" i="2" s="1"/>
  <c r="K36" i="2" a="1"/>
  <c r="K36" i="2" s="1"/>
  <c r="L36" i="2" s="1" a="1"/>
  <c r="L36" i="2" s="1"/>
  <c r="K37" i="2" a="1"/>
  <c r="K37" i="2" s="1"/>
  <c r="L37" i="2" s="1" a="1"/>
  <c r="L37" i="2" s="1"/>
  <c r="K38" i="2" a="1"/>
  <c r="K38" i="2" s="1"/>
  <c r="L38" i="2" s="1" a="1"/>
  <c r="L38" i="2" s="1"/>
  <c r="K39" i="2" a="1"/>
  <c r="K39" i="2" s="1"/>
  <c r="L39" i="2" s="1" a="1"/>
  <c r="L39" i="2" s="1"/>
  <c r="K40" i="2" a="1"/>
  <c r="K40" i="2" s="1"/>
  <c r="L40" i="2" s="1" a="1"/>
  <c r="L40" i="2" s="1"/>
  <c r="K41" i="2" a="1"/>
  <c r="K41" i="2" s="1"/>
  <c r="L41" i="2" s="1" a="1"/>
  <c r="L41" i="2" s="1"/>
  <c r="K42" i="2" a="1"/>
  <c r="K42" i="2" s="1"/>
  <c r="L42" i="2" s="1" a="1"/>
  <c r="L42" i="2" s="1"/>
  <c r="K43" i="2" a="1"/>
  <c r="K43" i="2" s="1"/>
  <c r="L43" i="2" s="1" a="1"/>
  <c r="L43" i="2" s="1"/>
  <c r="K44" i="2" a="1"/>
  <c r="K44" i="2" s="1"/>
  <c r="L44" i="2" s="1" a="1"/>
  <c r="L44" i="2" s="1"/>
  <c r="K45" i="2" a="1"/>
  <c r="K45" i="2" s="1"/>
  <c r="L45" i="2" s="1" a="1"/>
  <c r="L45" i="2" s="1"/>
  <c r="K46" i="2" a="1"/>
  <c r="K46" i="2" s="1"/>
  <c r="L46" i="2" s="1" a="1"/>
  <c r="L46" i="2" s="1"/>
  <c r="K47" i="2" a="1"/>
  <c r="K47" i="2" s="1"/>
  <c r="L47" i="2" s="1" a="1"/>
  <c r="L47" i="2" s="1"/>
  <c r="K48" i="2" a="1"/>
  <c r="K48" i="2" s="1"/>
  <c r="L48" i="2" s="1" a="1"/>
  <c r="L48" i="2" s="1"/>
  <c r="K49" i="2" a="1"/>
  <c r="K49" i="2" s="1"/>
  <c r="L49" i="2" s="1" a="1"/>
  <c r="L49" i="2" s="1"/>
  <c r="K50" i="2" a="1"/>
  <c r="K50" i="2" s="1"/>
  <c r="L50" i="2" s="1" a="1"/>
  <c r="L50" i="2" s="1"/>
  <c r="K51" i="2" a="1"/>
  <c r="K51" i="2" s="1"/>
  <c r="L51" i="2" s="1" a="1"/>
  <c r="L51" i="2" s="1"/>
  <c r="K52" i="2" a="1"/>
  <c r="K52" i="2" s="1"/>
  <c r="L52" i="2" s="1" a="1"/>
  <c r="L52" i="2" s="1"/>
  <c r="K53" i="2" a="1"/>
  <c r="K53" i="2" s="1"/>
  <c r="L53" i="2" s="1" a="1"/>
  <c r="L53" i="2" s="1"/>
  <c r="K54" i="2" a="1"/>
  <c r="K54" i="2" s="1"/>
  <c r="L54" i="2" s="1" a="1"/>
  <c r="L54" i="2" s="1"/>
  <c r="K55" i="2" a="1"/>
  <c r="K55" i="2" s="1"/>
  <c r="L55" i="2" s="1" a="1"/>
  <c r="L55" i="2" s="1"/>
  <c r="K56" i="2" a="1"/>
  <c r="K56" i="2" s="1"/>
  <c r="L56" i="2" s="1" a="1"/>
  <c r="L56" i="2" s="1"/>
  <c r="K57" i="2" a="1"/>
  <c r="K57" i="2" s="1"/>
  <c r="L57" i="2" s="1" a="1"/>
  <c r="L57" i="2" s="1"/>
  <c r="K58" i="2" a="1"/>
  <c r="K58" i="2" s="1"/>
  <c r="L58" i="2" s="1" a="1"/>
  <c r="L58" i="2" s="1"/>
  <c r="K59" i="2" a="1"/>
  <c r="K59" i="2" s="1"/>
  <c r="L59" i="2" s="1" a="1"/>
  <c r="L59" i="2" s="1"/>
  <c r="K60" i="2" a="1"/>
  <c r="K60" i="2" s="1"/>
  <c r="L60" i="2" s="1" a="1"/>
  <c r="L60" i="2" s="1"/>
  <c r="K61" i="2" a="1"/>
  <c r="K61" i="2" s="1"/>
  <c r="L61" i="2" s="1" a="1"/>
  <c r="L61" i="2" s="1"/>
  <c r="K62" i="2" a="1"/>
  <c r="K62" i="2" s="1"/>
  <c r="L62" i="2" s="1" a="1"/>
  <c r="L62" i="2" s="1"/>
  <c r="K63" i="2" a="1"/>
  <c r="K63" i="2" s="1"/>
  <c r="L63" i="2" s="1" a="1"/>
  <c r="L63" i="2" s="1"/>
  <c r="K64" i="2" a="1"/>
  <c r="K64" i="2" s="1"/>
  <c r="L64" i="2" s="1" a="1"/>
  <c r="L64" i="2" s="1"/>
  <c r="K65" i="2" a="1"/>
  <c r="K65" i="2" s="1"/>
  <c r="L65" i="2" s="1" a="1"/>
  <c r="L65" i="2" s="1"/>
  <c r="K66" i="2" a="1"/>
  <c r="K66" i="2" s="1"/>
  <c r="L66" i="2" s="1" a="1"/>
  <c r="L66" i="2" s="1"/>
  <c r="K67" i="2" a="1"/>
  <c r="K67" i="2" s="1"/>
  <c r="L67" i="2" s="1" a="1"/>
  <c r="L67" i="2" s="1"/>
  <c r="K68" i="2" a="1"/>
  <c r="K68" i="2" s="1"/>
  <c r="L68" i="2" s="1" a="1"/>
  <c r="L68" i="2" s="1"/>
  <c r="K69" i="2" a="1"/>
  <c r="K69" i="2" s="1"/>
  <c r="L69" i="2" s="1" a="1"/>
  <c r="L69" i="2" s="1"/>
  <c r="K70" i="2" a="1"/>
  <c r="K70" i="2" s="1"/>
  <c r="L70" i="2" s="1" a="1"/>
  <c r="L70" i="2" s="1"/>
  <c r="K71" i="2" a="1"/>
  <c r="K71" i="2" s="1"/>
  <c r="L71" i="2" s="1" a="1"/>
  <c r="L71" i="2" s="1"/>
  <c r="K72" i="2" a="1"/>
  <c r="K72" i="2" s="1"/>
  <c r="L72" i="2" s="1" a="1"/>
  <c r="L72" i="2" s="1"/>
  <c r="K73" i="2" a="1"/>
  <c r="K73" i="2" s="1"/>
  <c r="L73" i="2" s="1" a="1"/>
  <c r="L73" i="2" s="1"/>
  <c r="K74" i="2" a="1"/>
  <c r="K74" i="2" s="1"/>
  <c r="L74" i="2" s="1" a="1"/>
  <c r="L74" i="2" s="1"/>
  <c r="K75" i="2" a="1"/>
  <c r="K75" i="2" s="1"/>
  <c r="L75" i="2" s="1" a="1"/>
  <c r="L75" i="2" s="1"/>
  <c r="K76" i="2" a="1"/>
  <c r="K76" i="2" s="1"/>
  <c r="L76" i="2" s="1" a="1"/>
  <c r="L76" i="2" s="1"/>
  <c r="K77" i="2" a="1"/>
  <c r="K77" i="2" s="1"/>
  <c r="L77" i="2" s="1" a="1"/>
  <c r="L77" i="2" s="1"/>
  <c r="K78" i="2" a="1"/>
  <c r="K78" i="2" s="1"/>
  <c r="L78" i="2" s="1" a="1"/>
  <c r="L78" i="2" s="1"/>
  <c r="K79" i="2" a="1"/>
  <c r="K79" i="2" s="1"/>
  <c r="L79" i="2" s="1" a="1"/>
  <c r="L79" i="2" s="1"/>
  <c r="K80" i="2" a="1"/>
  <c r="K80" i="2" s="1"/>
  <c r="L80" i="2" s="1" a="1"/>
  <c r="L80" i="2" s="1"/>
  <c r="K81" i="2" a="1"/>
  <c r="K81" i="2" s="1"/>
  <c r="L81" i="2" s="1" a="1"/>
  <c r="L81" i="2" s="1"/>
  <c r="K82" i="2" a="1"/>
  <c r="K82" i="2" s="1"/>
  <c r="L82" i="2" s="1" a="1"/>
  <c r="L82" i="2" s="1"/>
  <c r="K83" i="2" a="1"/>
  <c r="K83" i="2" s="1"/>
  <c r="L83" i="2" s="1" a="1"/>
  <c r="L83" i="2" s="1"/>
  <c r="K84" i="2" a="1"/>
  <c r="K84" i="2" s="1"/>
  <c r="L84" i="2" s="1" a="1"/>
  <c r="L84" i="2" s="1"/>
  <c r="K85" i="2" a="1"/>
  <c r="K85" i="2" s="1"/>
  <c r="L85" i="2" s="1" a="1"/>
  <c r="L85" i="2" s="1"/>
  <c r="K86" i="2" a="1"/>
  <c r="K86" i="2" s="1"/>
  <c r="L86" i="2" s="1" a="1"/>
  <c r="L86" i="2" s="1"/>
  <c r="K87" i="2" a="1"/>
  <c r="K87" i="2" s="1"/>
  <c r="L87" i="2" s="1" a="1"/>
  <c r="L87" i="2" s="1"/>
  <c r="K88" i="2" a="1"/>
  <c r="K88" i="2" s="1"/>
  <c r="L88" i="2" s="1" a="1"/>
  <c r="L88" i="2" s="1"/>
  <c r="K89" i="2" a="1"/>
  <c r="K89" i="2" s="1"/>
  <c r="L89" i="2" s="1" a="1"/>
  <c r="L89" i="2" s="1"/>
  <c r="K90" i="2" a="1"/>
  <c r="K90" i="2" s="1"/>
  <c r="L90" i="2" s="1" a="1"/>
  <c r="L90" i="2" s="1"/>
  <c r="K91" i="2" a="1"/>
  <c r="K91" i="2" s="1"/>
  <c r="L91" i="2" s="1" a="1"/>
  <c r="L91" i="2" s="1"/>
  <c r="K92" i="2" a="1"/>
  <c r="K92" i="2" s="1"/>
  <c r="L92" i="2" s="1" a="1"/>
  <c r="L92" i="2" s="1"/>
  <c r="K93" i="2" a="1"/>
  <c r="K93" i="2" s="1"/>
  <c r="L93" i="2" s="1" a="1"/>
  <c r="L93" i="2" s="1"/>
  <c r="K94" i="2" a="1"/>
  <c r="K94" i="2" s="1"/>
  <c r="L94" i="2" s="1" a="1"/>
  <c r="L94" i="2" s="1"/>
  <c r="K95" i="2" a="1"/>
  <c r="K95" i="2" s="1"/>
  <c r="L95" i="2" s="1" a="1"/>
  <c r="L95" i="2" s="1"/>
  <c r="K96" i="2" a="1"/>
  <c r="K96" i="2" s="1"/>
  <c r="L96" i="2" s="1" a="1"/>
  <c r="L96" i="2" s="1"/>
  <c r="K97" i="2" a="1"/>
  <c r="K97" i="2" s="1"/>
  <c r="L97" i="2" s="1" a="1"/>
  <c r="L97" i="2" s="1"/>
  <c r="K98" i="2" a="1"/>
  <c r="K98" i="2" s="1"/>
  <c r="L98" i="2" s="1" a="1"/>
  <c r="L98" i="2" s="1"/>
  <c r="K99" i="2" a="1"/>
  <c r="K99" i="2" s="1"/>
  <c r="L99" i="2" s="1" a="1"/>
  <c r="L99" i="2" s="1"/>
  <c r="K100" i="2" a="1"/>
  <c r="K100" i="2" s="1"/>
  <c r="L100" i="2" s="1" a="1"/>
  <c r="L100" i="2" s="1"/>
  <c r="K101" i="2" a="1"/>
  <c r="K101" i="2" s="1"/>
  <c r="L101" i="2" s="1" a="1"/>
  <c r="L101" i="2" s="1"/>
  <c r="K102" i="2" a="1"/>
  <c r="K102" i="2" s="1"/>
  <c r="L102" i="2" s="1" a="1"/>
  <c r="L102" i="2" s="1"/>
  <c r="K103" i="2" a="1"/>
  <c r="K103" i="2" s="1"/>
  <c r="L103" i="2" s="1" a="1"/>
  <c r="L103" i="2" s="1"/>
  <c r="K104" i="2" a="1"/>
  <c r="K104" i="2" s="1"/>
  <c r="L104" i="2" s="1" a="1"/>
  <c r="L104" i="2" s="1"/>
  <c r="K105" i="2" a="1"/>
  <c r="K105" i="2" s="1"/>
  <c r="L105" i="2" s="1" a="1"/>
  <c r="L105" i="2" s="1"/>
  <c r="K106" i="2" a="1"/>
  <c r="K106" i="2" s="1"/>
  <c r="L106" i="2" s="1" a="1"/>
  <c r="L106" i="2" s="1"/>
  <c r="K107" i="2" a="1"/>
  <c r="K107" i="2" s="1"/>
  <c r="L107" i="2" s="1" a="1"/>
  <c r="L107" i="2" s="1"/>
  <c r="K108" i="2" a="1"/>
  <c r="K108" i="2" s="1"/>
  <c r="L108" i="2" s="1" a="1"/>
  <c r="L108" i="2" s="1"/>
  <c r="K109" i="2" a="1"/>
  <c r="K109" i="2" s="1"/>
  <c r="L109" i="2" s="1" a="1"/>
  <c r="L109" i="2" s="1"/>
  <c r="K110" i="2" a="1"/>
  <c r="K110" i="2" s="1"/>
  <c r="L110" i="2" s="1" a="1"/>
  <c r="L110" i="2" s="1"/>
  <c r="K111" i="2" a="1"/>
  <c r="K111" i="2" s="1"/>
  <c r="L111" i="2" s="1" a="1"/>
  <c r="L111" i="2" s="1"/>
  <c r="K112" i="2" a="1"/>
  <c r="K112" i="2" s="1"/>
  <c r="L112" i="2" s="1" a="1"/>
  <c r="L112" i="2" s="1"/>
  <c r="K113" i="2" a="1"/>
  <c r="K113" i="2" s="1"/>
  <c r="L113" i="2" s="1" a="1"/>
  <c r="L113" i="2" s="1"/>
  <c r="K114" i="2" a="1"/>
  <c r="K114" i="2" s="1"/>
  <c r="L114" i="2" s="1" a="1"/>
  <c r="L114" i="2" s="1"/>
  <c r="K115" i="2" a="1"/>
  <c r="K115" i="2" s="1"/>
  <c r="L115" i="2" s="1" a="1"/>
  <c r="L115" i="2" s="1"/>
  <c r="K116" i="2" a="1"/>
  <c r="K116" i="2" s="1"/>
  <c r="L116" i="2" s="1" a="1"/>
  <c r="L116" i="2" s="1"/>
  <c r="K117" i="2" a="1"/>
  <c r="K117" i="2" s="1"/>
  <c r="L117" i="2" s="1" a="1"/>
  <c r="L117" i="2" s="1"/>
  <c r="K118" i="2" a="1"/>
  <c r="K118" i="2" s="1"/>
  <c r="L118" i="2" s="1" a="1"/>
  <c r="L118" i="2" s="1"/>
  <c r="K119" i="2" a="1"/>
  <c r="K119" i="2" s="1"/>
  <c r="L119" i="2" s="1" a="1"/>
  <c r="L119" i="2" s="1"/>
  <c r="K120" i="2" a="1"/>
  <c r="K120" i="2" s="1"/>
  <c r="L120" i="2" s="1" a="1"/>
  <c r="L120" i="2" s="1"/>
  <c r="K121" i="2" a="1"/>
  <c r="K121" i="2" s="1"/>
  <c r="L121" i="2" s="1" a="1"/>
  <c r="L121" i="2" s="1"/>
  <c r="K122" i="2" a="1"/>
  <c r="K122" i="2" s="1"/>
  <c r="L122" i="2" s="1" a="1"/>
  <c r="L122" i="2" s="1"/>
  <c r="K2" i="2" a="1"/>
  <c r="K2" i="2" s="1"/>
  <c r="L2" i="2" s="1" a="1"/>
  <c r="L2" i="2" s="1"/>
  <c r="G23" i="2"/>
  <c r="G22" i="2"/>
  <c r="R287" i="1" l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5" i="1"/>
  <c r="R224" i="1"/>
  <c r="R223" i="1"/>
  <c r="R222" i="1"/>
  <c r="R219" i="1"/>
  <c r="R218" i="1"/>
  <c r="R217" i="1"/>
  <c r="R216" i="1"/>
  <c r="R214" i="1"/>
  <c r="R213" i="1"/>
  <c r="R210" i="1"/>
  <c r="R209" i="1"/>
  <c r="R207" i="1"/>
  <c r="R204" i="1"/>
  <c r="R201" i="1"/>
  <c r="R200" i="1"/>
  <c r="R199" i="1"/>
  <c r="R198" i="1"/>
  <c r="R197" i="1"/>
  <c r="R196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0" i="1"/>
  <c r="R169" i="1"/>
  <c r="R168" i="1"/>
  <c r="R167" i="1"/>
  <c r="R164" i="1"/>
  <c r="R163" i="1"/>
  <c r="R162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1" i="1"/>
  <c r="R140" i="1"/>
  <c r="R139" i="1"/>
  <c r="R137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18" i="1"/>
  <c r="R116" i="1"/>
  <c r="R115" i="1"/>
  <c r="R114" i="1"/>
  <c r="R112" i="1"/>
  <c r="R111" i="1"/>
  <c r="R109" i="1"/>
  <c r="R107" i="1"/>
  <c r="R106" i="1"/>
  <c r="R102" i="1"/>
  <c r="R101" i="1"/>
  <c r="R100" i="1"/>
  <c r="R99" i="1"/>
  <c r="R97" i="1"/>
  <c r="R96" i="1"/>
  <c r="R95" i="1"/>
  <c r="R94" i="1"/>
  <c r="R90" i="1"/>
  <c r="R87" i="1"/>
  <c r="R84" i="1"/>
  <c r="R83" i="1"/>
  <c r="R82" i="1"/>
  <c r="R81" i="1"/>
  <c r="R79" i="1"/>
  <c r="R78" i="1"/>
  <c r="R77" i="1"/>
  <c r="R74" i="1"/>
  <c r="R73" i="1"/>
  <c r="R70" i="1"/>
  <c r="R69" i="1"/>
  <c r="R68" i="1"/>
  <c r="R67" i="1"/>
  <c r="R66" i="1"/>
  <c r="R65" i="1"/>
  <c r="R63" i="1"/>
  <c r="R61" i="1"/>
  <c r="R60" i="1"/>
  <c r="R57" i="1"/>
  <c r="R56" i="1"/>
  <c r="R55" i="1"/>
  <c r="R53" i="1"/>
  <c r="R52" i="1"/>
  <c r="R51" i="1"/>
  <c r="R50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226" i="1"/>
  <c r="P221" i="1"/>
  <c r="P220" i="1"/>
  <c r="P215" i="1"/>
  <c r="P212" i="1"/>
  <c r="P211" i="1"/>
  <c r="P208" i="1"/>
  <c r="P206" i="1"/>
  <c r="P205" i="1"/>
  <c r="P203" i="1"/>
  <c r="P202" i="1"/>
  <c r="P195" i="1"/>
  <c r="P172" i="1"/>
  <c r="P171" i="1"/>
  <c r="P166" i="1"/>
  <c r="P165" i="1"/>
  <c r="P161" i="1"/>
  <c r="P145" i="1"/>
  <c r="P144" i="1"/>
  <c r="P143" i="1"/>
  <c r="P142" i="1"/>
  <c r="P138" i="1"/>
  <c r="P136" i="1"/>
  <c r="P120" i="1"/>
  <c r="P119" i="1"/>
  <c r="P117" i="1"/>
  <c r="P113" i="1"/>
  <c r="P110" i="1"/>
  <c r="P108" i="1"/>
  <c r="P105" i="1"/>
  <c r="P104" i="1"/>
  <c r="P103" i="1"/>
  <c r="P98" i="1"/>
  <c r="P93" i="1"/>
  <c r="P92" i="1"/>
  <c r="P91" i="1"/>
  <c r="P89" i="1"/>
  <c r="P88" i="1"/>
  <c r="P86" i="1"/>
  <c r="P85" i="1"/>
  <c r="P80" i="1"/>
  <c r="P76" i="1"/>
  <c r="P75" i="1"/>
  <c r="P72" i="1"/>
  <c r="P71" i="1"/>
  <c r="P64" i="1"/>
  <c r="P62" i="1"/>
  <c r="P59" i="1"/>
  <c r="P58" i="1"/>
  <c r="P54" i="1"/>
  <c r="P49" i="1"/>
  <c r="Q49" i="1" s="1" a="1"/>
  <c r="Q49" i="1" s="1"/>
  <c r="R49" i="1" s="1"/>
  <c r="P48" i="1"/>
  <c r="Q226" i="1" a="1"/>
  <c r="Q226" i="1" s="1"/>
  <c r="R226" i="1" s="1"/>
  <c r="Q221" i="1" a="1"/>
  <c r="Q221" i="1" s="1"/>
  <c r="R221" i="1" s="1"/>
  <c r="Q220" i="1" a="1"/>
  <c r="Q220" i="1" s="1"/>
  <c r="R220" i="1" s="1"/>
  <c r="Q215" i="1" a="1"/>
  <c r="Q215" i="1" s="1"/>
  <c r="R215" i="1" s="1"/>
  <c r="Q212" i="1" a="1"/>
  <c r="Q212" i="1" s="1"/>
  <c r="R212" i="1" s="1"/>
  <c r="Q211" i="1" a="1"/>
  <c r="Q211" i="1" s="1"/>
  <c r="R211" i="1" s="1"/>
  <c r="Q208" i="1" a="1"/>
  <c r="Q208" i="1" s="1"/>
  <c r="R208" i="1" s="1"/>
  <c r="Q206" i="1" a="1"/>
  <c r="Q206" i="1" s="1"/>
  <c r="R206" i="1" s="1"/>
  <c r="Q205" i="1" a="1"/>
  <c r="Q205" i="1" s="1"/>
  <c r="R205" i="1" s="1"/>
  <c r="Q203" i="1" a="1"/>
  <c r="Q203" i="1" s="1"/>
  <c r="R203" i="1" s="1"/>
  <c r="Q202" i="1" a="1"/>
  <c r="Q202" i="1" s="1"/>
  <c r="R202" i="1" s="1"/>
  <c r="Q195" i="1" a="1"/>
  <c r="Q195" i="1" s="1"/>
  <c r="R195" i="1" s="1"/>
  <c r="Q172" i="1" a="1"/>
  <c r="Q172" i="1" s="1"/>
  <c r="R172" i="1" s="1"/>
  <c r="Q171" i="1" a="1"/>
  <c r="Q171" i="1" s="1"/>
  <c r="R171" i="1" s="1"/>
  <c r="Q166" i="1" a="1"/>
  <c r="Q166" i="1" s="1"/>
  <c r="R166" i="1" s="1"/>
  <c r="Q165" i="1" a="1"/>
  <c r="Q165" i="1" s="1"/>
  <c r="R165" i="1" s="1"/>
  <c r="Q161" i="1" a="1"/>
  <c r="Q161" i="1" s="1"/>
  <c r="R161" i="1" s="1"/>
  <c r="Q145" i="1" a="1"/>
  <c r="Q145" i="1" s="1"/>
  <c r="R145" i="1" s="1"/>
  <c r="Q144" i="1" a="1"/>
  <c r="Q144" i="1" s="1"/>
  <c r="R144" i="1" s="1"/>
  <c r="Q143" i="1" a="1"/>
  <c r="Q143" i="1" s="1"/>
  <c r="R143" i="1" s="1"/>
  <c r="Q142" i="1" a="1"/>
  <c r="Q142" i="1" s="1"/>
  <c r="R142" i="1" s="1"/>
  <c r="Q138" i="1" a="1"/>
  <c r="Q138" i="1" s="1"/>
  <c r="R138" i="1" s="1"/>
  <c r="Q136" i="1" a="1"/>
  <c r="Q136" i="1" s="1"/>
  <c r="R136" i="1" s="1"/>
  <c r="Q120" i="1" a="1"/>
  <c r="Q120" i="1" s="1"/>
  <c r="R120" i="1" s="1"/>
  <c r="Q119" i="1" a="1"/>
  <c r="Q119" i="1" s="1"/>
  <c r="R119" i="1" s="1"/>
  <c r="Q117" i="1" a="1"/>
  <c r="Q117" i="1" s="1"/>
  <c r="R117" i="1" s="1"/>
  <c r="Q113" i="1" a="1"/>
  <c r="Q113" i="1" s="1"/>
  <c r="R113" i="1" s="1"/>
  <c r="Q110" i="1" a="1"/>
  <c r="Q110" i="1" s="1"/>
  <c r="R110" i="1" s="1"/>
  <c r="Q108" i="1" a="1"/>
  <c r="Q108" i="1" s="1"/>
  <c r="R108" i="1" s="1"/>
  <c r="Q105" i="1" a="1"/>
  <c r="Q105" i="1" s="1"/>
  <c r="R105" i="1" s="1"/>
  <c r="Q104" i="1" a="1"/>
  <c r="Q104" i="1" s="1"/>
  <c r="R104" i="1" s="1"/>
  <c r="Q103" i="1" a="1"/>
  <c r="Q103" i="1" s="1"/>
  <c r="R103" i="1" s="1"/>
  <c r="Q98" i="1" a="1"/>
  <c r="Q98" i="1" s="1"/>
  <c r="R98" i="1" s="1"/>
  <c r="Q93" i="1" a="1"/>
  <c r="Q93" i="1" s="1"/>
  <c r="R93" i="1" s="1"/>
  <c r="Q92" i="1" a="1"/>
  <c r="Q92" i="1" s="1"/>
  <c r="R92" i="1" s="1"/>
  <c r="Q91" i="1" a="1"/>
  <c r="Q91" i="1" s="1"/>
  <c r="R91" i="1" s="1"/>
  <c r="Q89" i="1" a="1"/>
  <c r="Q89" i="1" s="1"/>
  <c r="R89" i="1" s="1"/>
  <c r="Q88" i="1" a="1"/>
  <c r="Q88" i="1" s="1"/>
  <c r="R88" i="1" s="1"/>
  <c r="Q86" i="1" a="1"/>
  <c r="Q86" i="1" s="1"/>
  <c r="R86" i="1" s="1"/>
  <c r="Q85" i="1" a="1"/>
  <c r="Q85" i="1" s="1"/>
  <c r="R85" i="1" s="1"/>
  <c r="Q80" i="1" a="1"/>
  <c r="Q80" i="1" s="1"/>
  <c r="R80" i="1" s="1"/>
  <c r="Q76" i="1" a="1"/>
  <c r="Q76" i="1" s="1"/>
  <c r="R76" i="1" s="1"/>
  <c r="Q75" i="1" a="1"/>
  <c r="Q75" i="1" s="1"/>
  <c r="R75" i="1" s="1"/>
  <c r="Q72" i="1" a="1"/>
  <c r="Q72" i="1" s="1"/>
  <c r="R72" i="1" s="1"/>
  <c r="Q71" i="1" a="1"/>
  <c r="Q71" i="1" s="1"/>
  <c r="R71" i="1" s="1"/>
  <c r="Q64" i="1" a="1"/>
  <c r="Q64" i="1" s="1"/>
  <c r="R64" i="1" s="1"/>
  <c r="Q62" i="1" a="1"/>
  <c r="Q62" i="1" s="1"/>
  <c r="R62" i="1" s="1"/>
  <c r="Q59" i="1" a="1"/>
  <c r="Q59" i="1" s="1"/>
  <c r="R59" i="1" s="1"/>
  <c r="Q58" i="1" a="1"/>
  <c r="Q58" i="1" s="1"/>
  <c r="R58" i="1" s="1"/>
  <c r="Q54" i="1" a="1"/>
  <c r="Q54" i="1" s="1"/>
  <c r="R54" i="1" s="1"/>
  <c r="Q48" i="1" a="1"/>
  <c r="Q48" i="1" s="1"/>
  <c r="R48" i="1" s="1"/>
  <c r="E2" i="1"/>
  <c r="L2" i="1" a="1"/>
  <c r="L2" i="1" s="1"/>
  <c r="M2" i="1" s="1" a="1"/>
  <c r="M2" i="1" s="1"/>
  <c r="L3" i="1" a="1"/>
  <c r="L3" i="1" s="1"/>
  <c r="M3" i="1" s="1" a="1"/>
  <c r="M3" i="1" s="1"/>
  <c r="L4" i="1" a="1"/>
  <c r="L4" i="1" s="1"/>
  <c r="M4" i="1" s="1" a="1"/>
  <c r="M4" i="1" s="1"/>
  <c r="L5" i="1" a="1"/>
  <c r="L5" i="1"/>
  <c r="M5" i="1" s="1" a="1"/>
  <c r="M5" i="1" s="1"/>
  <c r="L6" i="1" a="1"/>
  <c r="L6" i="1" s="1"/>
  <c r="M6" i="1" s="1" a="1"/>
  <c r="M6" i="1" s="1"/>
  <c r="L7" i="1" a="1"/>
  <c r="L7" i="1" s="1"/>
  <c r="M7" i="1" s="1" a="1"/>
  <c r="M7" i="1" s="1"/>
  <c r="L8" i="1" a="1"/>
  <c r="L8" i="1" s="1"/>
  <c r="M8" i="1" s="1" a="1"/>
  <c r="M8" i="1" s="1"/>
  <c r="L9" i="1" a="1"/>
  <c r="L9" i="1" s="1"/>
  <c r="M9" i="1" s="1" a="1"/>
  <c r="M9" i="1" s="1"/>
  <c r="L10" i="1" a="1"/>
  <c r="L10" i="1" s="1"/>
  <c r="M10" i="1" s="1" a="1"/>
  <c r="M10" i="1" s="1"/>
  <c r="L11" i="1" a="1"/>
  <c r="L11" i="1" s="1"/>
  <c r="M11" i="1" s="1" a="1"/>
  <c r="M11" i="1" s="1"/>
  <c r="L12" i="1" a="1"/>
  <c r="L12" i="1" s="1"/>
  <c r="M12" i="1" s="1" a="1"/>
  <c r="M12" i="1" s="1"/>
  <c r="L13" i="1" a="1"/>
  <c r="L13" i="1" s="1"/>
  <c r="M13" i="1" s="1" a="1"/>
  <c r="M13" i="1" s="1"/>
  <c r="L14" i="1" a="1"/>
  <c r="L14" i="1" s="1"/>
  <c r="M14" i="1" s="1" a="1"/>
  <c r="M14" i="1" s="1"/>
  <c r="L15" i="1" a="1"/>
  <c r="L15" i="1" s="1"/>
  <c r="M15" i="1" s="1" a="1"/>
  <c r="M15" i="1" s="1"/>
  <c r="L16" i="1" a="1"/>
  <c r="L16" i="1" s="1"/>
  <c r="M16" i="1" s="1" a="1"/>
  <c r="M16" i="1" s="1"/>
  <c r="L17" i="1" a="1"/>
  <c r="L17" i="1" s="1"/>
  <c r="M17" i="1" s="1" a="1"/>
  <c r="M17" i="1" s="1"/>
  <c r="L18" i="1" a="1"/>
  <c r="L18" i="1" s="1"/>
  <c r="M18" i="1" s="1" a="1"/>
  <c r="M18" i="1" s="1"/>
  <c r="L19" i="1" a="1"/>
  <c r="L19" i="1" s="1"/>
  <c r="M19" i="1" s="1" a="1"/>
  <c r="M19" i="1" s="1"/>
  <c r="L20" i="1" a="1"/>
  <c r="L20" i="1" s="1"/>
  <c r="M20" i="1" s="1" a="1"/>
  <c r="M20" i="1" s="1"/>
  <c r="L21" i="1" a="1"/>
  <c r="L21" i="1" s="1"/>
  <c r="M21" i="1" s="1" a="1"/>
  <c r="M21" i="1" s="1"/>
  <c r="L22" i="1" a="1"/>
  <c r="L22" i="1" s="1"/>
  <c r="M22" i="1" s="1" a="1"/>
  <c r="M22" i="1" s="1"/>
  <c r="L23" i="1" a="1"/>
  <c r="L23" i="1" s="1"/>
  <c r="M23" i="1" s="1" a="1"/>
  <c r="M23" i="1" s="1"/>
  <c r="L24" i="1" a="1"/>
  <c r="L24" i="1" s="1"/>
  <c r="M24" i="1" s="1" a="1"/>
  <c r="M24" i="1" s="1"/>
  <c r="L25" i="1" a="1"/>
  <c r="L25" i="1" s="1"/>
  <c r="M25" i="1" s="1" a="1"/>
  <c r="M25" i="1" s="1"/>
  <c r="L26" i="1" a="1"/>
  <c r="L26" i="1" s="1"/>
  <c r="M26" i="1" s="1" a="1"/>
  <c r="M26" i="1" s="1"/>
  <c r="L27" i="1" a="1"/>
  <c r="L27" i="1" s="1"/>
  <c r="M27" i="1" s="1" a="1"/>
  <c r="M27" i="1" s="1"/>
  <c r="L28" i="1" a="1"/>
  <c r="L28" i="1" s="1"/>
  <c r="M28" i="1" s="1" a="1"/>
  <c r="M28" i="1" s="1"/>
  <c r="L29" i="1" a="1"/>
  <c r="L29" i="1" s="1"/>
  <c r="M29" i="1" s="1" a="1"/>
  <c r="M29" i="1" s="1"/>
  <c r="L30" i="1" a="1"/>
  <c r="L30" i="1" s="1"/>
  <c r="M30" i="1" s="1" a="1"/>
  <c r="M30" i="1" s="1"/>
  <c r="L31" i="1" a="1"/>
  <c r="L31" i="1" s="1"/>
  <c r="M31" i="1" s="1" a="1"/>
  <c r="M31" i="1" s="1"/>
  <c r="L32" i="1" a="1"/>
  <c r="L32" i="1" s="1"/>
  <c r="M32" i="1" s="1" a="1"/>
  <c r="M32" i="1" s="1"/>
  <c r="L33" i="1" a="1"/>
  <c r="L33" i="1" s="1"/>
  <c r="M33" i="1" s="1" a="1"/>
  <c r="M33" i="1" s="1"/>
  <c r="L34" i="1" a="1"/>
  <c r="L34" i="1" s="1"/>
  <c r="M34" i="1" s="1" a="1"/>
  <c r="M34" i="1" s="1"/>
  <c r="L35" i="1" a="1"/>
  <c r="L35" i="1" s="1"/>
  <c r="M35" i="1" s="1" a="1"/>
  <c r="M35" i="1" s="1"/>
  <c r="L36" i="1" a="1"/>
  <c r="L36" i="1" s="1"/>
  <c r="M36" i="1" s="1" a="1"/>
  <c r="M36" i="1" s="1"/>
  <c r="L37" i="1" a="1"/>
  <c r="L37" i="1" s="1"/>
  <c r="M37" i="1" s="1" a="1"/>
  <c r="M37" i="1" s="1"/>
  <c r="L38" i="1" a="1"/>
  <c r="L38" i="1" s="1"/>
  <c r="M38" i="1" s="1" a="1"/>
  <c r="M38" i="1" s="1"/>
  <c r="L39" i="1" a="1"/>
  <c r="L39" i="1" s="1"/>
  <c r="M39" i="1" s="1" a="1"/>
  <c r="M39" i="1" s="1"/>
  <c r="L40" i="1" a="1"/>
  <c r="L40" i="1" s="1"/>
  <c r="M40" i="1" s="1" a="1"/>
  <c r="M40" i="1" s="1"/>
  <c r="L41" i="1" a="1"/>
  <c r="L41" i="1" s="1"/>
  <c r="M41" i="1" s="1" a="1"/>
  <c r="M41" i="1" s="1"/>
  <c r="L42" i="1" a="1"/>
  <c r="L42" i="1" s="1"/>
  <c r="M42" i="1" s="1" a="1"/>
  <c r="M42" i="1" s="1"/>
  <c r="L43" i="1" a="1"/>
  <c r="L43" i="1" s="1"/>
  <c r="M43" i="1" s="1" a="1"/>
  <c r="M43" i="1" s="1"/>
  <c r="L44" i="1" a="1"/>
  <c r="L44" i="1" s="1"/>
  <c r="M44" i="1" s="1" a="1"/>
  <c r="M44" i="1" s="1"/>
  <c r="L45" i="1" a="1"/>
  <c r="L45" i="1" s="1"/>
  <c r="M45" i="1" s="1" a="1"/>
  <c r="M45" i="1" s="1"/>
  <c r="L46" i="1" a="1"/>
  <c r="L46" i="1" s="1"/>
  <c r="M46" i="1" s="1" a="1"/>
  <c r="M46" i="1" s="1"/>
  <c r="L47" i="1" a="1"/>
  <c r="L47" i="1" s="1"/>
  <c r="M47" i="1" s="1" a="1"/>
  <c r="M47" i="1" s="1"/>
  <c r="L48" i="1" a="1"/>
  <c r="L48" i="1" s="1"/>
  <c r="M48" i="1" s="1" a="1"/>
  <c r="M48" i="1" s="1"/>
  <c r="L49" i="1" a="1"/>
  <c r="L49" i="1" s="1"/>
  <c r="M49" i="1" s="1" a="1"/>
  <c r="M49" i="1" s="1"/>
  <c r="L50" i="1" a="1"/>
  <c r="L50" i="1" s="1"/>
  <c r="M50" i="1" s="1" a="1"/>
  <c r="M50" i="1" s="1"/>
  <c r="L51" i="1" a="1"/>
  <c r="L51" i="1" s="1"/>
  <c r="M51" i="1" s="1" a="1"/>
  <c r="M51" i="1" s="1"/>
  <c r="L52" i="1" a="1"/>
  <c r="L52" i="1" s="1"/>
  <c r="M52" i="1" s="1" a="1"/>
  <c r="M52" i="1" s="1"/>
  <c r="L53" i="1" a="1"/>
  <c r="L53" i="1" s="1"/>
  <c r="M53" i="1" s="1" a="1"/>
  <c r="M53" i="1" s="1"/>
  <c r="L54" i="1" a="1"/>
  <c r="L54" i="1" s="1"/>
  <c r="M54" i="1" s="1" a="1"/>
  <c r="M54" i="1" s="1"/>
  <c r="L55" i="1" a="1"/>
  <c r="L55" i="1" s="1"/>
  <c r="M55" i="1" s="1" a="1"/>
  <c r="M55" i="1" s="1"/>
  <c r="L56" i="1" a="1"/>
  <c r="L56" i="1" s="1"/>
  <c r="M56" i="1" s="1" a="1"/>
  <c r="M56" i="1" s="1"/>
  <c r="L57" i="1" a="1"/>
  <c r="L57" i="1" s="1"/>
  <c r="M57" i="1" s="1" a="1"/>
  <c r="M57" i="1" s="1"/>
  <c r="L58" i="1" a="1"/>
  <c r="L58" i="1" s="1"/>
  <c r="M58" i="1" s="1" a="1"/>
  <c r="M58" i="1" s="1"/>
  <c r="L59" i="1" a="1"/>
  <c r="L59" i="1" s="1"/>
  <c r="M59" i="1" s="1" a="1"/>
  <c r="M59" i="1" s="1"/>
  <c r="L60" i="1" a="1"/>
  <c r="L60" i="1" s="1"/>
  <c r="M60" i="1" s="1" a="1"/>
  <c r="M60" i="1" s="1"/>
  <c r="L61" i="1" a="1"/>
  <c r="L61" i="1" s="1"/>
  <c r="M61" i="1" s="1" a="1"/>
  <c r="M61" i="1" s="1"/>
  <c r="L62" i="1" a="1"/>
  <c r="L62" i="1" s="1"/>
  <c r="M62" i="1" s="1" a="1"/>
  <c r="M62" i="1" s="1"/>
  <c r="L63" i="1" a="1"/>
  <c r="L63" i="1" s="1"/>
  <c r="M63" i="1" s="1" a="1"/>
  <c r="M63" i="1" s="1"/>
  <c r="L64" i="1" a="1"/>
  <c r="L64" i="1" s="1"/>
  <c r="M64" i="1" s="1" a="1"/>
  <c r="M64" i="1" s="1"/>
  <c r="L65" i="1" a="1"/>
  <c r="L65" i="1" s="1"/>
  <c r="M65" i="1" s="1" a="1"/>
  <c r="M65" i="1" s="1"/>
  <c r="L66" i="1" a="1"/>
  <c r="L66" i="1" s="1"/>
  <c r="M66" i="1" s="1" a="1"/>
  <c r="M66" i="1" s="1"/>
  <c r="L67" i="1" a="1"/>
  <c r="L67" i="1" s="1"/>
  <c r="M67" i="1" s="1" a="1"/>
  <c r="M67" i="1" s="1"/>
  <c r="L68" i="1" a="1"/>
  <c r="L68" i="1" s="1"/>
  <c r="M68" i="1" s="1" a="1"/>
  <c r="M68" i="1" s="1"/>
  <c r="L69" i="1" a="1"/>
  <c r="L69" i="1" s="1"/>
  <c r="M69" i="1" s="1" a="1"/>
  <c r="M69" i="1" s="1"/>
  <c r="L70" i="1" a="1"/>
  <c r="L70" i="1" s="1"/>
  <c r="M70" i="1" s="1" a="1"/>
  <c r="M70" i="1" s="1"/>
  <c r="L71" i="1" a="1"/>
  <c r="L71" i="1" s="1"/>
  <c r="M71" i="1" s="1" a="1"/>
  <c r="M71" i="1" s="1"/>
  <c r="L72" i="1" a="1"/>
  <c r="L72" i="1" s="1"/>
  <c r="M72" i="1" s="1" a="1"/>
  <c r="M72" i="1" s="1"/>
  <c r="L73" i="1" a="1"/>
  <c r="L73" i="1" s="1"/>
  <c r="M73" i="1" s="1" a="1"/>
  <c r="M73" i="1" s="1"/>
  <c r="L74" i="1" a="1"/>
  <c r="L74" i="1" s="1"/>
  <c r="M74" i="1" s="1" a="1"/>
  <c r="M74" i="1" s="1"/>
  <c r="L75" i="1" a="1"/>
  <c r="L75" i="1" s="1"/>
  <c r="M75" i="1" s="1" a="1"/>
  <c r="M75" i="1" s="1"/>
  <c r="L76" i="1" a="1"/>
  <c r="L76" i="1" s="1"/>
  <c r="M76" i="1" s="1" a="1"/>
  <c r="M76" i="1" s="1"/>
  <c r="L77" i="1" a="1"/>
  <c r="L77" i="1" s="1"/>
  <c r="M77" i="1" s="1" a="1"/>
  <c r="M77" i="1" s="1"/>
  <c r="L78" i="1" a="1"/>
  <c r="L78" i="1" s="1"/>
  <c r="M78" i="1" s="1" a="1"/>
  <c r="M78" i="1" s="1"/>
  <c r="L79" i="1" a="1"/>
  <c r="L79" i="1" s="1"/>
  <c r="M79" i="1" s="1" a="1"/>
  <c r="M79" i="1" s="1"/>
  <c r="L80" i="1" a="1"/>
  <c r="L80" i="1" s="1"/>
  <c r="M80" i="1" s="1" a="1"/>
  <c r="M80" i="1" s="1"/>
  <c r="L81" i="1" a="1"/>
  <c r="L81" i="1" s="1"/>
  <c r="M81" i="1" s="1" a="1"/>
  <c r="M81" i="1" s="1"/>
  <c r="L82" i="1" a="1"/>
  <c r="L82" i="1" s="1"/>
  <c r="M82" i="1" s="1" a="1"/>
  <c r="M82" i="1" s="1"/>
  <c r="L83" i="1" a="1"/>
  <c r="L83" i="1" s="1"/>
  <c r="M83" i="1" s="1" a="1"/>
  <c r="M83" i="1" s="1"/>
  <c r="L84" i="1" a="1"/>
  <c r="L84" i="1" s="1"/>
  <c r="M84" i="1" s="1" a="1"/>
  <c r="M84" i="1" s="1"/>
  <c r="L85" i="1" a="1"/>
  <c r="L85" i="1" s="1"/>
  <c r="M85" i="1" s="1" a="1"/>
  <c r="M85" i="1" s="1"/>
  <c r="L86" i="1" a="1"/>
  <c r="L86" i="1" s="1"/>
  <c r="M86" i="1" s="1" a="1"/>
  <c r="M86" i="1" s="1"/>
  <c r="L87" i="1" a="1"/>
  <c r="L87" i="1" s="1"/>
  <c r="M87" i="1" s="1" a="1"/>
  <c r="M87" i="1" s="1"/>
  <c r="L88" i="1" a="1"/>
  <c r="L88" i="1" s="1"/>
  <c r="M88" i="1" s="1" a="1"/>
  <c r="M88" i="1" s="1"/>
  <c r="L89" i="1" a="1"/>
  <c r="L89" i="1" s="1"/>
  <c r="M89" i="1" s="1" a="1"/>
  <c r="M89" i="1" s="1"/>
  <c r="L90" i="1" a="1"/>
  <c r="L90" i="1" s="1"/>
  <c r="M90" i="1" s="1" a="1"/>
  <c r="M90" i="1" s="1"/>
  <c r="L91" i="1" a="1"/>
  <c r="L91" i="1" s="1"/>
  <c r="M91" i="1" s="1" a="1"/>
  <c r="M91" i="1" s="1"/>
  <c r="L92" i="1" a="1"/>
  <c r="L92" i="1" s="1"/>
  <c r="M92" i="1" s="1" a="1"/>
  <c r="M92" i="1" s="1"/>
  <c r="L93" i="1" a="1"/>
  <c r="L93" i="1" s="1"/>
  <c r="M93" i="1" s="1" a="1"/>
  <c r="M93" i="1" s="1"/>
  <c r="L94" i="1" a="1"/>
  <c r="L94" i="1" s="1"/>
  <c r="M94" i="1" s="1" a="1"/>
  <c r="M94" i="1" s="1"/>
  <c r="L95" i="1" a="1"/>
  <c r="L95" i="1" s="1"/>
  <c r="M95" i="1" s="1" a="1"/>
  <c r="M95" i="1" s="1"/>
  <c r="L96" i="1" a="1"/>
  <c r="L96" i="1" s="1"/>
  <c r="M96" i="1" s="1" a="1"/>
  <c r="M96" i="1" s="1"/>
  <c r="L97" i="1" a="1"/>
  <c r="L97" i="1" s="1"/>
  <c r="M97" i="1" s="1" a="1"/>
  <c r="M97" i="1" s="1"/>
  <c r="L98" i="1" a="1"/>
  <c r="L98" i="1" s="1"/>
  <c r="M98" i="1" s="1" a="1"/>
  <c r="M98" i="1" s="1"/>
  <c r="L99" i="1" a="1"/>
  <c r="L99" i="1" s="1"/>
  <c r="M99" i="1" s="1" a="1"/>
  <c r="M99" i="1" s="1"/>
  <c r="L100" i="1" a="1"/>
  <c r="L100" i="1" s="1"/>
  <c r="M100" i="1" s="1" a="1"/>
  <c r="M100" i="1" s="1"/>
  <c r="L101" i="1" a="1"/>
  <c r="L101" i="1" s="1"/>
  <c r="M101" i="1" s="1" a="1"/>
  <c r="M101" i="1" s="1"/>
  <c r="L102" i="1" a="1"/>
  <c r="L102" i="1" s="1"/>
  <c r="M102" i="1" s="1" a="1"/>
  <c r="M102" i="1" s="1"/>
  <c r="L103" i="1" a="1"/>
  <c r="L103" i="1" s="1"/>
  <c r="M103" i="1" s="1" a="1"/>
  <c r="M103" i="1" s="1"/>
  <c r="L104" i="1" a="1"/>
  <c r="L104" i="1" s="1"/>
  <c r="M104" i="1" s="1" a="1"/>
  <c r="M104" i="1" s="1"/>
  <c r="L105" i="1" a="1"/>
  <c r="L105" i="1" s="1"/>
  <c r="M105" i="1" s="1" a="1"/>
  <c r="M105" i="1" s="1"/>
  <c r="L106" i="1" a="1"/>
  <c r="L106" i="1" s="1"/>
  <c r="M106" i="1" s="1" a="1"/>
  <c r="M106" i="1" s="1"/>
  <c r="L107" i="1" a="1"/>
  <c r="L107" i="1" s="1"/>
  <c r="M107" i="1" s="1" a="1"/>
  <c r="M107" i="1" s="1"/>
  <c r="L108" i="1" a="1"/>
  <c r="L108" i="1" s="1"/>
  <c r="M108" i="1" s="1" a="1"/>
  <c r="M108" i="1" s="1"/>
  <c r="L109" i="1" a="1"/>
  <c r="L109" i="1" s="1"/>
  <c r="M109" i="1" s="1" a="1"/>
  <c r="M109" i="1" s="1"/>
  <c r="L110" i="1" a="1"/>
  <c r="L110" i="1" s="1"/>
  <c r="M110" i="1" s="1" a="1"/>
  <c r="M110" i="1" s="1"/>
  <c r="L111" i="1" a="1"/>
  <c r="L111" i="1" s="1"/>
  <c r="M111" i="1" s="1" a="1"/>
  <c r="M111" i="1" s="1"/>
  <c r="L112" i="1" a="1"/>
  <c r="L112" i="1" s="1"/>
  <c r="M112" i="1" s="1" a="1"/>
  <c r="M112" i="1" s="1"/>
  <c r="L113" i="1" a="1"/>
  <c r="L113" i="1" s="1"/>
  <c r="M113" i="1" s="1" a="1"/>
  <c r="M113" i="1" s="1"/>
  <c r="L114" i="1" a="1"/>
  <c r="L114" i="1" s="1"/>
  <c r="M114" i="1" s="1" a="1"/>
  <c r="M114" i="1" s="1"/>
  <c r="L115" i="1" a="1"/>
  <c r="L115" i="1" s="1"/>
  <c r="M115" i="1" s="1" a="1"/>
  <c r="M115" i="1" s="1"/>
  <c r="L116" i="1" a="1"/>
  <c r="L116" i="1" s="1"/>
  <c r="M116" i="1" s="1" a="1"/>
  <c r="M116" i="1" s="1"/>
  <c r="L117" i="1" a="1"/>
  <c r="L117" i="1" s="1"/>
  <c r="M117" i="1" s="1" a="1"/>
  <c r="M117" i="1" s="1"/>
  <c r="L118" i="1" a="1"/>
  <c r="L118" i="1" s="1"/>
  <c r="M118" i="1" s="1" a="1"/>
  <c r="M118" i="1" s="1"/>
  <c r="L119" i="1" a="1"/>
  <c r="L119" i="1" s="1"/>
  <c r="M119" i="1" s="1" a="1"/>
  <c r="M119" i="1" s="1"/>
  <c r="L120" i="1" a="1"/>
  <c r="L120" i="1" s="1"/>
  <c r="M120" i="1" s="1" a="1"/>
  <c r="M120" i="1" s="1"/>
  <c r="L121" i="1" a="1"/>
  <c r="L121" i="1" s="1"/>
  <c r="M121" i="1" s="1" a="1"/>
  <c r="M121" i="1" s="1"/>
  <c r="L122" i="1" a="1"/>
  <c r="L122" i="1" s="1"/>
  <c r="M122" i="1" s="1" a="1"/>
  <c r="M122" i="1" s="1"/>
  <c r="L123" i="1" a="1"/>
  <c r="L123" i="1"/>
  <c r="M123" i="1" s="1" a="1"/>
  <c r="M123" i="1" s="1"/>
  <c r="L124" i="1" a="1"/>
  <c r="L124" i="1" s="1"/>
  <c r="M124" i="1" s="1" a="1"/>
  <c r="M124" i="1" s="1"/>
  <c r="L125" i="1" a="1"/>
  <c r="L125" i="1" s="1"/>
  <c r="M125" i="1" s="1" a="1"/>
  <c r="M125" i="1" s="1"/>
  <c r="L126" i="1" a="1"/>
  <c r="L126" i="1" s="1"/>
  <c r="M126" i="1" s="1" a="1"/>
  <c r="M126" i="1" s="1"/>
  <c r="L127" i="1" a="1"/>
  <c r="L127" i="1" s="1"/>
  <c r="M127" i="1" s="1" a="1"/>
  <c r="M127" i="1" s="1"/>
  <c r="L128" i="1" a="1"/>
  <c r="L128" i="1" s="1"/>
  <c r="M128" i="1" s="1" a="1"/>
  <c r="M128" i="1" s="1"/>
  <c r="L129" i="1" a="1"/>
  <c r="L129" i="1" s="1"/>
  <c r="M129" i="1" s="1" a="1"/>
  <c r="M129" i="1" s="1"/>
  <c r="L130" i="1" a="1"/>
  <c r="L130" i="1" s="1"/>
  <c r="M130" i="1" s="1" a="1"/>
  <c r="M130" i="1" s="1"/>
  <c r="L131" i="1" a="1"/>
  <c r="L131" i="1" s="1"/>
  <c r="M131" i="1" s="1" a="1"/>
  <c r="M131" i="1" s="1"/>
  <c r="L132" i="1" a="1"/>
  <c r="L132" i="1" s="1"/>
  <c r="M132" i="1" s="1" a="1"/>
  <c r="M132" i="1" s="1"/>
  <c r="L133" i="1" a="1"/>
  <c r="L133" i="1" s="1"/>
  <c r="M133" i="1" s="1" a="1"/>
  <c r="M133" i="1" s="1"/>
  <c r="L134" i="1" a="1"/>
  <c r="L134" i="1" s="1"/>
  <c r="M134" i="1" s="1" a="1"/>
  <c r="M134" i="1" s="1"/>
  <c r="L135" i="1" a="1"/>
  <c r="L135" i="1" s="1"/>
  <c r="M135" i="1" s="1" a="1"/>
  <c r="M135" i="1" s="1"/>
  <c r="L136" i="1" a="1"/>
  <c r="L136" i="1" s="1"/>
  <c r="M136" i="1" s="1" a="1"/>
  <c r="M136" i="1" s="1"/>
  <c r="L137" i="1" a="1"/>
  <c r="L137" i="1" s="1"/>
  <c r="M137" i="1" s="1" a="1"/>
  <c r="M137" i="1" s="1"/>
  <c r="L138" i="1" a="1"/>
  <c r="L138" i="1" s="1"/>
  <c r="M138" i="1" s="1" a="1"/>
  <c r="M138" i="1" s="1"/>
  <c r="L139" i="1" a="1"/>
  <c r="L139" i="1" s="1"/>
  <c r="M139" i="1" s="1" a="1"/>
  <c r="M139" i="1" s="1"/>
  <c r="L140" i="1" a="1"/>
  <c r="L140" i="1" s="1"/>
  <c r="M140" i="1" s="1" a="1"/>
  <c r="M140" i="1" s="1"/>
  <c r="L141" i="1" a="1"/>
  <c r="L141" i="1" s="1"/>
  <c r="M141" i="1" s="1" a="1"/>
  <c r="M141" i="1" s="1"/>
  <c r="L142" i="1" a="1"/>
  <c r="L142" i="1" s="1"/>
  <c r="M142" i="1" s="1" a="1"/>
  <c r="M142" i="1" s="1"/>
  <c r="L143" i="1" a="1"/>
  <c r="L143" i="1" s="1"/>
  <c r="M143" i="1" s="1" a="1"/>
  <c r="M143" i="1" s="1"/>
  <c r="L144" i="1" a="1"/>
  <c r="L144" i="1" s="1"/>
  <c r="M144" i="1" s="1" a="1"/>
  <c r="M144" i="1" s="1"/>
  <c r="L145" i="1" a="1"/>
  <c r="L145" i="1" s="1"/>
  <c r="M145" i="1" s="1" a="1"/>
  <c r="M145" i="1" s="1"/>
  <c r="L146" i="1" a="1"/>
  <c r="L146" i="1" s="1"/>
  <c r="M146" i="1" s="1" a="1"/>
  <c r="M146" i="1" s="1"/>
  <c r="L147" i="1" a="1"/>
  <c r="L147" i="1" s="1"/>
  <c r="M147" i="1" s="1" a="1"/>
  <c r="M147" i="1" s="1"/>
  <c r="L148" i="1" a="1"/>
  <c r="L148" i="1" s="1"/>
  <c r="M148" i="1" s="1" a="1"/>
  <c r="M148" i="1" s="1"/>
  <c r="L149" i="1" a="1"/>
  <c r="L149" i="1" s="1"/>
  <c r="M149" i="1" s="1" a="1"/>
  <c r="M149" i="1" s="1"/>
  <c r="L150" i="1" a="1"/>
  <c r="L150" i="1" s="1"/>
  <c r="M150" i="1" s="1" a="1"/>
  <c r="M150" i="1" s="1"/>
  <c r="L151" i="1" a="1"/>
  <c r="L151" i="1" s="1"/>
  <c r="M151" i="1" s="1" a="1"/>
  <c r="M151" i="1" s="1"/>
  <c r="L152" i="1" a="1"/>
  <c r="L152" i="1" s="1"/>
  <c r="M152" i="1" s="1" a="1"/>
  <c r="M152" i="1" s="1"/>
  <c r="L153" i="1" a="1"/>
  <c r="L153" i="1" s="1"/>
  <c r="M153" i="1" s="1" a="1"/>
  <c r="M153" i="1" s="1"/>
  <c r="L154" i="1" a="1"/>
  <c r="L154" i="1" s="1"/>
  <c r="M154" i="1" s="1" a="1"/>
  <c r="M154" i="1" s="1"/>
  <c r="L155" i="1" a="1"/>
  <c r="L155" i="1" s="1"/>
  <c r="M155" i="1" s="1" a="1"/>
  <c r="M155" i="1" s="1"/>
  <c r="L156" i="1" a="1"/>
  <c r="L156" i="1" s="1"/>
  <c r="M156" i="1" s="1" a="1"/>
  <c r="M156" i="1" s="1"/>
  <c r="L157" i="1" a="1"/>
  <c r="L157" i="1" s="1"/>
  <c r="M157" i="1" s="1" a="1"/>
  <c r="M157" i="1" s="1"/>
  <c r="L158" i="1" a="1"/>
  <c r="L158" i="1" s="1"/>
  <c r="M158" i="1" s="1" a="1"/>
  <c r="M158" i="1" s="1"/>
  <c r="L159" i="1" a="1"/>
  <c r="L159" i="1" s="1"/>
  <c r="M159" i="1" s="1" a="1"/>
  <c r="M159" i="1" s="1"/>
  <c r="L160" i="1" a="1"/>
  <c r="L160" i="1" s="1"/>
  <c r="M160" i="1" s="1" a="1"/>
  <c r="M160" i="1" s="1"/>
  <c r="L161" i="1" a="1"/>
  <c r="L161" i="1" s="1"/>
  <c r="M161" i="1" s="1" a="1"/>
  <c r="M161" i="1" s="1"/>
  <c r="L162" i="1" a="1"/>
  <c r="L162" i="1" s="1"/>
  <c r="M162" i="1" s="1" a="1"/>
  <c r="M162" i="1" s="1"/>
  <c r="L163" i="1" a="1"/>
  <c r="L163" i="1" s="1"/>
  <c r="M163" i="1" s="1" a="1"/>
  <c r="M163" i="1" s="1"/>
  <c r="L164" i="1" a="1"/>
  <c r="L164" i="1" s="1"/>
  <c r="M164" i="1" s="1" a="1"/>
  <c r="M164" i="1" s="1"/>
  <c r="L165" i="1" a="1"/>
  <c r="L165" i="1" s="1"/>
  <c r="M165" i="1" s="1" a="1"/>
  <c r="M165" i="1" s="1"/>
  <c r="L166" i="1" a="1"/>
  <c r="L166" i="1" s="1"/>
  <c r="M166" i="1" s="1" a="1"/>
  <c r="M166" i="1" s="1"/>
  <c r="L167" i="1" a="1"/>
  <c r="L167" i="1" s="1"/>
  <c r="M167" i="1" s="1" a="1"/>
  <c r="M167" i="1" s="1"/>
  <c r="L168" i="1" a="1"/>
  <c r="L168" i="1" s="1"/>
  <c r="M168" i="1" s="1" a="1"/>
  <c r="M168" i="1" s="1"/>
  <c r="L169" i="1" a="1"/>
  <c r="L169" i="1" s="1"/>
  <c r="M169" i="1" s="1" a="1"/>
  <c r="M169" i="1" s="1"/>
  <c r="L170" i="1" a="1"/>
  <c r="L170" i="1" s="1"/>
  <c r="M170" i="1" s="1" a="1"/>
  <c r="M170" i="1" s="1"/>
  <c r="L171" i="1" a="1"/>
  <c r="L171" i="1" s="1"/>
  <c r="M171" i="1" s="1" a="1"/>
  <c r="M171" i="1" s="1"/>
  <c r="L172" i="1" a="1"/>
  <c r="L172" i="1" s="1"/>
  <c r="M172" i="1" s="1" a="1"/>
  <c r="M172" i="1" s="1"/>
  <c r="L173" i="1" a="1"/>
  <c r="L173" i="1" s="1"/>
  <c r="M173" i="1" s="1" a="1"/>
  <c r="M173" i="1" s="1"/>
  <c r="L174" i="1" a="1"/>
  <c r="L174" i="1" s="1"/>
  <c r="M174" i="1" s="1" a="1"/>
  <c r="M174" i="1" s="1"/>
  <c r="L175" i="1" a="1"/>
  <c r="L175" i="1" s="1"/>
  <c r="M175" i="1" s="1" a="1"/>
  <c r="M175" i="1" s="1"/>
  <c r="L176" i="1" a="1"/>
  <c r="L176" i="1" s="1"/>
  <c r="M176" i="1" s="1" a="1"/>
  <c r="M176" i="1" s="1"/>
  <c r="L177" i="1" a="1"/>
  <c r="L177" i="1" s="1"/>
  <c r="M177" i="1" s="1" a="1"/>
  <c r="M177" i="1" s="1"/>
  <c r="L178" i="1" a="1"/>
  <c r="L178" i="1" s="1"/>
  <c r="M178" i="1" s="1" a="1"/>
  <c r="M178" i="1" s="1"/>
  <c r="L179" i="1" a="1"/>
  <c r="L179" i="1" s="1"/>
  <c r="M179" i="1" s="1" a="1"/>
  <c r="M179" i="1" s="1"/>
  <c r="L180" i="1" a="1"/>
  <c r="L180" i="1" s="1"/>
  <c r="M180" i="1" s="1" a="1"/>
  <c r="M180" i="1" s="1"/>
  <c r="L181" i="1" a="1"/>
  <c r="L181" i="1" s="1"/>
  <c r="M181" i="1" s="1" a="1"/>
  <c r="M181" i="1" s="1"/>
  <c r="L182" i="1" a="1"/>
  <c r="L182" i="1" s="1"/>
  <c r="M182" i="1" s="1" a="1"/>
  <c r="M182" i="1" s="1"/>
  <c r="L183" i="1" a="1"/>
  <c r="L183" i="1" s="1"/>
  <c r="M183" i="1" s="1" a="1"/>
  <c r="M183" i="1" s="1"/>
  <c r="L184" i="1" a="1"/>
  <c r="L184" i="1" s="1"/>
  <c r="M184" i="1" s="1" a="1"/>
  <c r="M184" i="1" s="1"/>
  <c r="L185" i="1" a="1"/>
  <c r="L185" i="1" s="1"/>
  <c r="M185" i="1" s="1" a="1"/>
  <c r="M185" i="1" s="1"/>
  <c r="L186" i="1" a="1"/>
  <c r="L186" i="1" s="1"/>
  <c r="M186" i="1" s="1" a="1"/>
  <c r="M186" i="1" s="1"/>
  <c r="L187" i="1" a="1"/>
  <c r="L187" i="1" s="1"/>
  <c r="M187" i="1" s="1" a="1"/>
  <c r="M187" i="1" s="1"/>
  <c r="L188" i="1" a="1"/>
  <c r="L188" i="1" s="1"/>
  <c r="M188" i="1" s="1" a="1"/>
  <c r="M188" i="1" s="1"/>
  <c r="L189" i="1" a="1"/>
  <c r="L189" i="1" s="1"/>
  <c r="M189" i="1" s="1" a="1"/>
  <c r="M189" i="1" s="1"/>
  <c r="L190" i="1" a="1"/>
  <c r="L190" i="1"/>
  <c r="M190" i="1" s="1" a="1"/>
  <c r="M190" i="1" s="1"/>
  <c r="L191" i="1" a="1"/>
  <c r="L191" i="1" s="1"/>
  <c r="M191" i="1" s="1" a="1"/>
  <c r="M191" i="1" s="1"/>
  <c r="L192" i="1" a="1"/>
  <c r="L192" i="1" s="1"/>
  <c r="M192" i="1" s="1" a="1"/>
  <c r="M192" i="1" s="1"/>
  <c r="L193" i="1" a="1"/>
  <c r="L193" i="1" s="1"/>
  <c r="M193" i="1" s="1" a="1"/>
  <c r="M193" i="1" s="1"/>
  <c r="L194" i="1" a="1"/>
  <c r="L194" i="1" s="1"/>
  <c r="M194" i="1" s="1" a="1"/>
  <c r="M194" i="1" s="1"/>
  <c r="L195" i="1" a="1"/>
  <c r="L195" i="1" s="1"/>
  <c r="M195" i="1" s="1" a="1"/>
  <c r="M195" i="1" s="1"/>
  <c r="L196" i="1" a="1"/>
  <c r="L196" i="1" s="1"/>
  <c r="M196" i="1" s="1" a="1"/>
  <c r="M196" i="1" s="1"/>
  <c r="L197" i="1" a="1"/>
  <c r="L197" i="1" s="1"/>
  <c r="M197" i="1" s="1" a="1"/>
  <c r="M197" i="1" s="1"/>
  <c r="L198" i="1" a="1"/>
  <c r="L198" i="1" s="1"/>
  <c r="M198" i="1" s="1" a="1"/>
  <c r="M198" i="1" s="1"/>
  <c r="L199" i="1" a="1"/>
  <c r="L199" i="1" s="1"/>
  <c r="M199" i="1" s="1" a="1"/>
  <c r="M199" i="1" s="1"/>
  <c r="L200" i="1" a="1"/>
  <c r="L200" i="1" s="1"/>
  <c r="M200" i="1" s="1" a="1"/>
  <c r="M200" i="1" s="1"/>
  <c r="L201" i="1" a="1"/>
  <c r="L201" i="1" s="1"/>
  <c r="M201" i="1" s="1" a="1"/>
  <c r="M201" i="1" s="1"/>
  <c r="L202" i="1" a="1"/>
  <c r="L202" i="1" s="1"/>
  <c r="M202" i="1" s="1" a="1"/>
  <c r="M202" i="1" s="1"/>
  <c r="L203" i="1" a="1"/>
  <c r="L203" i="1" s="1"/>
  <c r="M203" i="1" s="1" a="1"/>
  <c r="M203" i="1" s="1"/>
  <c r="L204" i="1" a="1"/>
  <c r="L204" i="1" s="1"/>
  <c r="M204" i="1" s="1" a="1"/>
  <c r="M204" i="1" s="1"/>
  <c r="L205" i="1" a="1"/>
  <c r="L205" i="1" s="1"/>
  <c r="M205" i="1" s="1" a="1"/>
  <c r="M205" i="1" s="1"/>
  <c r="L206" i="1" a="1"/>
  <c r="L206" i="1" s="1"/>
  <c r="M206" i="1" s="1" a="1"/>
  <c r="M206" i="1" s="1"/>
  <c r="L207" i="1" a="1"/>
  <c r="L207" i="1" s="1"/>
  <c r="M207" i="1" s="1" a="1"/>
  <c r="M207" i="1" s="1"/>
  <c r="L208" i="1" a="1"/>
  <c r="L208" i="1" s="1"/>
  <c r="M208" i="1" s="1" a="1"/>
  <c r="M208" i="1" s="1"/>
  <c r="L209" i="1" a="1"/>
  <c r="L209" i="1" s="1"/>
  <c r="M209" i="1" s="1" a="1"/>
  <c r="M209" i="1" s="1"/>
  <c r="L210" i="1" a="1"/>
  <c r="L210" i="1" s="1"/>
  <c r="M210" i="1" s="1" a="1"/>
  <c r="M210" i="1" s="1"/>
  <c r="L211" i="1" a="1"/>
  <c r="L211" i="1" s="1"/>
  <c r="M211" i="1" s="1" a="1"/>
  <c r="M211" i="1" s="1"/>
  <c r="L212" i="1" a="1"/>
  <c r="L212" i="1" s="1"/>
  <c r="M212" i="1" s="1" a="1"/>
  <c r="M212" i="1" s="1"/>
  <c r="L213" i="1" a="1"/>
  <c r="L213" i="1" s="1"/>
  <c r="M213" i="1" s="1" a="1"/>
  <c r="M213" i="1" s="1"/>
  <c r="L214" i="1" a="1"/>
  <c r="L214" i="1" s="1"/>
  <c r="M214" i="1" s="1" a="1"/>
  <c r="M214" i="1" s="1"/>
  <c r="L215" i="1" a="1"/>
  <c r="L215" i="1" s="1"/>
  <c r="M215" i="1" s="1" a="1"/>
  <c r="M215" i="1" s="1"/>
  <c r="L216" i="1" a="1"/>
  <c r="L216" i="1" s="1"/>
  <c r="M216" i="1" s="1" a="1"/>
  <c r="M216" i="1" s="1"/>
  <c r="L217" i="1" a="1"/>
  <c r="L217" i="1" s="1"/>
  <c r="M217" i="1" s="1" a="1"/>
  <c r="M217" i="1" s="1"/>
  <c r="L218" i="1" a="1"/>
  <c r="L218" i="1" s="1"/>
  <c r="M218" i="1" s="1" a="1"/>
  <c r="M218" i="1" s="1"/>
  <c r="L219" i="1" a="1"/>
  <c r="L219" i="1" s="1"/>
  <c r="M219" i="1" s="1" a="1"/>
  <c r="M219" i="1" s="1"/>
  <c r="L220" i="1" a="1"/>
  <c r="L220" i="1" s="1"/>
  <c r="M220" i="1" s="1" a="1"/>
  <c r="M220" i="1" s="1"/>
  <c r="L221" i="1" a="1"/>
  <c r="L221" i="1" s="1"/>
  <c r="M221" i="1" s="1" a="1"/>
  <c r="M221" i="1" s="1"/>
  <c r="L222" i="1" a="1"/>
  <c r="L222" i="1" s="1"/>
  <c r="M222" i="1" s="1" a="1"/>
  <c r="M222" i="1" s="1"/>
  <c r="L223" i="1" a="1"/>
  <c r="L223" i="1" s="1"/>
  <c r="M223" i="1" s="1" a="1"/>
  <c r="M223" i="1" s="1"/>
  <c r="L224" i="1" a="1"/>
  <c r="L224" i="1" s="1"/>
  <c r="M224" i="1" s="1" a="1"/>
  <c r="M224" i="1" s="1"/>
  <c r="L225" i="1" a="1"/>
  <c r="L225" i="1" s="1"/>
  <c r="M225" i="1" s="1" a="1"/>
  <c r="M225" i="1" s="1"/>
  <c r="L226" i="1" a="1"/>
  <c r="L226" i="1" s="1"/>
  <c r="M226" i="1" s="1" a="1"/>
  <c r="M226" i="1" s="1"/>
  <c r="L227" i="1" a="1"/>
  <c r="L227" i="1" s="1"/>
  <c r="M227" i="1" s="1" a="1"/>
  <c r="M227" i="1" s="1"/>
  <c r="L228" i="1" a="1"/>
  <c r="L228" i="1" s="1"/>
  <c r="M228" i="1" s="1" a="1"/>
  <c r="M228" i="1" s="1"/>
  <c r="L229" i="1" a="1"/>
  <c r="L229" i="1" s="1"/>
  <c r="M229" i="1" s="1" a="1"/>
  <c r="M229" i="1" s="1"/>
  <c r="L230" i="1" a="1"/>
  <c r="L230" i="1" s="1"/>
  <c r="M230" i="1" s="1" a="1"/>
  <c r="M230" i="1" s="1"/>
  <c r="L231" i="1" a="1"/>
  <c r="L231" i="1" s="1"/>
  <c r="M231" i="1" s="1" a="1"/>
  <c r="M231" i="1" s="1"/>
  <c r="L232" i="1" a="1"/>
  <c r="L232" i="1" s="1"/>
  <c r="M232" i="1" s="1" a="1"/>
  <c r="M232" i="1" s="1"/>
  <c r="L233" i="1" a="1"/>
  <c r="L233" i="1" s="1"/>
  <c r="M233" i="1" s="1" a="1"/>
  <c r="M233" i="1" s="1"/>
  <c r="L234" i="1" a="1"/>
  <c r="L234" i="1" s="1"/>
  <c r="M234" i="1" s="1" a="1"/>
  <c r="M234" i="1" s="1"/>
  <c r="L235" i="1" a="1"/>
  <c r="L235" i="1" s="1"/>
  <c r="M235" i="1" s="1" a="1"/>
  <c r="M235" i="1" s="1"/>
  <c r="L236" i="1" a="1"/>
  <c r="L236" i="1" s="1"/>
  <c r="M236" i="1" s="1" a="1"/>
  <c r="M236" i="1" s="1"/>
  <c r="L237" i="1" a="1"/>
  <c r="L237" i="1" s="1"/>
  <c r="M237" i="1" s="1" a="1"/>
  <c r="M237" i="1" s="1"/>
  <c r="L238" i="1" a="1"/>
  <c r="L238" i="1" s="1"/>
  <c r="M238" i="1" s="1" a="1"/>
  <c r="M238" i="1" s="1"/>
  <c r="L239" i="1" a="1"/>
  <c r="L239" i="1" s="1"/>
  <c r="M239" i="1" s="1" a="1"/>
  <c r="M239" i="1" s="1"/>
  <c r="L240" i="1" a="1"/>
  <c r="L240" i="1" s="1"/>
  <c r="M240" i="1" s="1" a="1"/>
  <c r="M240" i="1" s="1"/>
  <c r="L241" i="1" a="1"/>
  <c r="L241" i="1" s="1"/>
  <c r="M241" i="1" s="1" a="1"/>
  <c r="M241" i="1" s="1"/>
  <c r="L242" i="1" a="1"/>
  <c r="L242" i="1" s="1"/>
  <c r="M242" i="1" s="1" a="1"/>
  <c r="M242" i="1" s="1"/>
  <c r="L243" i="1" a="1"/>
  <c r="L243" i="1" s="1"/>
  <c r="M243" i="1" s="1" a="1"/>
  <c r="M243" i="1" s="1"/>
  <c r="L244" i="1" a="1"/>
  <c r="L244" i="1" s="1"/>
  <c r="M244" i="1" s="1" a="1"/>
  <c r="M244" i="1" s="1"/>
  <c r="L245" i="1" a="1"/>
  <c r="L245" i="1" s="1"/>
  <c r="M245" i="1" s="1" a="1"/>
  <c r="M245" i="1" s="1"/>
  <c r="L246" i="1" a="1"/>
  <c r="L246" i="1" s="1"/>
  <c r="M246" i="1" s="1" a="1"/>
  <c r="M246" i="1" s="1"/>
  <c r="L247" i="1" a="1"/>
  <c r="L247" i="1" s="1"/>
  <c r="M247" i="1" s="1" a="1"/>
  <c r="M247" i="1" s="1"/>
  <c r="L248" i="1" a="1"/>
  <c r="L248" i="1" s="1"/>
  <c r="M248" i="1" s="1" a="1"/>
  <c r="M248" i="1" s="1"/>
  <c r="L249" i="1" a="1"/>
  <c r="L249" i="1" s="1"/>
  <c r="M249" i="1" s="1" a="1"/>
  <c r="M249" i="1" s="1"/>
  <c r="L250" i="1" a="1"/>
  <c r="L250" i="1" s="1"/>
  <c r="M250" i="1" s="1" a="1"/>
  <c r="M250" i="1" s="1"/>
  <c r="L251" i="1" a="1"/>
  <c r="L251" i="1" s="1"/>
  <c r="M251" i="1" s="1" a="1"/>
  <c r="M251" i="1" s="1"/>
  <c r="L252" i="1" a="1"/>
  <c r="L252" i="1" s="1"/>
  <c r="M252" i="1" s="1" a="1"/>
  <c r="M252" i="1" s="1"/>
  <c r="L253" i="1" a="1"/>
  <c r="L253" i="1" s="1"/>
  <c r="M253" i="1" s="1" a="1"/>
  <c r="M253" i="1" s="1"/>
  <c r="L254" i="1" a="1"/>
  <c r="L254" i="1" s="1"/>
  <c r="M254" i="1" s="1" a="1"/>
  <c r="M254" i="1" s="1"/>
  <c r="L255" i="1" a="1"/>
  <c r="L255" i="1" s="1"/>
  <c r="M255" i="1" s="1" a="1"/>
  <c r="M255" i="1" s="1"/>
  <c r="L256" i="1" a="1"/>
  <c r="L256" i="1" s="1"/>
  <c r="M256" i="1" s="1" a="1"/>
  <c r="M256" i="1" s="1"/>
  <c r="L257" i="1" a="1"/>
  <c r="L257" i="1" s="1"/>
  <c r="M257" i="1" s="1" a="1"/>
  <c r="M257" i="1" s="1"/>
  <c r="L258" i="1" a="1"/>
  <c r="L258" i="1" s="1"/>
  <c r="M258" i="1" s="1" a="1"/>
  <c r="M258" i="1" s="1"/>
  <c r="L259" i="1" a="1"/>
  <c r="L259" i="1" s="1"/>
  <c r="M259" i="1" s="1" a="1"/>
  <c r="M259" i="1" s="1"/>
  <c r="L260" i="1" a="1"/>
  <c r="L260" i="1" s="1"/>
  <c r="M260" i="1" s="1" a="1"/>
  <c r="M260" i="1" s="1"/>
  <c r="L261" i="1" a="1"/>
  <c r="L261" i="1" s="1"/>
  <c r="M261" i="1" s="1" a="1"/>
  <c r="M261" i="1" s="1"/>
  <c r="L262" i="1" a="1"/>
  <c r="L262" i="1" s="1"/>
  <c r="M262" i="1" s="1" a="1"/>
  <c r="M262" i="1" s="1"/>
  <c r="L263" i="1" a="1"/>
  <c r="L263" i="1" s="1"/>
  <c r="M263" i="1" s="1" a="1"/>
  <c r="M263" i="1" s="1"/>
  <c r="L264" i="1" a="1"/>
  <c r="L264" i="1" s="1"/>
  <c r="M264" i="1" s="1" a="1"/>
  <c r="M264" i="1" s="1"/>
  <c r="L265" i="1" a="1"/>
  <c r="L265" i="1" s="1"/>
  <c r="M265" i="1" s="1" a="1"/>
  <c r="M265" i="1" s="1"/>
  <c r="L266" i="1" a="1"/>
  <c r="L266" i="1" s="1"/>
  <c r="M266" i="1" s="1" a="1"/>
  <c r="M266" i="1" s="1"/>
  <c r="L267" i="1" a="1"/>
  <c r="L267" i="1" s="1"/>
  <c r="M267" i="1" s="1" a="1"/>
  <c r="M267" i="1" s="1"/>
  <c r="L268" i="1" a="1"/>
  <c r="L268" i="1" s="1"/>
  <c r="M268" i="1" s="1" a="1"/>
  <c r="M268" i="1" s="1"/>
  <c r="L269" i="1" a="1"/>
  <c r="L269" i="1" s="1"/>
  <c r="M269" i="1" s="1" a="1"/>
  <c r="M269" i="1" s="1"/>
  <c r="L270" i="1" a="1"/>
  <c r="L270" i="1" s="1"/>
  <c r="M270" i="1" s="1" a="1"/>
  <c r="M270" i="1" s="1"/>
  <c r="L271" i="1" a="1"/>
  <c r="L271" i="1" s="1"/>
  <c r="M271" i="1" s="1" a="1"/>
  <c r="M271" i="1" s="1"/>
  <c r="L272" i="1" a="1"/>
  <c r="L272" i="1" s="1"/>
  <c r="M272" i="1" s="1" a="1"/>
  <c r="M272" i="1" s="1"/>
  <c r="L273" i="1" a="1"/>
  <c r="L273" i="1" s="1"/>
  <c r="M273" i="1" s="1" a="1"/>
  <c r="M273" i="1" s="1"/>
  <c r="L274" i="1" a="1"/>
  <c r="L274" i="1" s="1"/>
  <c r="M274" i="1" s="1" a="1"/>
  <c r="M274" i="1" s="1"/>
  <c r="L275" i="1" a="1"/>
  <c r="L275" i="1" s="1"/>
  <c r="M275" i="1" s="1" a="1"/>
  <c r="M275" i="1" s="1"/>
  <c r="L276" i="1" a="1"/>
  <c r="L276" i="1" s="1"/>
  <c r="M276" i="1" s="1" a="1"/>
  <c r="M276" i="1" s="1"/>
  <c r="L277" i="1" a="1"/>
  <c r="L277" i="1" s="1"/>
  <c r="M277" i="1" s="1" a="1"/>
  <c r="M277" i="1" s="1"/>
  <c r="L278" i="1" a="1"/>
  <c r="L278" i="1" s="1"/>
  <c r="M278" i="1" s="1" a="1"/>
  <c r="M278" i="1" s="1"/>
  <c r="L279" i="1" a="1"/>
  <c r="L279" i="1" s="1"/>
  <c r="M279" i="1" s="1" a="1"/>
  <c r="M279" i="1" s="1"/>
  <c r="L280" i="1" a="1"/>
  <c r="L280" i="1" s="1"/>
  <c r="M280" i="1" s="1" a="1"/>
  <c r="M280" i="1" s="1"/>
  <c r="L281" i="1" a="1"/>
  <c r="L281" i="1" s="1"/>
  <c r="M281" i="1" s="1" a="1"/>
  <c r="M281" i="1" s="1"/>
  <c r="L282" i="1" a="1"/>
  <c r="L282" i="1" s="1"/>
  <c r="M282" i="1" s="1" a="1"/>
  <c r="M282" i="1" s="1"/>
  <c r="L283" i="1" a="1"/>
  <c r="L283" i="1" s="1"/>
  <c r="M283" i="1" s="1" a="1"/>
  <c r="M283" i="1" s="1"/>
  <c r="L284" i="1" a="1"/>
  <c r="L284" i="1" s="1"/>
  <c r="M284" i="1" s="1" a="1"/>
  <c r="M284" i="1" s="1"/>
  <c r="L285" i="1" a="1"/>
  <c r="L285" i="1" s="1"/>
  <c r="M285" i="1" s="1" a="1"/>
  <c r="M285" i="1" s="1"/>
  <c r="L286" i="1" a="1"/>
  <c r="L286" i="1" s="1"/>
  <c r="M286" i="1" s="1" a="1"/>
  <c r="M286" i="1" s="1"/>
  <c r="L287" i="1" a="1"/>
  <c r="L287" i="1" s="1"/>
  <c r="M287" i="1" s="1" a="1"/>
  <c r="M287" i="1" s="1"/>
  <c r="F119" i="2" l="1"/>
  <c r="G119" i="2"/>
  <c r="F120" i="2"/>
  <c r="G120" i="2"/>
  <c r="F121" i="2"/>
  <c r="G121" i="2"/>
  <c r="F122" i="2"/>
  <c r="G122" i="2"/>
  <c r="G118" i="2"/>
  <c r="F118" i="2"/>
  <c r="F113" i="2"/>
  <c r="G113" i="2"/>
  <c r="F114" i="2"/>
  <c r="G114" i="2"/>
  <c r="F115" i="2"/>
  <c r="G115" i="2"/>
  <c r="F116" i="2"/>
  <c r="G116" i="2"/>
  <c r="F117" i="2"/>
  <c r="G117" i="2"/>
  <c r="G112" i="2"/>
  <c r="F112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G104" i="2"/>
  <c r="F104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G89" i="2"/>
  <c r="F89" i="2"/>
  <c r="F86" i="2"/>
  <c r="G86" i="2"/>
  <c r="G85" i="2"/>
  <c r="F85" i="2"/>
  <c r="G73" i="2"/>
  <c r="F73" i="2"/>
  <c r="F70" i="2"/>
  <c r="G70" i="2"/>
  <c r="F71" i="2"/>
  <c r="G71" i="2"/>
  <c r="F72" i="2"/>
  <c r="G72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7" i="2"/>
  <c r="G87" i="2"/>
  <c r="F88" i="2"/>
  <c r="G88" i="2"/>
  <c r="G69" i="2"/>
  <c r="F69" i="2"/>
  <c r="F66" i="2"/>
  <c r="G66" i="2"/>
  <c r="F67" i="2"/>
  <c r="G67" i="2"/>
  <c r="F68" i="2"/>
  <c r="G68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G57" i="2"/>
  <c r="F58" i="2"/>
  <c r="F57" i="2"/>
  <c r="G56" i="2"/>
  <c r="F56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G41" i="2"/>
  <c r="F41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G24" i="2"/>
  <c r="F24" i="2"/>
  <c r="G18" i="2"/>
  <c r="G19" i="2"/>
  <c r="G20" i="2"/>
  <c r="G21" i="2"/>
  <c r="F18" i="2"/>
  <c r="F19" i="2"/>
  <c r="F20" i="2"/>
  <c r="F21" i="2"/>
  <c r="F22" i="2"/>
  <c r="F23" i="2"/>
  <c r="G17" i="2"/>
  <c r="F17" i="2"/>
  <c r="F3" i="2"/>
  <c r="G3" i="2"/>
  <c r="F4" i="2"/>
  <c r="G4" i="2"/>
  <c r="F5" i="2"/>
  <c r="G5" i="2"/>
  <c r="F6" i="2"/>
  <c r="G6" i="2"/>
  <c r="F7" i="2"/>
  <c r="G7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G2" i="2"/>
  <c r="F2" i="2"/>
  <c r="F285" i="1"/>
  <c r="F286" i="1"/>
  <c r="F287" i="1"/>
  <c r="F284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67" i="1"/>
  <c r="F261" i="1"/>
  <c r="F262" i="1"/>
  <c r="F263" i="1"/>
  <c r="F264" i="1"/>
  <c r="F265" i="1"/>
  <c r="F266" i="1"/>
  <c r="F260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41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27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05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190" i="1"/>
  <c r="F180" i="1"/>
  <c r="F181" i="1"/>
  <c r="F182" i="1"/>
  <c r="F183" i="1"/>
  <c r="F184" i="1"/>
  <c r="F185" i="1"/>
  <c r="F186" i="1"/>
  <c r="F187" i="1"/>
  <c r="F188" i="1"/>
  <c r="F189" i="1"/>
  <c r="F179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61" i="1"/>
  <c r="F154" i="1"/>
  <c r="F155" i="1"/>
  <c r="F156" i="1"/>
  <c r="F157" i="1"/>
  <c r="F158" i="1"/>
  <c r="F159" i="1"/>
  <c r="F160" i="1"/>
  <c r="F153" i="1"/>
  <c r="F142" i="1"/>
  <c r="F143" i="1"/>
  <c r="F144" i="1"/>
  <c r="F145" i="1"/>
  <c r="F146" i="1"/>
  <c r="F147" i="1"/>
  <c r="F148" i="1"/>
  <c r="F149" i="1"/>
  <c r="F150" i="1"/>
  <c r="F151" i="1"/>
  <c r="F152" i="1"/>
  <c r="F141" i="1"/>
  <c r="F133" i="1"/>
  <c r="F134" i="1"/>
  <c r="F135" i="1"/>
  <c r="F136" i="1"/>
  <c r="F137" i="1"/>
  <c r="F138" i="1"/>
  <c r="F139" i="1"/>
  <c r="F140" i="1"/>
  <c r="F132" i="1"/>
  <c r="F122" i="1"/>
  <c r="F123" i="1"/>
  <c r="F124" i="1"/>
  <c r="F125" i="1"/>
  <c r="F126" i="1"/>
  <c r="F127" i="1"/>
  <c r="F128" i="1"/>
  <c r="F129" i="1"/>
  <c r="F130" i="1"/>
  <c r="F131" i="1"/>
  <c r="F121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46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E28" i="1"/>
  <c r="E9" i="1"/>
  <c r="E285" i="1"/>
  <c r="E286" i="1"/>
  <c r="E287" i="1"/>
  <c r="E284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67" i="1"/>
  <c r="E261" i="1"/>
  <c r="E262" i="1"/>
  <c r="E263" i="1"/>
  <c r="E264" i="1"/>
  <c r="E265" i="1"/>
  <c r="E266" i="1"/>
  <c r="E260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41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27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05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190" i="1"/>
  <c r="E180" i="1"/>
  <c r="E181" i="1"/>
  <c r="E182" i="1"/>
  <c r="E183" i="1"/>
  <c r="E184" i="1"/>
  <c r="E185" i="1"/>
  <c r="E186" i="1"/>
  <c r="E187" i="1"/>
  <c r="E188" i="1"/>
  <c r="E189" i="1"/>
  <c r="E17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61" i="1"/>
  <c r="E154" i="1"/>
  <c r="E155" i="1"/>
  <c r="E156" i="1"/>
  <c r="E157" i="1"/>
  <c r="E158" i="1"/>
  <c r="E159" i="1"/>
  <c r="E160" i="1"/>
  <c r="E153" i="1"/>
  <c r="E142" i="1"/>
  <c r="E143" i="1"/>
  <c r="E144" i="1"/>
  <c r="E145" i="1"/>
  <c r="E146" i="1"/>
  <c r="E147" i="1"/>
  <c r="E148" i="1"/>
  <c r="E149" i="1"/>
  <c r="E150" i="1"/>
  <c r="E151" i="1"/>
  <c r="E152" i="1"/>
  <c r="E141" i="1"/>
  <c r="E133" i="1"/>
  <c r="E134" i="1"/>
  <c r="E135" i="1"/>
  <c r="E136" i="1"/>
  <c r="E137" i="1"/>
  <c r="E138" i="1"/>
  <c r="E139" i="1"/>
  <c r="E140" i="1"/>
  <c r="E132" i="1"/>
  <c r="E122" i="1"/>
  <c r="E123" i="1"/>
  <c r="E124" i="1"/>
  <c r="E125" i="1"/>
  <c r="E126" i="1"/>
  <c r="E127" i="1"/>
  <c r="E128" i="1"/>
  <c r="E129" i="1"/>
  <c r="E130" i="1"/>
  <c r="E131" i="1"/>
  <c r="E121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46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<sst xmlns="http://schemas.openxmlformats.org/spreadsheetml/2006/main" count="9340" uniqueCount="1178">
  <si>
    <t>서울</t>
  </si>
  <si>
    <t>강남구</t>
  </si>
  <si>
    <t>서초구</t>
  </si>
  <si>
    <t>강동구</t>
  </si>
  <si>
    <t>성동구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</si>
  <si>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</si>
  <si>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</si>
  <si>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</si>
  <si>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</si>
  <si>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</si>
  <si>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</si>
  <si>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</si>
  <si>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</si>
  <si>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</si>
  <si>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</si>
  <si>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</si>
  <si>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</si>
  <si>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</si>
  <si>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</si>
  <si>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</si>
  <si>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</si>
  <si>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</si>
  <si>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</si>
  <si>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</si>
  <si>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</si>
  <si>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</si>
  <si>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</si>
  <si>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서구</t>
  </si>
  <si>
    <t>계양구</t>
  </si>
  <si>
    <t>남동구</t>
  </si>
  <si>
    <t>옹진군</t>
  </si>
  <si>
    <t>연수구</t>
  </si>
  <si>
    <t>부평구</t>
  </si>
  <si>
    <t>강화군</t>
  </si>
  <si>
    <t>남구</t>
  </si>
  <si>
    <t>동구</t>
  </si>
  <si>
    <t>경기</t>
  </si>
  <si>
    <t>가평군</t>
  </si>
  <si>
    <t>광주시</t>
  </si>
  <si>
    <t>부천시</t>
  </si>
  <si>
    <t>수원시</t>
  </si>
  <si>
    <t>안산시</t>
  </si>
  <si>
    <t>의왕시</t>
  </si>
  <si>
    <t>김포시</t>
  </si>
  <si>
    <t>과천시</t>
  </si>
  <si>
    <t>포천시</t>
  </si>
  <si>
    <t>구리시</t>
  </si>
  <si>
    <t>용인시</t>
  </si>
  <si>
    <t>남양주시</t>
  </si>
  <si>
    <t>파주시</t>
  </si>
  <si>
    <t>화성시</t>
  </si>
  <si>
    <t>성남시</t>
  </si>
  <si>
    <t>군포시</t>
  </si>
  <si>
    <t>시흥시</t>
  </si>
  <si>
    <t>고양시</t>
  </si>
  <si>
    <t>양주시</t>
  </si>
  <si>
    <t>동두천시</t>
  </si>
  <si>
    <t>안성시</t>
  </si>
  <si>
    <t>안양시</t>
  </si>
  <si>
    <t>평택시</t>
  </si>
  <si>
    <t>이천시</t>
  </si>
  <si>
    <t>광명시</t>
  </si>
  <si>
    <t>하남시</t>
  </si>
  <si>
    <t>양평군</t>
  </si>
  <si>
    <t>여주시</t>
  </si>
  <si>
    <t>연천군</t>
  </si>
  <si>
    <t>오산시</t>
  </si>
  <si>
    <t>의정부시</t>
  </si>
  <si>
    <t>강원</t>
  </si>
  <si>
    <t>고성군</t>
  </si>
  <si>
    <t>삼척시</t>
  </si>
  <si>
    <t>원주시</t>
  </si>
  <si>
    <t>양구군</t>
  </si>
  <si>
    <t>정선군</t>
  </si>
  <si>
    <t>춘천시</t>
  </si>
  <si>
    <t>강릉시</t>
  </si>
  <si>
    <t>동해시</t>
  </si>
  <si>
    <t>횡성군</t>
  </si>
  <si>
    <t>충남</t>
  </si>
  <si>
    <t>당진시</t>
  </si>
  <si>
    <t>서산시</t>
  </si>
  <si>
    <t>아산시</t>
  </si>
  <si>
    <t>천안시</t>
  </si>
  <si>
    <t>공주시</t>
  </si>
  <si>
    <t>태안군</t>
  </si>
  <si>
    <t>충북</t>
  </si>
  <si>
    <t>단양군</t>
  </si>
  <si>
    <t>청주시</t>
  </si>
  <si>
    <t>옥천군</t>
  </si>
  <si>
    <t>제천시</t>
  </si>
  <si>
    <t>진천군</t>
  </si>
  <si>
    <t>괴산군</t>
  </si>
  <si>
    <t>충주시</t>
  </si>
  <si>
    <t>대전</t>
  </si>
  <si>
    <t>유성구</t>
  </si>
  <si>
    <t>대덕구</t>
  </si>
  <si>
    <t>경북</t>
  </si>
  <si>
    <t>포항시</t>
  </si>
  <si>
    <t>구미시</t>
  </si>
  <si>
    <t>안동시</t>
  </si>
  <si>
    <t>경주시</t>
  </si>
  <si>
    <t>김천시</t>
  </si>
  <si>
    <t>의성군</t>
  </si>
  <si>
    <t>경산시</t>
  </si>
  <si>
    <t>영덕군</t>
  </si>
  <si>
    <t>울릉군</t>
  </si>
  <si>
    <t>영천시</t>
  </si>
  <si>
    <t>영주시</t>
  </si>
  <si>
    <t>대구</t>
  </si>
  <si>
    <t>북구</t>
  </si>
  <si>
    <t>수성구</t>
  </si>
  <si>
    <t>달서구</t>
  </si>
  <si>
    <t>달성군</t>
  </si>
  <si>
    <t>전북</t>
  </si>
  <si>
    <t>군산시</t>
  </si>
  <si>
    <t>고창군</t>
  </si>
  <si>
    <t>전주시</t>
  </si>
  <si>
    <t>익산시</t>
  </si>
  <si>
    <t>부안군</t>
  </si>
  <si>
    <t>정읍시</t>
  </si>
  <si>
    <t>김제시</t>
  </si>
  <si>
    <t>임실군</t>
  </si>
  <si>
    <t>남원시</t>
  </si>
  <si>
    <t>경남</t>
  </si>
  <si>
    <t>창원시</t>
  </si>
  <si>
    <t>거창군</t>
  </si>
  <si>
    <t>진주시</t>
  </si>
  <si>
    <t>김해시</t>
  </si>
  <si>
    <t>양산시</t>
  </si>
  <si>
    <t>사천시</t>
  </si>
  <si>
    <t>거제시</t>
  </si>
  <si>
    <t>하동군</t>
  </si>
  <si>
    <t>울산</t>
  </si>
  <si>
    <t>울주군</t>
  </si>
  <si>
    <t>부산</t>
  </si>
  <si>
    <t>수영구</t>
  </si>
  <si>
    <t>기장군</t>
  </si>
  <si>
    <t>동래구</t>
  </si>
  <si>
    <t>금정구</t>
  </si>
  <si>
    <t>연제구</t>
  </si>
  <si>
    <t>사하구</t>
  </si>
  <si>
    <t>부산진구</t>
  </si>
  <si>
    <t>해운대구</t>
  </si>
  <si>
    <t>영도구</t>
  </si>
  <si>
    <t>사상구</t>
  </si>
  <si>
    <t>광주</t>
  </si>
  <si>
    <t>광산구</t>
  </si>
  <si>
    <t>전남</t>
  </si>
  <si>
    <t>여수시</t>
  </si>
  <si>
    <t>광양시</t>
  </si>
  <si>
    <t>영암군</t>
  </si>
  <si>
    <t>목포시</t>
  </si>
  <si>
    <t>화순군</t>
  </si>
  <si>
    <t>순천시</t>
  </si>
  <si>
    <t>제주</t>
  </si>
  <si>
    <t>제주시</t>
  </si>
  <si>
    <t>서귀포시</t>
  </si>
  <si>
    <t>SIDO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</si>
  <si>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</si>
  <si>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</si>
  <si>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</si>
  <si>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</si>
  <si>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</si>
  <si>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</si>
  <si>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</si>
  <si>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</si>
  <si>
    <t>세종</t>
    <phoneticPr fontId="1" type="noConversion"/>
  </si>
  <si>
    <t>강원</t>
    <phoneticPr fontId="1" type="noConversion"/>
  </si>
  <si>
    <t>경기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</si>
  <si>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</si>
  <si>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</si>
  <si>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</si>
  <si>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</si>
  <si>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</si>
  <si>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</si>
  <si>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</si>
  <si>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중 구</t>
  </si>
  <si>
    <t>서 구</t>
  </si>
  <si>
    <t>동 구</t>
  </si>
  <si>
    <t>남 구</t>
  </si>
  <si>
    <t>북 구</t>
  </si>
  <si>
    <t>태백시</t>
  </si>
  <si>
    <t>속초시</t>
  </si>
  <si>
    <t>홍천군</t>
  </si>
  <si>
    <t>영월군</t>
  </si>
  <si>
    <t>평창군</t>
  </si>
  <si>
    <t>철원군</t>
  </si>
  <si>
    <t>화천군</t>
  </si>
  <si>
    <t>인제군</t>
  </si>
  <si>
    <t>양양군</t>
  </si>
  <si>
    <t>보은군</t>
  </si>
  <si>
    <t>영동군</t>
  </si>
  <si>
    <t>증평군</t>
  </si>
  <si>
    <t>음성군</t>
  </si>
  <si>
    <t>보령시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</si>
  <si>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</si>
  <si>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</si>
  <si>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</si>
  <si>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</si>
  <si>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</si>
  <si>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</si>
  <si>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</si>
  <si>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</si>
  <si>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완주군</t>
  </si>
  <si>
    <t>진안군</t>
  </si>
  <si>
    <t>무주군</t>
  </si>
  <si>
    <t>장수군</t>
  </si>
  <si>
    <t>순창군</t>
  </si>
  <si>
    <t>나주시</t>
  </si>
  <si>
    <t>담양군</t>
  </si>
  <si>
    <t>곡성군</t>
  </si>
  <si>
    <t>구례군</t>
  </si>
  <si>
    <t>고흥군</t>
  </si>
  <si>
    <t>보성군</t>
  </si>
  <si>
    <t>장흥군</t>
  </si>
  <si>
    <t>강진군</t>
  </si>
  <si>
    <t>해남군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</si>
  <si>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</si>
  <si>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</si>
  <si>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</si>
  <si>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</si>
  <si>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</si>
  <si>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</si>
  <si>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</si>
  <si>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상주시</t>
  </si>
  <si>
    <t>문경시</t>
  </si>
  <si>
    <t>군위군</t>
  </si>
  <si>
    <t>청송군</t>
  </si>
  <si>
    <t>영양군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</si>
  <si>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</si>
  <si>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</si>
  <si>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</si>
  <si>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</si>
  <si>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</si>
  <si>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</si>
  <si>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</si>
  <si>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통영시</t>
  </si>
  <si>
    <t>밀양시</t>
  </si>
  <si>
    <t>의령군</t>
  </si>
  <si>
    <t>함안군</t>
  </si>
  <si>
    <t>창녕군</t>
  </si>
  <si>
    <t>남해군</t>
  </si>
  <si>
    <t>산청군</t>
  </si>
  <si>
    <t>함양군</t>
  </si>
  <si>
    <t>합천군</t>
  </si>
  <si>
    <t>SIGUNGU</t>
    <phoneticPr fontId="1" type="noConversion"/>
  </si>
  <si>
    <t>HANJA</t>
    <phoneticPr fontId="1" type="noConversion"/>
  </si>
  <si>
    <t>鍾路區</t>
  </si>
  <si>
    <t>中 區</t>
  </si>
  <si>
    <t>龍山區</t>
  </si>
  <si>
    <t>城東區</t>
  </si>
  <si>
    <t>廣津區</t>
  </si>
  <si>
    <t>東大門區</t>
  </si>
  <si>
    <t>中浪區</t>
  </si>
  <si>
    <t>城北區</t>
  </si>
  <si>
    <t>江北區</t>
  </si>
  <si>
    <t>道峰區</t>
  </si>
  <si>
    <t>蘆原區</t>
  </si>
  <si>
    <t>恩平區</t>
  </si>
  <si>
    <t>西大門區</t>
  </si>
  <si>
    <t>麻浦區</t>
  </si>
  <si>
    <t>陽川區</t>
  </si>
  <si>
    <t>江西區</t>
  </si>
  <si>
    <t>九老區</t>
  </si>
  <si>
    <t>衿川區</t>
  </si>
  <si>
    <t>永登浦區</t>
  </si>
  <si>
    <t>銅雀區</t>
  </si>
  <si>
    <t>冠岳區</t>
  </si>
  <si>
    <t>瑞草區</t>
  </si>
  <si>
    <t>江南區</t>
  </si>
  <si>
    <t>松坡區</t>
  </si>
  <si>
    <t>江東區</t>
  </si>
  <si>
    <t>西 區</t>
  </si>
  <si>
    <t>東 區</t>
  </si>
  <si>
    <t>影島區</t>
  </si>
  <si>
    <t>釜山鎭區</t>
  </si>
  <si>
    <t>東萊區</t>
  </si>
  <si>
    <t>南 區</t>
  </si>
  <si>
    <t>北 區</t>
  </si>
  <si>
    <t>海雲臺區</t>
  </si>
  <si>
    <t>沙下區</t>
  </si>
  <si>
    <t>金井區</t>
  </si>
  <si>
    <t>蓮堤區</t>
  </si>
  <si>
    <t>水營區</t>
  </si>
  <si>
    <t>沙上區</t>
  </si>
  <si>
    <t>機張郡</t>
  </si>
  <si>
    <t>壽城區</t>
  </si>
  <si>
    <t>達西區</t>
  </si>
  <si>
    <t>達城郡</t>
  </si>
  <si>
    <t>延壽區</t>
  </si>
  <si>
    <t>南洞區</t>
  </si>
  <si>
    <t>富平區</t>
  </si>
  <si>
    <t>桂陽區</t>
  </si>
  <si>
    <t>江華郡</t>
  </si>
  <si>
    <t>甕津郡</t>
  </si>
  <si>
    <t>光山區</t>
  </si>
  <si>
    <t>儒城區</t>
  </si>
  <si>
    <t>大德區</t>
  </si>
  <si>
    <t>蔚州郡</t>
  </si>
  <si>
    <t>水原市</t>
  </si>
  <si>
    <t>高陽市</t>
  </si>
  <si>
    <t>城南市</t>
  </si>
  <si>
    <t>龍仁市</t>
  </si>
  <si>
    <t>富川市</t>
  </si>
  <si>
    <t>安山市</t>
  </si>
  <si>
    <t>南楊州市</t>
  </si>
  <si>
    <t>安養市</t>
  </si>
  <si>
    <t>華城市</t>
  </si>
  <si>
    <t>平澤市</t>
  </si>
  <si>
    <t>議政府市</t>
  </si>
  <si>
    <t>始興市</t>
  </si>
  <si>
    <t>坡州市</t>
  </si>
  <si>
    <t>金浦市</t>
  </si>
  <si>
    <t>光明市</t>
  </si>
  <si>
    <t>廣州市</t>
  </si>
  <si>
    <t>軍浦市</t>
  </si>
  <si>
    <t>烏山市</t>
  </si>
  <si>
    <t>利川市</t>
  </si>
  <si>
    <t>楊州市</t>
  </si>
  <si>
    <t>安城市</t>
  </si>
  <si>
    <t>九里市</t>
  </si>
  <si>
    <t>抱川市</t>
  </si>
  <si>
    <t>義王市</t>
  </si>
  <si>
    <t>河南市</t>
  </si>
  <si>
    <t>驪州市</t>
  </si>
  <si>
    <t>楊平郡</t>
  </si>
  <si>
    <t>東豆川市</t>
  </si>
  <si>
    <t>果川市</t>
  </si>
  <si>
    <t>加平郡</t>
  </si>
  <si>
    <t>漣川郡</t>
  </si>
  <si>
    <t>春川市</t>
  </si>
  <si>
    <t>原州市</t>
  </si>
  <si>
    <t>江陵市</t>
  </si>
  <si>
    <t>東海市</t>
  </si>
  <si>
    <t>太白市</t>
  </si>
  <si>
    <t>束草市</t>
  </si>
  <si>
    <t>三陟市</t>
  </si>
  <si>
    <t>洪川郡</t>
  </si>
  <si>
    <t>橫城郡</t>
  </si>
  <si>
    <t>寧越郡</t>
  </si>
  <si>
    <t>平昌郡</t>
  </si>
  <si>
    <t>旌善郡</t>
  </si>
  <si>
    <t>鐵原郡</t>
  </si>
  <si>
    <t>華川郡</t>
  </si>
  <si>
    <t>楊口郡</t>
  </si>
  <si>
    <t>麟蹄郡</t>
  </si>
  <si>
    <t>高城郡</t>
  </si>
  <si>
    <t>襄陽郡</t>
  </si>
  <si>
    <t>淸州市</t>
  </si>
  <si>
    <t>忠州市</t>
  </si>
  <si>
    <t>堤川市</t>
  </si>
  <si>
    <t>報恩郡</t>
  </si>
  <si>
    <t>沃川郡</t>
  </si>
  <si>
    <t>永同郡</t>
  </si>
  <si>
    <t>曾坪郡</t>
  </si>
  <si>
    <t>鎭川郡</t>
  </si>
  <si>
    <t>槐山郡</t>
  </si>
  <si>
    <t>陰城郡</t>
  </si>
  <si>
    <t>丹陽郡</t>
  </si>
  <si>
    <t>天安市</t>
  </si>
  <si>
    <t>公州市</t>
  </si>
  <si>
    <t>保寧市</t>
  </si>
  <si>
    <t>牙山市</t>
  </si>
  <si>
    <t>瑞山市</t>
  </si>
  <si>
    <t>論山市</t>
  </si>
  <si>
    <t>鷄龍市</t>
  </si>
  <si>
    <t>唐津市</t>
  </si>
  <si>
    <t>錦山郡</t>
  </si>
  <si>
    <t>扶餘郡</t>
  </si>
  <si>
    <t>舒川郡</t>
  </si>
  <si>
    <t>靑陽郡</t>
  </si>
  <si>
    <t>洪城郡</t>
  </si>
  <si>
    <t>禮山郡</t>
  </si>
  <si>
    <t>泰安郡</t>
  </si>
  <si>
    <t>全州市</t>
  </si>
  <si>
    <t>群山市</t>
  </si>
  <si>
    <t>益山市</t>
  </si>
  <si>
    <t>井邑市</t>
  </si>
  <si>
    <t>南原市</t>
  </si>
  <si>
    <t>金堤市</t>
  </si>
  <si>
    <t>完州郡</t>
  </si>
  <si>
    <t>鎭安郡</t>
  </si>
  <si>
    <t>茂朱郡</t>
  </si>
  <si>
    <t>長水郡</t>
  </si>
  <si>
    <t>任實郡</t>
  </si>
  <si>
    <t>淳昌郡</t>
  </si>
  <si>
    <t>高敞郡</t>
  </si>
  <si>
    <t>扶安郡</t>
  </si>
  <si>
    <t>木浦市</t>
  </si>
  <si>
    <t>麗水市</t>
  </si>
  <si>
    <t>順天市</t>
  </si>
  <si>
    <t>羅州市</t>
  </si>
  <si>
    <t>光陽市</t>
  </si>
  <si>
    <t>潭陽郡</t>
  </si>
  <si>
    <t>谷城郡</t>
  </si>
  <si>
    <t>求禮郡</t>
  </si>
  <si>
    <t>高興郡</t>
  </si>
  <si>
    <t>寶城郡</t>
  </si>
  <si>
    <t>和順郡</t>
  </si>
  <si>
    <t>長興郡</t>
  </si>
  <si>
    <t>康津郡</t>
  </si>
  <si>
    <t>海南郡</t>
  </si>
  <si>
    <t>靈岩郡</t>
  </si>
  <si>
    <t>務安郡</t>
  </si>
  <si>
    <t>咸平郡</t>
  </si>
  <si>
    <t>靈光郡</t>
  </si>
  <si>
    <t>長城郡</t>
  </si>
  <si>
    <t>莞島郡</t>
  </si>
  <si>
    <t>珍島郡</t>
  </si>
  <si>
    <t>新安郡</t>
  </si>
  <si>
    <t>浦項市</t>
  </si>
  <si>
    <t>慶州市</t>
  </si>
  <si>
    <t>金泉市</t>
  </si>
  <si>
    <t>安東市</t>
  </si>
  <si>
    <t>龜尾市</t>
  </si>
  <si>
    <t>榮州市</t>
  </si>
  <si>
    <t>永川市</t>
  </si>
  <si>
    <t>尙州市</t>
  </si>
  <si>
    <t>聞慶市</t>
  </si>
  <si>
    <t>慶山市</t>
  </si>
  <si>
    <t>軍威郡</t>
  </si>
  <si>
    <t>義城郡</t>
  </si>
  <si>
    <t>靑松郡</t>
  </si>
  <si>
    <t>英陽郡</t>
  </si>
  <si>
    <t>盈德郡</t>
  </si>
  <si>
    <t>淸道郡</t>
  </si>
  <si>
    <t>高靈郡</t>
  </si>
  <si>
    <t>星州郡</t>
  </si>
  <si>
    <t>漆谷郡</t>
  </si>
  <si>
    <t>醴泉郡</t>
  </si>
  <si>
    <t>奉化郡</t>
  </si>
  <si>
    <t>蔚珍郡</t>
  </si>
  <si>
    <t>鬱陵郡</t>
  </si>
  <si>
    <t>昌原市</t>
  </si>
  <si>
    <t>晋州市</t>
  </si>
  <si>
    <t>統營市</t>
  </si>
  <si>
    <t>泗川市</t>
  </si>
  <si>
    <t>金海市</t>
  </si>
  <si>
    <t>密陽市</t>
  </si>
  <si>
    <t>巨濟市</t>
  </si>
  <si>
    <t>梁山市</t>
  </si>
  <si>
    <t>宜靈郡</t>
  </si>
  <si>
    <t>咸安郡</t>
  </si>
  <si>
    <t>昌寧郡</t>
  </si>
  <si>
    <t>固城郡</t>
  </si>
  <si>
    <t>南海郡</t>
  </si>
  <si>
    <t>河東郡</t>
  </si>
  <si>
    <t>山淸郡</t>
  </si>
  <si>
    <t>咸陽郡</t>
  </si>
  <si>
    <t>居昌郡</t>
  </si>
  <si>
    <t>陜川郡</t>
  </si>
  <si>
    <t>濟州市</t>
  </si>
  <si>
    <t>西歸浦市</t>
  </si>
  <si>
    <t>ORDER</t>
    <phoneticPr fontId="1" type="noConversion"/>
  </si>
  <si>
    <t>청계천로</t>
  </si>
  <si>
    <t>검단</t>
  </si>
  <si>
    <t>계산</t>
  </si>
  <si>
    <t>고잔</t>
  </si>
  <si>
    <t>구월동</t>
  </si>
  <si>
    <t>논현</t>
  </si>
  <si>
    <t>덕적도</t>
  </si>
  <si>
    <t>동춘</t>
  </si>
  <si>
    <t>백령도</t>
  </si>
  <si>
    <t>부평</t>
  </si>
  <si>
    <t>석남</t>
  </si>
  <si>
    <t>석모리</t>
  </si>
  <si>
    <t>송림</t>
  </si>
  <si>
    <t>송해</t>
  </si>
  <si>
    <t>숭의</t>
  </si>
  <si>
    <t>신흥</t>
  </si>
  <si>
    <t>연희</t>
  </si>
  <si>
    <t>운서</t>
  </si>
  <si>
    <t>원당</t>
  </si>
  <si>
    <t>가평읍</t>
  </si>
  <si>
    <t>경안동</t>
  </si>
  <si>
    <t>고색동</t>
  </si>
  <si>
    <t>고잔동</t>
  </si>
  <si>
    <t>고천동</t>
  </si>
  <si>
    <t>고촌면</t>
  </si>
  <si>
    <t>과천동</t>
  </si>
  <si>
    <t>관인면</t>
  </si>
  <si>
    <t>광교동</t>
  </si>
  <si>
    <t>교문동</t>
  </si>
  <si>
    <t>금곡동</t>
  </si>
  <si>
    <t>금촌동</t>
  </si>
  <si>
    <t>기흥</t>
  </si>
  <si>
    <t>김량장동</t>
  </si>
  <si>
    <t>남양동</t>
  </si>
  <si>
    <t>내동</t>
  </si>
  <si>
    <t>단대동</t>
  </si>
  <si>
    <t>당동</t>
  </si>
  <si>
    <t>대부동</t>
  </si>
  <si>
    <t>대야동</t>
  </si>
  <si>
    <t>동구동</t>
  </si>
  <si>
    <t>동탄동</t>
  </si>
  <si>
    <t>백석읍</t>
  </si>
  <si>
    <t>별양동</t>
  </si>
  <si>
    <t>보산동</t>
  </si>
  <si>
    <t>복정동</t>
  </si>
  <si>
    <t>본오동</t>
  </si>
  <si>
    <t>봉산동</t>
  </si>
  <si>
    <t>부곡3동</t>
  </si>
  <si>
    <t>부곡동1</t>
  </si>
  <si>
    <t>부림동</t>
  </si>
  <si>
    <t>비전동</t>
  </si>
  <si>
    <t>사우동</t>
  </si>
  <si>
    <t>산본동</t>
  </si>
  <si>
    <t>상대원1동</t>
  </si>
  <si>
    <t>선단동</t>
  </si>
  <si>
    <t>설성면</t>
  </si>
  <si>
    <t>소사본동</t>
  </si>
  <si>
    <t>소하동</t>
  </si>
  <si>
    <t>수내동</t>
  </si>
  <si>
    <t>수지</t>
  </si>
  <si>
    <t>시화공단</t>
  </si>
  <si>
    <t>식사동</t>
  </si>
  <si>
    <t>신원동</t>
  </si>
  <si>
    <t>신장동</t>
  </si>
  <si>
    <t>신풍동</t>
  </si>
  <si>
    <t>안양2동</t>
  </si>
  <si>
    <t>안양6동</t>
  </si>
  <si>
    <t>안중</t>
  </si>
  <si>
    <t>양평</t>
  </si>
  <si>
    <t>여주</t>
  </si>
  <si>
    <t>연천</t>
  </si>
  <si>
    <t>영통동</t>
  </si>
  <si>
    <t>오남읍</t>
  </si>
  <si>
    <t>오산동</t>
  </si>
  <si>
    <t>오정동</t>
  </si>
  <si>
    <t>운정</t>
  </si>
  <si>
    <t>운중동</t>
  </si>
  <si>
    <t>원곡동</t>
  </si>
  <si>
    <t>원시동</t>
  </si>
  <si>
    <t>의정부1동</t>
  </si>
  <si>
    <t>의정부동</t>
  </si>
  <si>
    <t>인계동</t>
  </si>
  <si>
    <t>정왕동</t>
  </si>
  <si>
    <t>정자1동</t>
  </si>
  <si>
    <t>중2동</t>
  </si>
  <si>
    <t>창전동</t>
  </si>
  <si>
    <t>천천동</t>
  </si>
  <si>
    <t>철산동</t>
  </si>
  <si>
    <t>통진읍</t>
  </si>
  <si>
    <t>평택항</t>
  </si>
  <si>
    <t>행신동</t>
  </si>
  <si>
    <t>향남</t>
  </si>
  <si>
    <t>호계동</t>
  </si>
  <si>
    <t>호수동</t>
  </si>
  <si>
    <t>간성읍</t>
  </si>
  <si>
    <t>남양동1</t>
  </si>
  <si>
    <t>명륜동</t>
  </si>
  <si>
    <t>방산면</t>
  </si>
  <si>
    <t>북평면</t>
  </si>
  <si>
    <t>석사동</t>
  </si>
  <si>
    <t>옥천동</t>
  </si>
  <si>
    <t>중앙동(원주)</t>
  </si>
  <si>
    <t>중앙로</t>
  </si>
  <si>
    <t>천곡동</t>
  </si>
  <si>
    <t>치악산</t>
  </si>
  <si>
    <t>난지도리</t>
  </si>
  <si>
    <t>독곶리</t>
  </si>
  <si>
    <t>동문동</t>
  </si>
  <si>
    <t>모종동</t>
  </si>
  <si>
    <t>백석동</t>
  </si>
  <si>
    <t>사곡면</t>
  </si>
  <si>
    <t>성황동</t>
  </si>
  <si>
    <t>정곡리</t>
  </si>
  <si>
    <t>파도리</t>
  </si>
  <si>
    <t>매포읍</t>
  </si>
  <si>
    <t>문화동</t>
  </si>
  <si>
    <t>사천동</t>
  </si>
  <si>
    <t>송정동(봉명동)</t>
  </si>
  <si>
    <t>오창읍</t>
  </si>
  <si>
    <t>옥천읍</t>
  </si>
  <si>
    <t>용암동</t>
  </si>
  <si>
    <t>장락동</t>
  </si>
  <si>
    <t>진천읍</t>
  </si>
  <si>
    <t>청천면</t>
  </si>
  <si>
    <t>칠금동</t>
  </si>
  <si>
    <t>호암동</t>
  </si>
  <si>
    <t>구성동</t>
  </si>
  <si>
    <t>노은동</t>
  </si>
  <si>
    <t>둔산동</t>
  </si>
  <si>
    <t>문창동</t>
  </si>
  <si>
    <t>문평동</t>
  </si>
  <si>
    <t>성남동1</t>
  </si>
  <si>
    <t>읍내동</t>
  </si>
  <si>
    <t>정림동</t>
  </si>
  <si>
    <t>3공단</t>
  </si>
  <si>
    <t>4공단</t>
  </si>
  <si>
    <t>공단동</t>
  </si>
  <si>
    <t>남문동</t>
  </si>
  <si>
    <t>대도동</t>
  </si>
  <si>
    <t>대송면</t>
  </si>
  <si>
    <t>성건동</t>
  </si>
  <si>
    <t>신음동</t>
  </si>
  <si>
    <t>안계면</t>
  </si>
  <si>
    <t>원평동</t>
  </si>
  <si>
    <t>장량동</t>
  </si>
  <si>
    <t>장흥동</t>
  </si>
  <si>
    <t>중방동</t>
  </si>
  <si>
    <t>지품면</t>
  </si>
  <si>
    <t>태하리</t>
  </si>
  <si>
    <t>형곡동</t>
  </si>
  <si>
    <t>화북면</t>
  </si>
  <si>
    <t>휴천동</t>
  </si>
  <si>
    <t>노원동</t>
  </si>
  <si>
    <t>대명동</t>
  </si>
  <si>
    <t>만촌동</t>
  </si>
  <si>
    <t>서호동</t>
  </si>
  <si>
    <t>수창동</t>
  </si>
  <si>
    <t>신암동</t>
  </si>
  <si>
    <t>이현동</t>
  </si>
  <si>
    <t>지산동</t>
  </si>
  <si>
    <t>태전동</t>
  </si>
  <si>
    <t>현풍면</t>
  </si>
  <si>
    <t>호림동</t>
  </si>
  <si>
    <t>개정동</t>
  </si>
  <si>
    <t>고창읍</t>
  </si>
  <si>
    <t>남중동</t>
  </si>
  <si>
    <t>모현동</t>
  </si>
  <si>
    <t>삼천동</t>
  </si>
  <si>
    <t>소룡동</t>
  </si>
  <si>
    <t>신풍동(군산)</t>
  </si>
  <si>
    <t>연지동</t>
  </si>
  <si>
    <t>요촌동</t>
  </si>
  <si>
    <t>운암면</t>
  </si>
  <si>
    <t>죽항동</t>
  </si>
  <si>
    <t>중앙동(전주)</t>
  </si>
  <si>
    <t>팔복동</t>
  </si>
  <si>
    <t>팔봉동</t>
  </si>
  <si>
    <t>가음정동</t>
  </si>
  <si>
    <t>경화동</t>
  </si>
  <si>
    <t>남상면</t>
  </si>
  <si>
    <t>대산면</t>
  </si>
  <si>
    <t>대안동</t>
  </si>
  <si>
    <t>동상동</t>
  </si>
  <si>
    <t>명서동</t>
  </si>
  <si>
    <t>봉암동</t>
  </si>
  <si>
    <t>북부동</t>
  </si>
  <si>
    <t>사천읍</t>
  </si>
  <si>
    <t>사파동</t>
  </si>
  <si>
    <t>삼방동</t>
  </si>
  <si>
    <t>상대동</t>
  </si>
  <si>
    <t>상봉동</t>
  </si>
  <si>
    <t>아주동</t>
  </si>
  <si>
    <t>용지동</t>
  </si>
  <si>
    <t>웅남동</t>
  </si>
  <si>
    <t>웅상읍</t>
  </si>
  <si>
    <t>장유동</t>
  </si>
  <si>
    <t>저구리</t>
  </si>
  <si>
    <t>하동읍</t>
  </si>
  <si>
    <t>회원동</t>
  </si>
  <si>
    <t>농소동</t>
  </si>
  <si>
    <t>대송동</t>
  </si>
  <si>
    <t>덕신리</t>
  </si>
  <si>
    <t>무거동</t>
  </si>
  <si>
    <t>부곡동(울산)</t>
  </si>
  <si>
    <t>삼남면</t>
  </si>
  <si>
    <t>삼산동</t>
  </si>
  <si>
    <t>상남리</t>
  </si>
  <si>
    <t>성남동</t>
  </si>
  <si>
    <t>신정동</t>
  </si>
  <si>
    <t>야음동</t>
  </si>
  <si>
    <t>여천동(울산)</t>
  </si>
  <si>
    <t>화산리</t>
  </si>
  <si>
    <t>효문동</t>
  </si>
  <si>
    <t>광복동</t>
  </si>
  <si>
    <t>광안동</t>
  </si>
  <si>
    <t>기장읍</t>
  </si>
  <si>
    <t>녹산동</t>
  </si>
  <si>
    <t>대신동</t>
  </si>
  <si>
    <t>대연동</t>
  </si>
  <si>
    <t>대저동</t>
  </si>
  <si>
    <t>덕천동</t>
  </si>
  <si>
    <t>명장동</t>
  </si>
  <si>
    <t>부곡동</t>
  </si>
  <si>
    <t>수정동</t>
  </si>
  <si>
    <t>연산동</t>
  </si>
  <si>
    <t>용수리</t>
  </si>
  <si>
    <t>장림동</t>
  </si>
  <si>
    <t>전포동</t>
  </si>
  <si>
    <t>좌동</t>
  </si>
  <si>
    <t>청룡동</t>
  </si>
  <si>
    <t>태종대</t>
  </si>
  <si>
    <t>학장동</t>
  </si>
  <si>
    <t>건국동</t>
  </si>
  <si>
    <t>농성동</t>
  </si>
  <si>
    <t>두암동</t>
  </si>
  <si>
    <t>서석동</t>
  </si>
  <si>
    <t>송정1동</t>
  </si>
  <si>
    <t>오선동</t>
  </si>
  <si>
    <t>주월동</t>
  </si>
  <si>
    <t>광무동</t>
  </si>
  <si>
    <t>광양읍</t>
  </si>
  <si>
    <t>나불리</t>
  </si>
  <si>
    <t>덕충동</t>
  </si>
  <si>
    <t>문수동</t>
  </si>
  <si>
    <t>부흥동</t>
  </si>
  <si>
    <t>송단리</t>
  </si>
  <si>
    <t>순천만</t>
  </si>
  <si>
    <t>여천동(여수)</t>
  </si>
  <si>
    <t>연향동</t>
  </si>
  <si>
    <t>용당동</t>
  </si>
  <si>
    <t>월내동</t>
  </si>
  <si>
    <t>장천동</t>
  </si>
  <si>
    <t>중동</t>
  </si>
  <si>
    <t>진상면</t>
  </si>
  <si>
    <t>태인동</t>
  </si>
  <si>
    <t>호두리</t>
  </si>
  <si>
    <t>고산리</t>
  </si>
  <si>
    <t>동홍동</t>
  </si>
  <si>
    <t>연동</t>
  </si>
  <si>
    <t>이도동</t>
  </si>
  <si>
    <t>NAME</t>
    <phoneticPr fontId="1" type="noConversion"/>
  </si>
  <si>
    <t>SIDO</t>
    <phoneticPr fontId="1" type="noConversion"/>
  </si>
  <si>
    <t>SIGUNGU</t>
    <phoneticPr fontId="1" type="noConversion"/>
  </si>
  <si>
    <t>강서구</t>
    <phoneticPr fontId="1" type="noConversion"/>
  </si>
  <si>
    <t>경기</t>
    <phoneticPr fontId="1" type="noConversion"/>
  </si>
  <si>
    <t>부산</t>
    <phoneticPr fontId="1" type="noConversion"/>
  </si>
  <si>
    <t>ORDER</t>
    <phoneticPr fontId="1" type="noConversion"/>
  </si>
  <si>
    <t>지점</t>
  </si>
  <si>
    <t>SIDO</t>
    <phoneticPr fontId="1" type="noConversion"/>
  </si>
  <si>
    <t>SIGUNGU</t>
    <phoneticPr fontId="1" type="noConversion"/>
  </si>
  <si>
    <t>인천</t>
    <phoneticPr fontId="1" type="noConversion"/>
  </si>
  <si>
    <t>서울</t>
    <phoneticPr fontId="1" type="noConversion"/>
  </si>
  <si>
    <t>경북</t>
    <phoneticPr fontId="1" type="noConversion"/>
  </si>
  <si>
    <t>충북</t>
    <phoneticPr fontId="1" type="noConversion"/>
  </si>
  <si>
    <t>충남</t>
    <phoneticPr fontId="1" type="noConversion"/>
  </si>
  <si>
    <t>대전</t>
    <phoneticPr fontId="1" type="noConversion"/>
  </si>
  <si>
    <t>전북</t>
    <phoneticPr fontId="1" type="noConversion"/>
  </si>
  <si>
    <t>대구</t>
    <phoneticPr fontId="1" type="noConversion"/>
  </si>
  <si>
    <t>울산</t>
    <phoneticPr fontId="1" type="noConversion"/>
  </si>
  <si>
    <t>경남</t>
    <phoneticPr fontId="1" type="noConversion"/>
  </si>
  <si>
    <t>광주</t>
    <phoneticPr fontId="1" type="noConversion"/>
  </si>
  <si>
    <t>부산</t>
    <phoneticPr fontId="1" type="noConversion"/>
  </si>
  <si>
    <t>전남</t>
    <phoneticPr fontId="1" type="noConversion"/>
  </si>
  <si>
    <t>제주</t>
    <phoneticPr fontId="1" type="noConversion"/>
  </si>
  <si>
    <t>지점명</t>
  </si>
  <si>
    <t>속초</t>
  </si>
  <si>
    <t>북춘천</t>
  </si>
  <si>
    <t>철원</t>
  </si>
  <si>
    <t>동두천</t>
  </si>
  <si>
    <t>파주</t>
  </si>
  <si>
    <t>문산</t>
  </si>
  <si>
    <t>대관령</t>
  </si>
  <si>
    <t>춘천</t>
  </si>
  <si>
    <t>북강릉</t>
  </si>
  <si>
    <t>강릉</t>
  </si>
  <si>
    <t>동해</t>
  </si>
  <si>
    <t>원주</t>
  </si>
  <si>
    <t>울릉도</t>
  </si>
  <si>
    <t>관악산</t>
  </si>
  <si>
    <t>수원</t>
  </si>
  <si>
    <t>영월</t>
  </si>
  <si>
    <t>충주</t>
  </si>
  <si>
    <t>서산</t>
  </si>
  <si>
    <t>울진</t>
  </si>
  <si>
    <t>청주</t>
  </si>
  <si>
    <t>추풍령</t>
  </si>
  <si>
    <t>안동</t>
  </si>
  <si>
    <t>상주</t>
  </si>
  <si>
    <t>포항</t>
  </si>
  <si>
    <t>군산</t>
  </si>
  <si>
    <t>전주</t>
  </si>
  <si>
    <t>창원</t>
  </si>
  <si>
    <t>마산</t>
  </si>
  <si>
    <t>통영</t>
  </si>
  <si>
    <t>목포</t>
  </si>
  <si>
    <t>여수</t>
  </si>
  <si>
    <t>흑산도</t>
  </si>
  <si>
    <t>완도</t>
  </si>
  <si>
    <t>고창</t>
  </si>
  <si>
    <t>순천</t>
  </si>
  <si>
    <t>진도(첨찰산)</t>
  </si>
  <si>
    <t>대구(기)</t>
  </si>
  <si>
    <t>고산</t>
  </si>
  <si>
    <t>성산</t>
  </si>
  <si>
    <t>서귀포</t>
  </si>
  <si>
    <t>진주</t>
  </si>
  <si>
    <t>강화</t>
  </si>
  <si>
    <t>이천</t>
  </si>
  <si>
    <t>인제</t>
  </si>
  <si>
    <t>홍천</t>
  </si>
  <si>
    <t>태백</t>
  </si>
  <si>
    <t>제천</t>
  </si>
  <si>
    <t>보은</t>
  </si>
  <si>
    <t>천안</t>
  </si>
  <si>
    <t>보령</t>
  </si>
  <si>
    <t>부여</t>
  </si>
  <si>
    <t>금산</t>
  </si>
  <si>
    <t>부안</t>
  </si>
  <si>
    <t>임실</t>
  </si>
  <si>
    <t>정읍</t>
  </si>
  <si>
    <t>남원</t>
  </si>
  <si>
    <t>장수</t>
  </si>
  <si>
    <t>북창원</t>
  </si>
  <si>
    <t>주암</t>
  </si>
  <si>
    <t>장흥</t>
  </si>
  <si>
    <t>해남</t>
  </si>
  <si>
    <t>고흥</t>
  </si>
  <si>
    <t>성산포</t>
  </si>
  <si>
    <t>봉화</t>
  </si>
  <si>
    <t>영주</t>
  </si>
  <si>
    <t>문경</t>
  </si>
  <si>
    <t>영덕</t>
  </si>
  <si>
    <t>의성</t>
  </si>
  <si>
    <t>구미</t>
  </si>
  <si>
    <t>영천</t>
  </si>
  <si>
    <t>거창</t>
  </si>
  <si>
    <t>합천</t>
  </si>
  <si>
    <t>밀양</t>
  </si>
  <si>
    <t>산청</t>
  </si>
  <si>
    <t>거제</t>
  </si>
  <si>
    <t>남해</t>
  </si>
  <si>
    <t>경남</t>
    <phoneticPr fontId="1" type="noConversion"/>
  </si>
  <si>
    <t>전북</t>
    <phoneticPr fontId="1" type="noConversion"/>
  </si>
  <si>
    <t>SIDO</t>
    <phoneticPr fontId="1" type="noConversion"/>
  </si>
  <si>
    <t>SIGUNGU</t>
    <phoneticPr fontId="1" type="noConversion"/>
  </si>
  <si>
    <t>기준필드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</si>
  <si>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</si>
  <si>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</si>
  <si>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</si>
  <si>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</si>
  <si>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</si>
  <si>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</si>
  <si>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</si>
  <si>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</si>
  <si>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</si>
  <si>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</si>
  <si>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</si>
  <si>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</si>
  <si>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</si>
  <si>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</si>
  <si>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</si>
  <si>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</si>
  <si>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2016(2015.12.31 기준</t>
  </si>
  <si>
    <t>2017(2016.12.31 기준</t>
  </si>
  <si>
    <t>宜寧郡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</si>
  <si>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</si>
  <si>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</si>
  <si>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</si>
  <si>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</si>
  <si>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</si>
  <si>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</si>
  <si>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</si>
  <si>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</si>
  <si>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</si>
  <si>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</si>
  <si>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</si>
  <si>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</si>
  <si>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</si>
  <si>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</si>
  <si>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</si>
  <si>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</si>
  <si>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</si>
  <si>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</si>
  <si>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</si>
  <si>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</si>
  <si>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</si>
  <si>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</si>
  <si>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</si>
  <si>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</si>
  <si>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</si>
  <si>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</si>
  <si>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</si>
  <si>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</si>
  <si>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</si>
  <si>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</si>
  <si>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50110</t>
  </si>
  <si>
    <t>50130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</si>
  <si>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</si>
  <si>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</si>
  <si>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</si>
  <si>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</si>
  <si>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</si>
  <si>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</si>
  <si>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</si>
  <si>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</si>
  <si>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</si>
  <si>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</si>
  <si>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</si>
  <si>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</si>
  <si>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</si>
  <si>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</si>
  <si>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</si>
  <si>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</si>
  <si>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</si>
  <si>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</si>
  <si>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</si>
  <si>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</si>
  <si>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</si>
  <si>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</si>
  <si>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</si>
  <si>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</si>
  <si>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</si>
  <si>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</si>
  <si>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</si>
  <si>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</si>
  <si>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</si>
  <si>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</si>
  <si>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</si>
  <si>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</si>
  <si>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</si>
  <si>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</si>
  <si>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</si>
  <si>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</si>
  <si>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</si>
  <si>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</si>
  <si>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</si>
  <si>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</si>
  <si>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</si>
  <si>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</si>
  <si>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</si>
  <si>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</si>
  <si>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</si>
  <si>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</si>
  <si>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</si>
  <si>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31110</t>
  </si>
  <si>
    <t>31140</t>
  </si>
  <si>
    <t>31170</t>
  </si>
  <si>
    <t>31200</t>
  </si>
  <si>
    <t>31710</t>
  </si>
  <si>
    <t>36110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</si>
  <si>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</si>
  <si>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</si>
  <si>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</si>
  <si>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</si>
  <si>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</si>
  <si>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</si>
  <si>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</si>
  <si>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</si>
  <si>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</si>
  <si>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</si>
  <si>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</si>
  <si>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</si>
  <si>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</si>
  <si>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</si>
  <si>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</si>
  <si>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</si>
  <si>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</si>
  <si>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</si>
  <si>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</si>
  <si>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</si>
  <si>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</si>
  <si>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</si>
  <si>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</si>
  <si>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</si>
  <si>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</si>
  <si>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</si>
  <si>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</si>
  <si>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</si>
  <si>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</si>
  <si>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</si>
  <si>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</si>
  <si>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</si>
  <si>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</si>
  <si>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</si>
  <si>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</si>
  <si>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</si>
  <si>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</si>
  <si>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</si>
  <si>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</si>
  <si>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</si>
  <si>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</si>
  <si>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30110</t>
  </si>
  <si>
    <t>30140</t>
  </si>
  <si>
    <t>30170</t>
  </si>
  <si>
    <t>30200</t>
  </si>
  <si>
    <t>30230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</si>
  <si>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</si>
  <si>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</si>
  <si>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</si>
  <si>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</si>
  <si>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</si>
  <si>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</si>
  <si>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</si>
  <si>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</si>
  <si>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29110</t>
  </si>
  <si>
    <t>29140</t>
  </si>
  <si>
    <t>29155</t>
  </si>
  <si>
    <t>29170</t>
  </si>
  <si>
    <t>29200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</si>
  <si>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</si>
  <si>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</si>
  <si>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</si>
  <si>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</si>
  <si>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</si>
  <si>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</si>
  <si>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</si>
  <si>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</si>
  <si>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</si>
  <si>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</si>
  <si>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</si>
  <si>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</si>
  <si>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</si>
  <si>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</si>
  <si>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</si>
  <si>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</si>
  <si>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</si>
  <si>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</si>
  <si>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</si>
  <si>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</si>
  <si>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</si>
  <si>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</si>
  <si>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</si>
  <si>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</si>
  <si>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</si>
  <si>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</si>
  <si>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</si>
  <si>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</si>
  <si>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</si>
  <si>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</si>
  <si>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</si>
  <si>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</si>
  <si>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</si>
  <si>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</si>
  <si>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</si>
  <si>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</si>
  <si>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</si>
  <si>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</si>
  <si>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</si>
  <si>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</si>
  <si>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</si>
  <si>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</si>
  <si>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</si>
  <si>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</si>
  <si>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</si>
  <si>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</si>
  <si>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</si>
  <si>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</si>
  <si>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</si>
  <si>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</si>
  <si>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</si>
  <si>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</si>
  <si>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</si>
  <si>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</si>
  <si>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</si>
  <si>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</si>
  <si>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</si>
  <si>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</si>
  <si>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</si>
  <si>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</si>
  <si>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</si>
  <si>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</si>
  <si>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</si>
  <si>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</si>
  <si>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</si>
  <si>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</si>
  <si>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</si>
  <si>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</si>
  <si>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</si>
  <si>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</si>
  <si>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</si>
  <si>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</si>
  <si>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</si>
  <si>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</si>
  <si>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</si>
  <si>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</si>
  <si>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</si>
  <si>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</si>
  <si>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</si>
  <si>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</si>
  <si>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</si>
  <si>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</si>
  <si>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</si>
  <si>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</si>
  <si>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</si>
  <si>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</si>
  <si>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</si>
  <si>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</si>
  <si>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</si>
  <si>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</si>
  <si>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</si>
  <si>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</si>
  <si>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</si>
  <si>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</si>
  <si>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</si>
  <si>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</si>
  <si>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</si>
  <si>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</si>
  <si>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</si>
  <si>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</si>
  <si>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</si>
  <si>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</si>
  <si>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</si>
  <si>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</si>
  <si>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</si>
  <si>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</si>
  <si>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SIG_KOR_NM</t>
  </si>
  <si>
    <t>세종특별자치시</t>
  </si>
  <si>
    <t>SIDO</t>
    <phoneticPr fontId="1" type="noConversion"/>
  </si>
  <si>
    <t>상당구</t>
  </si>
  <si>
    <t>서원구</t>
  </si>
  <si>
    <t>흥덕구</t>
  </si>
  <si>
    <t>청원구</t>
  </si>
  <si>
    <t>동남구</t>
  </si>
  <si>
    <t>서북구</t>
  </si>
  <si>
    <t>완산구</t>
  </si>
  <si>
    <t>덕진구</t>
  </si>
  <si>
    <t>의창구</t>
  </si>
  <si>
    <t>성산구</t>
  </si>
  <si>
    <t>마산합포구</t>
  </si>
  <si>
    <t>마산회원구</t>
  </si>
  <si>
    <t>진해구</t>
  </si>
  <si>
    <t>장안구</t>
  </si>
  <si>
    <t>권선구</t>
  </si>
  <si>
    <t>팔달구</t>
  </si>
  <si>
    <t>영통구</t>
  </si>
  <si>
    <t>수정구</t>
  </si>
  <si>
    <t>중원구</t>
  </si>
  <si>
    <t>분당구</t>
  </si>
  <si>
    <t>만안구</t>
  </si>
  <si>
    <t>동안구</t>
  </si>
  <si>
    <t>상록구</t>
  </si>
  <si>
    <t>단원구</t>
  </si>
  <si>
    <t>덕양구</t>
  </si>
  <si>
    <t>일산동구</t>
  </si>
  <si>
    <t>일산서구</t>
  </si>
  <si>
    <t>처인구</t>
  </si>
  <si>
    <t>기흥구</t>
  </si>
  <si>
    <t>수지구</t>
  </si>
  <si>
    <t>강원</t>
    <phoneticPr fontId="1" type="noConversion"/>
  </si>
  <si>
    <t>경기</t>
    <phoneticPr fontId="1" type="noConversion"/>
  </si>
  <si>
    <t>경남</t>
    <phoneticPr fontId="1" type="noConversion"/>
  </si>
  <si>
    <t>경북</t>
    <phoneticPr fontId="1" type="noConversion"/>
  </si>
  <si>
    <t>광주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</si>
  <si>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</si>
  <si>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</si>
  <si>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</si>
  <si>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</si>
  <si>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세종</t>
    <phoneticPr fontId="1" type="noConversion"/>
  </si>
  <si>
    <t>울산</t>
    <phoneticPr fontId="1" type="noConversion"/>
  </si>
  <si>
    <t>인천</t>
    <phoneticPr fontId="1" type="noConversion"/>
  </si>
  <si>
    <t>전남</t>
    <phoneticPr fontId="1" type="noConversion"/>
  </si>
  <si>
    <t>전북</t>
    <phoneticPr fontId="1" type="noConversion"/>
  </si>
  <si>
    <t>제주</t>
    <phoneticPr fontId="1" type="noConversion"/>
  </si>
  <si>
    <t>충남</t>
    <phoneticPr fontId="1" type="noConversion"/>
  </si>
  <si>
    <t>SIG_KOR_NM2</t>
    <phoneticPr fontId="1" type="noConversion"/>
  </si>
  <si>
    <t>SIG_CD</t>
    <phoneticPr fontId="1" type="noConversion"/>
  </si>
  <si>
    <t>SIGUNGU2</t>
    <phoneticPr fontId="1" type="noConversion"/>
  </si>
  <si>
    <t>SIG_KOR_NM_2</t>
    <phoneticPr fontId="1" type="noConversion"/>
  </si>
  <si>
    <t>MATCH</t>
    <phoneticPr fontId="1" type="noConversion"/>
  </si>
  <si>
    <t>INDEX</t>
    <phoneticPr fontId="1" type="noConversion"/>
  </si>
  <si>
    <t>VLOOKUP</t>
    <phoneticPr fontId="1" type="noConversion"/>
  </si>
  <si>
    <t>VALUE</t>
    <phoneticPr fontId="1" type="noConversion"/>
  </si>
  <si>
    <t>VALUE</t>
    <phoneticPr fontId="1" type="noConversion"/>
  </si>
  <si>
    <t>TABLE ARRAY</t>
    <phoneticPr fontId="1" type="noConversion"/>
  </si>
  <si>
    <t>세종</t>
    <phoneticPr fontId="1" type="noConversion"/>
  </si>
  <si>
    <t>처인구</t>
    <phoneticPr fontId="1" type="noConversion"/>
  </si>
  <si>
    <t>수지구</t>
    <phoneticPr fontId="1" type="noConversion"/>
  </si>
  <si>
    <t>서북구</t>
    <phoneticPr fontId="1" type="noConversion"/>
  </si>
  <si>
    <t>MATCH</t>
    <phoneticPr fontId="1" type="noConversion"/>
  </si>
  <si>
    <t>INDEX</t>
    <phoneticPr fontId="1" type="noConversion"/>
  </si>
  <si>
    <t>IF</t>
    <phoneticPr fontId="1" type="noConversion"/>
  </si>
  <si>
    <t>SIG_CD</t>
    <phoneticPr fontId="1" type="noConversion"/>
  </si>
  <si>
    <t>권선구</t>
    <phoneticPr fontId="1" type="noConversion"/>
  </si>
  <si>
    <t>마산합포구</t>
    <phoneticPr fontId="1" type="noConversion"/>
  </si>
  <si>
    <t>성산구</t>
    <phoneticPr fontId="1" type="noConversion"/>
  </si>
  <si>
    <t>남구</t>
    <phoneticPr fontId="1" type="noConversion"/>
  </si>
  <si>
    <t>덕진구</t>
    <phoneticPr fontId="1" type="noConversion"/>
  </si>
  <si>
    <t>동남구</t>
    <phoneticPr fontId="1" type="noConversion"/>
  </si>
  <si>
    <t>흥덕구</t>
    <phoneticPr fontId="1" type="noConversion"/>
  </si>
  <si>
    <t>TABLE ARRAY</t>
    <phoneticPr fontId="1" type="noConversion"/>
  </si>
  <si>
    <t>VLOOKUP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</si>
  <si>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</si>
  <si>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</si>
  <si>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</si>
  <si>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INDEX</t>
    <phoneticPr fontId="1" type="noConversion"/>
  </si>
  <si>
    <t>MATCH</t>
    <phoneticPr fontId="1" type="noConversion"/>
  </si>
  <si>
    <t>IF</t>
    <phoneticPr fontId="1" type="noConversion"/>
  </si>
  <si>
    <t>SIG_CD</t>
    <phoneticPr fontId="1" type="noConversion"/>
  </si>
  <si>
    <t>기상기후 시군구</t>
    <phoneticPr fontId="1" type="noConversion"/>
  </si>
  <si>
    <t>거리기반</t>
    <phoneticPr fontId="1" type="noConversion"/>
  </si>
  <si>
    <t>SIG_CD</t>
  </si>
  <si>
    <t>거리기반</t>
  </si>
  <si>
    <t>join_code</t>
  </si>
  <si>
    <t>sig_cd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</si>
</sst>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sqref="A1:D1"/>
    </sheetView>
  </sheetViews>
  <sheetFormatPr defaultRowHeight="16.5" x14ac:dyDescent="0.3"/>
  <sheetData>
    <row r="1" spans="1:8" x14ac:dyDescent="0.3">
      <c r="A1" s="21" t="s">
        <v>836</v>
      </c>
      <c r="B1" s="21"/>
      <c r="C1" s="21"/>
      <c r="D1" s="21"/>
      <c r="E1" s="21" t="s">
        <v>837</v>
      </c>
      <c r="F1" s="21"/>
      <c r="G1" s="21"/>
      <c r="H1" s="21"/>
    </row>
    <row r="2" spans="1:8" x14ac:dyDescent="0.3">
      <c r="A2" s="2" t="s">
        <v>157</v>
      </c>
      <c r="B2" s="3" t="s">
        <v>245</v>
      </c>
      <c r="C2" s="4" t="s">
        <v>246</v>
      </c>
      <c r="D2" s="5" t="s">
        <v>453</v>
      </c>
      <c r="E2" s="2" t="s">
        <v>157</v>
      </c>
      <c r="F2" s="3" t="s">
        <v>245</v>
      </c>
      <c r="G2" s="4" t="s">
        <v>246</v>
      </c>
      <c r="H2" s="5" t="s">
        <v>453</v>
      </c>
    </row>
    <row r="3" spans="1:8" x14ac:dyDescent="0.3">
      <c r="A3" s="6" t="s">
        <v>158</v>
      </c>
      <c r="B3" s="7" t="s">
        <v>23</v>
      </c>
      <c r="C3" s="7" t="s">
        <v>247</v>
      </c>
      <c r="D3" s="8">
        <v>0</v>
      </c>
      <c r="E3" s="6" t="s">
        <v>820</v>
      </c>
      <c r="F3" s="9" t="s">
        <v>23</v>
      </c>
      <c r="G3" s="9" t="s">
        <v>247</v>
      </c>
      <c r="H3" s="8">
        <v>0</v>
      </c>
    </row>
    <row r="4" spans="1:8" x14ac:dyDescent="0.3">
      <c r="A4" s="6" t="s">
        <v>158</v>
      </c>
      <c r="B4" s="7" t="s">
        <v>176</v>
      </c>
      <c r="C4" s="7" t="s">
        <v>248</v>
      </c>
      <c r="D4" s="8">
        <v>1</v>
      </c>
      <c r="E4" s="6" t="s">
        <v>820</v>
      </c>
      <c r="F4" s="9" t="s">
        <v>176</v>
      </c>
      <c r="G4" s="9" t="s">
        <v>248</v>
      </c>
      <c r="H4" s="8">
        <v>1</v>
      </c>
    </row>
    <row r="5" spans="1:8" x14ac:dyDescent="0.3">
      <c r="A5" s="6" t="s">
        <v>158</v>
      </c>
      <c r="B5" s="7" t="s">
        <v>21</v>
      </c>
      <c r="C5" s="7" t="s">
        <v>249</v>
      </c>
      <c r="D5" s="8">
        <v>2</v>
      </c>
      <c r="E5" s="6" t="s">
        <v>820</v>
      </c>
      <c r="F5" s="9" t="s">
        <v>21</v>
      </c>
      <c r="G5" s="9" t="s">
        <v>249</v>
      </c>
      <c r="H5" s="8">
        <v>2</v>
      </c>
    </row>
    <row r="6" spans="1:8" x14ac:dyDescent="0.3">
      <c r="A6" s="6" t="s">
        <v>158</v>
      </c>
      <c r="B6" s="7" t="s">
        <v>4</v>
      </c>
      <c r="C6" s="7" t="s">
        <v>250</v>
      </c>
      <c r="D6" s="8">
        <v>3</v>
      </c>
      <c r="E6" s="6" t="s">
        <v>820</v>
      </c>
      <c r="F6" s="9" t="s">
        <v>4</v>
      </c>
      <c r="G6" s="9" t="s">
        <v>250</v>
      </c>
      <c r="H6" s="8">
        <v>3</v>
      </c>
    </row>
    <row r="7" spans="1:8" x14ac:dyDescent="0.3">
      <c r="A7" s="6" t="s">
        <v>158</v>
      </c>
      <c r="B7" s="7" t="s">
        <v>8</v>
      </c>
      <c r="C7" s="7" t="s">
        <v>251</v>
      </c>
      <c r="D7" s="8">
        <v>4</v>
      </c>
      <c r="E7" s="6" t="s">
        <v>820</v>
      </c>
      <c r="F7" s="9" t="s">
        <v>8</v>
      </c>
      <c r="G7" s="9" t="s">
        <v>251</v>
      </c>
      <c r="H7" s="8">
        <v>4</v>
      </c>
    </row>
    <row r="8" spans="1:8" x14ac:dyDescent="0.3">
      <c r="A8" s="6" t="s">
        <v>158</v>
      </c>
      <c r="B8" s="7" t="s">
        <v>13</v>
      </c>
      <c r="C8" s="7" t="s">
        <v>252</v>
      </c>
      <c r="D8" s="8">
        <v>5</v>
      </c>
      <c r="E8" s="6" t="s">
        <v>820</v>
      </c>
      <c r="F8" s="9" t="s">
        <v>13</v>
      </c>
      <c r="G8" s="9" t="s">
        <v>252</v>
      </c>
      <c r="H8" s="8">
        <v>5</v>
      </c>
    </row>
    <row r="9" spans="1:8" x14ac:dyDescent="0.3">
      <c r="A9" s="6" t="s">
        <v>158</v>
      </c>
      <c r="B9" s="7" t="s">
        <v>25</v>
      </c>
      <c r="C9" s="7" t="s">
        <v>253</v>
      </c>
      <c r="D9" s="8">
        <v>6</v>
      </c>
      <c r="E9" s="6" t="s">
        <v>820</v>
      </c>
      <c r="F9" s="9" t="s">
        <v>25</v>
      </c>
      <c r="G9" s="9" t="s">
        <v>253</v>
      </c>
      <c r="H9" s="8">
        <v>6</v>
      </c>
    </row>
    <row r="10" spans="1:8" x14ac:dyDescent="0.3">
      <c r="A10" s="6" t="s">
        <v>158</v>
      </c>
      <c r="B10" s="7" t="s">
        <v>17</v>
      </c>
      <c r="C10" s="7" t="s">
        <v>254</v>
      </c>
      <c r="D10" s="8">
        <v>7</v>
      </c>
      <c r="E10" s="6" t="s">
        <v>820</v>
      </c>
      <c r="F10" s="9" t="s">
        <v>17</v>
      </c>
      <c r="G10" s="9" t="s">
        <v>254</v>
      </c>
      <c r="H10" s="8">
        <v>7</v>
      </c>
    </row>
    <row r="11" spans="1:8" x14ac:dyDescent="0.3">
      <c r="A11" s="6" t="s">
        <v>158</v>
      </c>
      <c r="B11" s="7" t="s">
        <v>5</v>
      </c>
      <c r="C11" s="7" t="s">
        <v>255</v>
      </c>
      <c r="D11" s="8">
        <v>8</v>
      </c>
      <c r="E11" s="6" t="s">
        <v>820</v>
      </c>
      <c r="F11" s="9" t="s">
        <v>5</v>
      </c>
      <c r="G11" s="9" t="s">
        <v>255</v>
      </c>
      <c r="H11" s="8">
        <v>8</v>
      </c>
    </row>
    <row r="12" spans="1:8" x14ac:dyDescent="0.3">
      <c r="A12" s="6" t="s">
        <v>158</v>
      </c>
      <c r="B12" s="7" t="s">
        <v>12</v>
      </c>
      <c r="C12" s="7" t="s">
        <v>256</v>
      </c>
      <c r="D12" s="8">
        <v>9</v>
      </c>
      <c r="E12" s="6" t="s">
        <v>820</v>
      </c>
      <c r="F12" s="9" t="s">
        <v>12</v>
      </c>
      <c r="G12" s="9" t="s">
        <v>256</v>
      </c>
      <c r="H12" s="8">
        <v>9</v>
      </c>
    </row>
    <row r="13" spans="1:8" x14ac:dyDescent="0.3">
      <c r="A13" s="6" t="s">
        <v>158</v>
      </c>
      <c r="B13" s="7" t="s">
        <v>11</v>
      </c>
      <c r="C13" s="7" t="s">
        <v>257</v>
      </c>
      <c r="D13" s="8">
        <v>10</v>
      </c>
      <c r="E13" s="6" t="s">
        <v>820</v>
      </c>
      <c r="F13" s="9" t="s">
        <v>11</v>
      </c>
      <c r="G13" s="9" t="s">
        <v>257</v>
      </c>
      <c r="H13" s="8">
        <v>10</v>
      </c>
    </row>
    <row r="14" spans="1:8" x14ac:dyDescent="0.3">
      <c r="A14" s="6" t="s">
        <v>158</v>
      </c>
      <c r="B14" s="7" t="s">
        <v>22</v>
      </c>
      <c r="C14" s="7" t="s">
        <v>258</v>
      </c>
      <c r="D14" s="8">
        <v>11</v>
      </c>
      <c r="E14" s="6" t="s">
        <v>820</v>
      </c>
      <c r="F14" s="9" t="s">
        <v>22</v>
      </c>
      <c r="G14" s="9" t="s">
        <v>258</v>
      </c>
      <c r="H14" s="8">
        <v>11</v>
      </c>
    </row>
    <row r="15" spans="1:8" x14ac:dyDescent="0.3">
      <c r="A15" s="6" t="s">
        <v>158</v>
      </c>
      <c r="B15" s="7" t="s">
        <v>16</v>
      </c>
      <c r="C15" s="7" t="s">
        <v>259</v>
      </c>
      <c r="D15" s="8">
        <v>12</v>
      </c>
      <c r="E15" s="6" t="s">
        <v>820</v>
      </c>
      <c r="F15" s="9" t="s">
        <v>16</v>
      </c>
      <c r="G15" s="9" t="s">
        <v>259</v>
      </c>
      <c r="H15" s="8">
        <v>12</v>
      </c>
    </row>
    <row r="16" spans="1:8" x14ac:dyDescent="0.3">
      <c r="A16" s="6" t="s">
        <v>158</v>
      </c>
      <c r="B16" s="7" t="s">
        <v>15</v>
      </c>
      <c r="C16" s="7" t="s">
        <v>260</v>
      </c>
      <c r="D16" s="8">
        <v>13</v>
      </c>
      <c r="E16" s="6" t="s">
        <v>820</v>
      </c>
      <c r="F16" s="9" t="s">
        <v>15</v>
      </c>
      <c r="G16" s="9" t="s">
        <v>260</v>
      </c>
      <c r="H16" s="8">
        <v>13</v>
      </c>
    </row>
    <row r="17" spans="1:8" x14ac:dyDescent="0.3">
      <c r="A17" s="6" t="s">
        <v>158</v>
      </c>
      <c r="B17" s="7" t="s">
        <v>19</v>
      </c>
      <c r="C17" s="7" t="s">
        <v>261</v>
      </c>
      <c r="D17" s="8">
        <v>14</v>
      </c>
      <c r="E17" s="6" t="s">
        <v>820</v>
      </c>
      <c r="F17" s="9" t="s">
        <v>19</v>
      </c>
      <c r="G17" s="9" t="s">
        <v>261</v>
      </c>
      <c r="H17" s="8">
        <v>14</v>
      </c>
    </row>
    <row r="18" spans="1:8" x14ac:dyDescent="0.3">
      <c r="A18" s="6" t="s">
        <v>158</v>
      </c>
      <c r="B18" s="7" t="s">
        <v>6</v>
      </c>
      <c r="C18" s="7" t="s">
        <v>262</v>
      </c>
      <c r="D18" s="8">
        <v>15</v>
      </c>
      <c r="E18" s="6" t="s">
        <v>820</v>
      </c>
      <c r="F18" s="9" t="s">
        <v>6</v>
      </c>
      <c r="G18" s="9" t="s">
        <v>262</v>
      </c>
      <c r="H18" s="8">
        <v>15</v>
      </c>
    </row>
    <row r="19" spans="1:8" x14ac:dyDescent="0.3">
      <c r="A19" s="6" t="s">
        <v>158</v>
      </c>
      <c r="B19" s="7" t="s">
        <v>9</v>
      </c>
      <c r="C19" s="7" t="s">
        <v>263</v>
      </c>
      <c r="D19" s="8">
        <v>16</v>
      </c>
      <c r="E19" s="6" t="s">
        <v>820</v>
      </c>
      <c r="F19" s="9" t="s">
        <v>9</v>
      </c>
      <c r="G19" s="9" t="s">
        <v>263</v>
      </c>
      <c r="H19" s="8">
        <v>16</v>
      </c>
    </row>
    <row r="20" spans="1:8" x14ac:dyDescent="0.3">
      <c r="A20" s="6" t="s">
        <v>158</v>
      </c>
      <c r="B20" s="7" t="s">
        <v>10</v>
      </c>
      <c r="C20" s="7" t="s">
        <v>264</v>
      </c>
      <c r="D20" s="8">
        <v>17</v>
      </c>
      <c r="E20" s="6" t="s">
        <v>820</v>
      </c>
      <c r="F20" s="9" t="s">
        <v>10</v>
      </c>
      <c r="G20" s="9" t="s">
        <v>264</v>
      </c>
      <c r="H20" s="8">
        <v>17</v>
      </c>
    </row>
    <row r="21" spans="1:8" x14ac:dyDescent="0.3">
      <c r="A21" s="6" t="s">
        <v>158</v>
      </c>
      <c r="B21" s="7" t="s">
        <v>20</v>
      </c>
      <c r="C21" s="7" t="s">
        <v>265</v>
      </c>
      <c r="D21" s="8">
        <v>18</v>
      </c>
      <c r="E21" s="6" t="s">
        <v>820</v>
      </c>
      <c r="F21" s="9" t="s">
        <v>20</v>
      </c>
      <c r="G21" s="9" t="s">
        <v>265</v>
      </c>
      <c r="H21" s="8">
        <v>18</v>
      </c>
    </row>
    <row r="22" spans="1:8" x14ac:dyDescent="0.3">
      <c r="A22" s="6" t="s">
        <v>158</v>
      </c>
      <c r="B22" s="7" t="s">
        <v>14</v>
      </c>
      <c r="C22" s="7" t="s">
        <v>266</v>
      </c>
      <c r="D22" s="8">
        <v>19</v>
      </c>
      <c r="E22" s="6" t="s">
        <v>820</v>
      </c>
      <c r="F22" s="9" t="s">
        <v>14</v>
      </c>
      <c r="G22" s="9" t="s">
        <v>266</v>
      </c>
      <c r="H22" s="8">
        <v>19</v>
      </c>
    </row>
    <row r="23" spans="1:8" x14ac:dyDescent="0.3">
      <c r="A23" s="6" t="s">
        <v>158</v>
      </c>
      <c r="B23" s="7" t="s">
        <v>7</v>
      </c>
      <c r="C23" s="7" t="s">
        <v>267</v>
      </c>
      <c r="D23" s="8">
        <v>20</v>
      </c>
      <c r="E23" s="6" t="s">
        <v>820</v>
      </c>
      <c r="F23" s="9" t="s">
        <v>7</v>
      </c>
      <c r="G23" s="9" t="s">
        <v>267</v>
      </c>
      <c r="H23" s="8">
        <v>20</v>
      </c>
    </row>
    <row r="24" spans="1:8" x14ac:dyDescent="0.3">
      <c r="A24" s="6" t="s">
        <v>158</v>
      </c>
      <c r="B24" s="7" t="s">
        <v>2</v>
      </c>
      <c r="C24" s="7" t="s">
        <v>268</v>
      </c>
      <c r="D24" s="8">
        <v>21</v>
      </c>
      <c r="E24" s="6" t="s">
        <v>820</v>
      </c>
      <c r="F24" s="9" t="s">
        <v>2</v>
      </c>
      <c r="G24" s="9" t="s">
        <v>268</v>
      </c>
      <c r="H24" s="8">
        <v>21</v>
      </c>
    </row>
    <row r="25" spans="1:8" x14ac:dyDescent="0.3">
      <c r="A25" s="6" t="s">
        <v>158</v>
      </c>
      <c r="B25" s="7" t="s">
        <v>1</v>
      </c>
      <c r="C25" s="7" t="s">
        <v>269</v>
      </c>
      <c r="D25" s="8">
        <v>22</v>
      </c>
      <c r="E25" s="6" t="s">
        <v>820</v>
      </c>
      <c r="F25" s="9" t="s">
        <v>1</v>
      </c>
      <c r="G25" s="9" t="s">
        <v>269</v>
      </c>
      <c r="H25" s="8">
        <v>22</v>
      </c>
    </row>
    <row r="26" spans="1:8" x14ac:dyDescent="0.3">
      <c r="A26" s="6" t="s">
        <v>158</v>
      </c>
      <c r="B26" s="7" t="s">
        <v>18</v>
      </c>
      <c r="C26" s="7" t="s">
        <v>270</v>
      </c>
      <c r="D26" s="8">
        <v>23</v>
      </c>
      <c r="E26" s="6" t="s">
        <v>820</v>
      </c>
      <c r="F26" s="9" t="s">
        <v>18</v>
      </c>
      <c r="G26" s="9" t="s">
        <v>270</v>
      </c>
      <c r="H26" s="8">
        <v>23</v>
      </c>
    </row>
    <row r="27" spans="1:8" x14ac:dyDescent="0.3">
      <c r="A27" s="6" t="s">
        <v>158</v>
      </c>
      <c r="B27" s="7" t="s">
        <v>3</v>
      </c>
      <c r="C27" s="7" t="s">
        <v>271</v>
      </c>
      <c r="D27" s="8">
        <v>24</v>
      </c>
      <c r="E27" s="6" t="s">
        <v>820</v>
      </c>
      <c r="F27" s="9" t="s">
        <v>3</v>
      </c>
      <c r="G27" s="9" t="s">
        <v>271</v>
      </c>
      <c r="H27" s="8">
        <v>24</v>
      </c>
    </row>
    <row r="28" spans="1:8" x14ac:dyDescent="0.3">
      <c r="A28" s="6" t="s">
        <v>159</v>
      </c>
      <c r="B28" s="7" t="s">
        <v>176</v>
      </c>
      <c r="C28" s="7" t="s">
        <v>248</v>
      </c>
      <c r="D28" s="8">
        <v>25</v>
      </c>
      <c r="E28" s="6" t="s">
        <v>821</v>
      </c>
      <c r="F28" s="7" t="s">
        <v>176</v>
      </c>
      <c r="G28" s="7" t="s">
        <v>248</v>
      </c>
      <c r="H28" s="8">
        <v>25</v>
      </c>
    </row>
    <row r="29" spans="1:8" x14ac:dyDescent="0.3">
      <c r="A29" s="6" t="s">
        <v>159</v>
      </c>
      <c r="B29" s="7" t="s">
        <v>177</v>
      </c>
      <c r="C29" s="7" t="s">
        <v>272</v>
      </c>
      <c r="D29" s="8">
        <v>26</v>
      </c>
      <c r="E29" s="6" t="s">
        <v>821</v>
      </c>
      <c r="F29" s="7" t="s">
        <v>177</v>
      </c>
      <c r="G29" s="7" t="s">
        <v>272</v>
      </c>
      <c r="H29" s="8">
        <v>26</v>
      </c>
    </row>
    <row r="30" spans="1:8" x14ac:dyDescent="0.3">
      <c r="A30" s="6" t="s">
        <v>159</v>
      </c>
      <c r="B30" s="7" t="s">
        <v>178</v>
      </c>
      <c r="C30" s="7" t="s">
        <v>273</v>
      </c>
      <c r="D30" s="8">
        <v>27</v>
      </c>
      <c r="E30" s="6" t="s">
        <v>821</v>
      </c>
      <c r="F30" s="7" t="s">
        <v>178</v>
      </c>
      <c r="G30" s="7" t="s">
        <v>273</v>
      </c>
      <c r="H30" s="8">
        <v>27</v>
      </c>
    </row>
    <row r="31" spans="1:8" x14ac:dyDescent="0.3">
      <c r="A31" s="6" t="s">
        <v>159</v>
      </c>
      <c r="B31" s="7" t="s">
        <v>143</v>
      </c>
      <c r="C31" s="7" t="s">
        <v>274</v>
      </c>
      <c r="D31" s="8">
        <v>28</v>
      </c>
      <c r="E31" s="6" t="s">
        <v>821</v>
      </c>
      <c r="F31" s="7" t="s">
        <v>143</v>
      </c>
      <c r="G31" s="7" t="s">
        <v>274</v>
      </c>
      <c r="H31" s="8">
        <v>28</v>
      </c>
    </row>
    <row r="32" spans="1:8" x14ac:dyDescent="0.3">
      <c r="A32" s="6" t="s">
        <v>159</v>
      </c>
      <c r="B32" s="7" t="s">
        <v>141</v>
      </c>
      <c r="C32" s="7" t="s">
        <v>275</v>
      </c>
      <c r="D32" s="8">
        <v>29</v>
      </c>
      <c r="E32" s="6" t="s">
        <v>821</v>
      </c>
      <c r="F32" s="7" t="s">
        <v>141</v>
      </c>
      <c r="G32" s="7" t="s">
        <v>275</v>
      </c>
      <c r="H32" s="8">
        <v>29</v>
      </c>
    </row>
    <row r="33" spans="1:8" x14ac:dyDescent="0.3">
      <c r="A33" s="6" t="s">
        <v>159</v>
      </c>
      <c r="B33" s="7" t="s">
        <v>137</v>
      </c>
      <c r="C33" s="7" t="s">
        <v>276</v>
      </c>
      <c r="D33" s="8">
        <v>30</v>
      </c>
      <c r="E33" s="6" t="s">
        <v>821</v>
      </c>
      <c r="F33" s="7" t="s">
        <v>137</v>
      </c>
      <c r="G33" s="7" t="s">
        <v>276</v>
      </c>
      <c r="H33" s="8">
        <v>30</v>
      </c>
    </row>
    <row r="34" spans="1:8" x14ac:dyDescent="0.3">
      <c r="A34" s="6" t="s">
        <v>159</v>
      </c>
      <c r="B34" s="7" t="s">
        <v>179</v>
      </c>
      <c r="C34" s="7" t="s">
        <v>277</v>
      </c>
      <c r="D34" s="8">
        <v>31</v>
      </c>
      <c r="E34" s="6" t="s">
        <v>821</v>
      </c>
      <c r="F34" s="7" t="s">
        <v>179</v>
      </c>
      <c r="G34" s="7" t="s">
        <v>277</v>
      </c>
      <c r="H34" s="8">
        <v>31</v>
      </c>
    </row>
    <row r="35" spans="1:8" x14ac:dyDescent="0.3">
      <c r="A35" s="6" t="s">
        <v>159</v>
      </c>
      <c r="B35" s="7" t="s">
        <v>180</v>
      </c>
      <c r="C35" s="7" t="s">
        <v>278</v>
      </c>
      <c r="D35" s="8">
        <v>32</v>
      </c>
      <c r="E35" s="6" t="s">
        <v>821</v>
      </c>
      <c r="F35" s="7" t="s">
        <v>180</v>
      </c>
      <c r="G35" s="7" t="s">
        <v>278</v>
      </c>
      <c r="H35" s="8">
        <v>32</v>
      </c>
    </row>
    <row r="36" spans="1:8" x14ac:dyDescent="0.3">
      <c r="A36" s="6" t="s">
        <v>159</v>
      </c>
      <c r="B36" s="7" t="s">
        <v>142</v>
      </c>
      <c r="C36" s="7" t="s">
        <v>279</v>
      </c>
      <c r="D36" s="8">
        <v>33</v>
      </c>
      <c r="E36" s="6" t="s">
        <v>821</v>
      </c>
      <c r="F36" s="7" t="s">
        <v>142</v>
      </c>
      <c r="G36" s="7" t="s">
        <v>279</v>
      </c>
      <c r="H36" s="8">
        <v>33</v>
      </c>
    </row>
    <row r="37" spans="1:8" x14ac:dyDescent="0.3">
      <c r="A37" s="6" t="s">
        <v>159</v>
      </c>
      <c r="B37" s="7" t="s">
        <v>140</v>
      </c>
      <c r="C37" s="7" t="s">
        <v>280</v>
      </c>
      <c r="D37" s="8">
        <v>34</v>
      </c>
      <c r="E37" s="6" t="s">
        <v>821</v>
      </c>
      <c r="F37" s="7" t="s">
        <v>140</v>
      </c>
      <c r="G37" s="7" t="s">
        <v>280</v>
      </c>
      <c r="H37" s="8">
        <v>34</v>
      </c>
    </row>
    <row r="38" spans="1:8" x14ac:dyDescent="0.3">
      <c r="A38" s="6" t="s">
        <v>159</v>
      </c>
      <c r="B38" s="7" t="s">
        <v>138</v>
      </c>
      <c r="C38" s="7" t="s">
        <v>281</v>
      </c>
      <c r="D38" s="8">
        <v>35</v>
      </c>
      <c r="E38" s="6" t="s">
        <v>821</v>
      </c>
      <c r="F38" s="7" t="s">
        <v>138</v>
      </c>
      <c r="G38" s="7" t="s">
        <v>281</v>
      </c>
      <c r="H38" s="8">
        <v>35</v>
      </c>
    </row>
    <row r="39" spans="1:8" x14ac:dyDescent="0.3">
      <c r="A39" s="6" t="s">
        <v>159</v>
      </c>
      <c r="B39" s="7" t="s">
        <v>6</v>
      </c>
      <c r="C39" s="7" t="s">
        <v>262</v>
      </c>
      <c r="D39" s="8">
        <v>36</v>
      </c>
      <c r="E39" s="6" t="s">
        <v>821</v>
      </c>
      <c r="F39" s="7" t="s">
        <v>6</v>
      </c>
      <c r="G39" s="7" t="s">
        <v>262</v>
      </c>
      <c r="H39" s="8">
        <v>36</v>
      </c>
    </row>
    <row r="40" spans="1:8" x14ac:dyDescent="0.3">
      <c r="A40" s="6" t="s">
        <v>159</v>
      </c>
      <c r="B40" s="7" t="s">
        <v>139</v>
      </c>
      <c r="C40" s="7" t="s">
        <v>282</v>
      </c>
      <c r="D40" s="8">
        <v>37</v>
      </c>
      <c r="E40" s="6" t="s">
        <v>821</v>
      </c>
      <c r="F40" s="7" t="s">
        <v>139</v>
      </c>
      <c r="G40" s="7" t="s">
        <v>282</v>
      </c>
      <c r="H40" s="8">
        <v>37</v>
      </c>
    </row>
    <row r="41" spans="1:8" x14ac:dyDescent="0.3">
      <c r="A41" s="6" t="s">
        <v>159</v>
      </c>
      <c r="B41" s="7" t="s">
        <v>135</v>
      </c>
      <c r="C41" s="7" t="s">
        <v>283</v>
      </c>
      <c r="D41" s="8">
        <v>38</v>
      </c>
      <c r="E41" s="6" t="s">
        <v>821</v>
      </c>
      <c r="F41" s="7" t="s">
        <v>135</v>
      </c>
      <c r="G41" s="7" t="s">
        <v>283</v>
      </c>
      <c r="H41" s="8">
        <v>38</v>
      </c>
    </row>
    <row r="42" spans="1:8" x14ac:dyDescent="0.3">
      <c r="A42" s="6" t="s">
        <v>159</v>
      </c>
      <c r="B42" s="7" t="s">
        <v>144</v>
      </c>
      <c r="C42" s="7" t="s">
        <v>284</v>
      </c>
      <c r="D42" s="8">
        <v>39</v>
      </c>
      <c r="E42" s="6" t="s">
        <v>821</v>
      </c>
      <c r="F42" s="7" t="s">
        <v>144</v>
      </c>
      <c r="G42" s="7" t="s">
        <v>284</v>
      </c>
      <c r="H42" s="8">
        <v>39</v>
      </c>
    </row>
    <row r="43" spans="1:8" x14ac:dyDescent="0.3">
      <c r="A43" s="6" t="s">
        <v>159</v>
      </c>
      <c r="B43" s="7" t="s">
        <v>136</v>
      </c>
      <c r="C43" s="7" t="s">
        <v>285</v>
      </c>
      <c r="D43" s="8">
        <v>40</v>
      </c>
      <c r="E43" s="6" t="s">
        <v>821</v>
      </c>
      <c r="F43" s="7" t="s">
        <v>136</v>
      </c>
      <c r="G43" s="7" t="s">
        <v>285</v>
      </c>
      <c r="H43" s="8">
        <v>40</v>
      </c>
    </row>
    <row r="44" spans="1:8" x14ac:dyDescent="0.3">
      <c r="A44" s="6" t="s">
        <v>160</v>
      </c>
      <c r="B44" s="7" t="s">
        <v>176</v>
      </c>
      <c r="C44" s="7" t="s">
        <v>248</v>
      </c>
      <c r="D44" s="8">
        <v>41</v>
      </c>
      <c r="E44" s="6" t="s">
        <v>822</v>
      </c>
      <c r="F44" s="7" t="s">
        <v>176</v>
      </c>
      <c r="G44" s="7" t="s">
        <v>248</v>
      </c>
      <c r="H44" s="8">
        <v>41</v>
      </c>
    </row>
    <row r="45" spans="1:8" x14ac:dyDescent="0.3">
      <c r="A45" s="6" t="s">
        <v>160</v>
      </c>
      <c r="B45" s="7" t="s">
        <v>178</v>
      </c>
      <c r="C45" s="7" t="s">
        <v>273</v>
      </c>
      <c r="D45" s="8">
        <v>42</v>
      </c>
      <c r="E45" s="6" t="s">
        <v>822</v>
      </c>
      <c r="F45" s="7" t="s">
        <v>178</v>
      </c>
      <c r="G45" s="7" t="s">
        <v>273</v>
      </c>
      <c r="H45" s="8">
        <v>42</v>
      </c>
    </row>
    <row r="46" spans="1:8" x14ac:dyDescent="0.3">
      <c r="A46" s="6" t="s">
        <v>160</v>
      </c>
      <c r="B46" s="7" t="s">
        <v>177</v>
      </c>
      <c r="C46" s="7" t="s">
        <v>272</v>
      </c>
      <c r="D46" s="8">
        <v>43</v>
      </c>
      <c r="E46" s="6" t="s">
        <v>822</v>
      </c>
      <c r="F46" s="7" t="s">
        <v>177</v>
      </c>
      <c r="G46" s="7" t="s">
        <v>272</v>
      </c>
      <c r="H46" s="8">
        <v>43</v>
      </c>
    </row>
    <row r="47" spans="1:8" x14ac:dyDescent="0.3">
      <c r="A47" s="6" t="s">
        <v>160</v>
      </c>
      <c r="B47" s="7" t="s">
        <v>179</v>
      </c>
      <c r="C47" s="7" t="s">
        <v>277</v>
      </c>
      <c r="D47" s="8">
        <v>44</v>
      </c>
      <c r="E47" s="6" t="s">
        <v>822</v>
      </c>
      <c r="F47" s="7" t="s">
        <v>179</v>
      </c>
      <c r="G47" s="7" t="s">
        <v>277</v>
      </c>
      <c r="H47" s="8">
        <v>44</v>
      </c>
    </row>
    <row r="48" spans="1:8" x14ac:dyDescent="0.3">
      <c r="A48" s="6" t="s">
        <v>160</v>
      </c>
      <c r="B48" s="7" t="s">
        <v>180</v>
      </c>
      <c r="C48" s="7" t="s">
        <v>278</v>
      </c>
      <c r="D48" s="8">
        <v>45</v>
      </c>
      <c r="E48" s="6" t="s">
        <v>822</v>
      </c>
      <c r="F48" s="7" t="s">
        <v>180</v>
      </c>
      <c r="G48" s="7" t="s">
        <v>278</v>
      </c>
      <c r="H48" s="8">
        <v>45</v>
      </c>
    </row>
    <row r="49" spans="1:8" x14ac:dyDescent="0.3">
      <c r="A49" s="6" t="s">
        <v>160</v>
      </c>
      <c r="B49" s="7" t="s">
        <v>110</v>
      </c>
      <c r="C49" s="7" t="s">
        <v>286</v>
      </c>
      <c r="D49" s="8">
        <v>46</v>
      </c>
      <c r="E49" s="6" t="s">
        <v>822</v>
      </c>
      <c r="F49" s="7" t="s">
        <v>110</v>
      </c>
      <c r="G49" s="7" t="s">
        <v>286</v>
      </c>
      <c r="H49" s="8">
        <v>46</v>
      </c>
    </row>
    <row r="50" spans="1:8" x14ac:dyDescent="0.3">
      <c r="A50" s="6" t="s">
        <v>160</v>
      </c>
      <c r="B50" s="7" t="s">
        <v>111</v>
      </c>
      <c r="C50" s="7" t="s">
        <v>287</v>
      </c>
      <c r="D50" s="8">
        <v>47</v>
      </c>
      <c r="E50" s="6" t="s">
        <v>822</v>
      </c>
      <c r="F50" s="7" t="s">
        <v>111</v>
      </c>
      <c r="G50" s="7" t="s">
        <v>287</v>
      </c>
      <c r="H50" s="8">
        <v>47</v>
      </c>
    </row>
    <row r="51" spans="1:8" x14ac:dyDescent="0.3">
      <c r="A51" s="6" t="s">
        <v>160</v>
      </c>
      <c r="B51" s="7" t="s">
        <v>112</v>
      </c>
      <c r="C51" s="7" t="s">
        <v>288</v>
      </c>
      <c r="D51" s="8">
        <v>48</v>
      </c>
      <c r="E51" s="6" t="s">
        <v>822</v>
      </c>
      <c r="F51" s="7" t="s">
        <v>112</v>
      </c>
      <c r="G51" s="7" t="s">
        <v>288</v>
      </c>
      <c r="H51" s="8">
        <v>48</v>
      </c>
    </row>
    <row r="52" spans="1:8" x14ac:dyDescent="0.3">
      <c r="A52" s="6" t="s">
        <v>161</v>
      </c>
      <c r="B52" s="7" t="s">
        <v>176</v>
      </c>
      <c r="C52" s="7" t="s">
        <v>248</v>
      </c>
      <c r="D52" s="8">
        <v>49</v>
      </c>
      <c r="E52" s="6" t="s">
        <v>823</v>
      </c>
      <c r="F52" s="7" t="s">
        <v>176</v>
      </c>
      <c r="G52" s="7" t="s">
        <v>248</v>
      </c>
      <c r="H52" s="8">
        <v>49</v>
      </c>
    </row>
    <row r="53" spans="1:8" x14ac:dyDescent="0.3">
      <c r="A53" s="6" t="s">
        <v>161</v>
      </c>
      <c r="B53" s="7" t="s">
        <v>178</v>
      </c>
      <c r="C53" s="7" t="s">
        <v>273</v>
      </c>
      <c r="D53" s="8">
        <v>50</v>
      </c>
      <c r="E53" s="6" t="s">
        <v>823</v>
      </c>
      <c r="F53" s="7" t="s">
        <v>178</v>
      </c>
      <c r="G53" s="7" t="s">
        <v>273</v>
      </c>
      <c r="H53" s="8">
        <v>50</v>
      </c>
    </row>
    <row r="54" spans="1:8" x14ac:dyDescent="0.3">
      <c r="A54" s="6" t="s">
        <v>161</v>
      </c>
      <c r="B54" s="7" t="s">
        <v>179</v>
      </c>
      <c r="C54" s="7" t="s">
        <v>277</v>
      </c>
      <c r="D54" s="8">
        <v>51</v>
      </c>
      <c r="E54" s="6" t="s">
        <v>823</v>
      </c>
      <c r="F54" s="7" t="s">
        <v>179</v>
      </c>
      <c r="G54" s="7" t="s">
        <v>277</v>
      </c>
      <c r="H54" s="8">
        <v>51</v>
      </c>
    </row>
    <row r="55" spans="1:8" x14ac:dyDescent="0.3">
      <c r="A55" s="6" t="s">
        <v>161</v>
      </c>
      <c r="B55" s="7" t="s">
        <v>31</v>
      </c>
      <c r="C55" s="7" t="s">
        <v>289</v>
      </c>
      <c r="D55" s="8">
        <v>52</v>
      </c>
      <c r="E55" s="6" t="s">
        <v>823</v>
      </c>
      <c r="F55" s="7" t="s">
        <v>31</v>
      </c>
      <c r="G55" s="7" t="s">
        <v>289</v>
      </c>
      <c r="H55" s="8">
        <v>52</v>
      </c>
    </row>
    <row r="56" spans="1:8" x14ac:dyDescent="0.3">
      <c r="A56" s="6" t="s">
        <v>161</v>
      </c>
      <c r="B56" s="7" t="s">
        <v>29</v>
      </c>
      <c r="C56" s="7" t="s">
        <v>290</v>
      </c>
      <c r="D56" s="8">
        <v>53</v>
      </c>
      <c r="E56" s="6" t="s">
        <v>823</v>
      </c>
      <c r="F56" s="7" t="s">
        <v>29</v>
      </c>
      <c r="G56" s="7" t="s">
        <v>290</v>
      </c>
      <c r="H56" s="8">
        <v>53</v>
      </c>
    </row>
    <row r="57" spans="1:8" x14ac:dyDescent="0.3">
      <c r="A57" s="6" t="s">
        <v>161</v>
      </c>
      <c r="B57" s="7" t="s">
        <v>32</v>
      </c>
      <c r="C57" s="7" t="s">
        <v>291</v>
      </c>
      <c r="D57" s="8">
        <v>54</v>
      </c>
      <c r="E57" s="6" t="s">
        <v>823</v>
      </c>
      <c r="F57" s="7" t="s">
        <v>32</v>
      </c>
      <c r="G57" s="7" t="s">
        <v>291</v>
      </c>
      <c r="H57" s="8">
        <v>54</v>
      </c>
    </row>
    <row r="58" spans="1:8" x14ac:dyDescent="0.3">
      <c r="A58" s="6" t="s">
        <v>161</v>
      </c>
      <c r="B58" s="7" t="s">
        <v>28</v>
      </c>
      <c r="C58" s="7" t="s">
        <v>292</v>
      </c>
      <c r="D58" s="8">
        <v>55</v>
      </c>
      <c r="E58" s="6" t="s">
        <v>823</v>
      </c>
      <c r="F58" s="7" t="s">
        <v>28</v>
      </c>
      <c r="G58" s="7" t="s">
        <v>292</v>
      </c>
      <c r="H58" s="8">
        <v>55</v>
      </c>
    </row>
    <row r="59" spans="1:8" x14ac:dyDescent="0.3">
      <c r="A59" s="6" t="s">
        <v>161</v>
      </c>
      <c r="B59" s="7" t="s">
        <v>177</v>
      </c>
      <c r="C59" s="7" t="s">
        <v>272</v>
      </c>
      <c r="D59" s="8">
        <v>56</v>
      </c>
      <c r="E59" s="6" t="s">
        <v>823</v>
      </c>
      <c r="F59" s="7" t="s">
        <v>177</v>
      </c>
      <c r="G59" s="7" t="s">
        <v>272</v>
      </c>
      <c r="H59" s="8">
        <v>56</v>
      </c>
    </row>
    <row r="60" spans="1:8" x14ac:dyDescent="0.3">
      <c r="A60" s="6" t="s">
        <v>161</v>
      </c>
      <c r="B60" s="7" t="s">
        <v>33</v>
      </c>
      <c r="C60" s="7" t="s">
        <v>293</v>
      </c>
      <c r="D60" s="8">
        <v>57</v>
      </c>
      <c r="E60" s="6" t="s">
        <v>823</v>
      </c>
      <c r="F60" s="7" t="s">
        <v>33</v>
      </c>
      <c r="G60" s="7" t="s">
        <v>293</v>
      </c>
      <c r="H60" s="8">
        <v>57</v>
      </c>
    </row>
    <row r="61" spans="1:8" x14ac:dyDescent="0.3">
      <c r="A61" s="6" t="s">
        <v>161</v>
      </c>
      <c r="B61" s="7" t="s">
        <v>30</v>
      </c>
      <c r="C61" s="7" t="s">
        <v>294</v>
      </c>
      <c r="D61" s="8">
        <v>58</v>
      </c>
      <c r="E61" s="6" t="s">
        <v>823</v>
      </c>
      <c r="F61" s="7" t="s">
        <v>30</v>
      </c>
      <c r="G61" s="7" t="s">
        <v>294</v>
      </c>
      <c r="H61" s="8">
        <v>58</v>
      </c>
    </row>
    <row r="62" spans="1:8" x14ac:dyDescent="0.3">
      <c r="A62" s="6" t="s">
        <v>162</v>
      </c>
      <c r="B62" s="7" t="s">
        <v>178</v>
      </c>
      <c r="C62" s="7" t="s">
        <v>273</v>
      </c>
      <c r="D62" s="8">
        <v>59</v>
      </c>
      <c r="E62" s="6" t="s">
        <v>824</v>
      </c>
      <c r="F62" s="7" t="s">
        <v>178</v>
      </c>
      <c r="G62" s="7" t="s">
        <v>273</v>
      </c>
      <c r="H62" s="8">
        <v>59</v>
      </c>
    </row>
    <row r="63" spans="1:8" x14ac:dyDescent="0.3">
      <c r="A63" s="6" t="s">
        <v>162</v>
      </c>
      <c r="B63" s="7" t="s">
        <v>177</v>
      </c>
      <c r="C63" s="7" t="s">
        <v>272</v>
      </c>
      <c r="D63" s="8">
        <v>60</v>
      </c>
      <c r="E63" s="6" t="s">
        <v>824</v>
      </c>
      <c r="F63" s="7" t="s">
        <v>177</v>
      </c>
      <c r="G63" s="7" t="s">
        <v>272</v>
      </c>
      <c r="H63" s="8">
        <v>60</v>
      </c>
    </row>
    <row r="64" spans="1:8" x14ac:dyDescent="0.3">
      <c r="A64" s="6" t="s">
        <v>162</v>
      </c>
      <c r="B64" s="7" t="s">
        <v>179</v>
      </c>
      <c r="C64" s="7" t="s">
        <v>277</v>
      </c>
      <c r="D64" s="8">
        <v>61</v>
      </c>
      <c r="E64" s="6" t="s">
        <v>824</v>
      </c>
      <c r="F64" s="7" t="s">
        <v>179</v>
      </c>
      <c r="G64" s="7" t="s">
        <v>277</v>
      </c>
      <c r="H64" s="8">
        <v>61</v>
      </c>
    </row>
    <row r="65" spans="1:8" x14ac:dyDescent="0.3">
      <c r="A65" s="6" t="s">
        <v>162</v>
      </c>
      <c r="B65" s="7" t="s">
        <v>180</v>
      </c>
      <c r="C65" s="7" t="s">
        <v>278</v>
      </c>
      <c r="D65" s="8">
        <v>62</v>
      </c>
      <c r="E65" s="6" t="s">
        <v>824</v>
      </c>
      <c r="F65" s="7" t="s">
        <v>180</v>
      </c>
      <c r="G65" s="7" t="s">
        <v>278</v>
      </c>
      <c r="H65" s="8">
        <v>62</v>
      </c>
    </row>
    <row r="66" spans="1:8" x14ac:dyDescent="0.3">
      <c r="A66" s="6" t="s">
        <v>162</v>
      </c>
      <c r="B66" s="7" t="s">
        <v>146</v>
      </c>
      <c r="C66" s="7" t="s">
        <v>295</v>
      </c>
      <c r="D66" s="8">
        <v>63</v>
      </c>
      <c r="E66" s="6" t="s">
        <v>824</v>
      </c>
      <c r="F66" s="7" t="s">
        <v>146</v>
      </c>
      <c r="G66" s="7" t="s">
        <v>295</v>
      </c>
      <c r="H66" s="8">
        <v>63</v>
      </c>
    </row>
    <row r="67" spans="1:8" x14ac:dyDescent="0.3">
      <c r="A67" s="6" t="s">
        <v>163</v>
      </c>
      <c r="B67" s="7" t="s">
        <v>178</v>
      </c>
      <c r="C67" s="7" t="s">
        <v>273</v>
      </c>
      <c r="D67" s="8">
        <v>64</v>
      </c>
      <c r="E67" s="6" t="s">
        <v>825</v>
      </c>
      <c r="F67" s="7" t="s">
        <v>178</v>
      </c>
      <c r="G67" s="7" t="s">
        <v>273</v>
      </c>
      <c r="H67" s="8">
        <v>64</v>
      </c>
    </row>
    <row r="68" spans="1:8" x14ac:dyDescent="0.3">
      <c r="A68" s="6" t="s">
        <v>163</v>
      </c>
      <c r="B68" s="7" t="s">
        <v>176</v>
      </c>
      <c r="C68" s="7" t="s">
        <v>248</v>
      </c>
      <c r="D68" s="8">
        <v>65</v>
      </c>
      <c r="E68" s="6" t="s">
        <v>825</v>
      </c>
      <c r="F68" s="7" t="s">
        <v>176</v>
      </c>
      <c r="G68" s="7" t="s">
        <v>248</v>
      </c>
      <c r="H68" s="8">
        <v>65</v>
      </c>
    </row>
    <row r="69" spans="1:8" x14ac:dyDescent="0.3">
      <c r="A69" s="6" t="s">
        <v>163</v>
      </c>
      <c r="B69" s="7" t="s">
        <v>177</v>
      </c>
      <c r="C69" s="7" t="s">
        <v>272</v>
      </c>
      <c r="D69" s="8">
        <v>66</v>
      </c>
      <c r="E69" s="6" t="s">
        <v>825</v>
      </c>
      <c r="F69" s="7" t="s">
        <v>177</v>
      </c>
      <c r="G69" s="7" t="s">
        <v>272</v>
      </c>
      <c r="H69" s="8">
        <v>66</v>
      </c>
    </row>
    <row r="70" spans="1:8" x14ac:dyDescent="0.3">
      <c r="A70" s="6" t="s">
        <v>163</v>
      </c>
      <c r="B70" s="7" t="s">
        <v>94</v>
      </c>
      <c r="C70" s="7" t="s">
        <v>296</v>
      </c>
      <c r="D70" s="8">
        <v>67</v>
      </c>
      <c r="E70" s="6" t="s">
        <v>825</v>
      </c>
      <c r="F70" s="7" t="s">
        <v>94</v>
      </c>
      <c r="G70" s="7" t="s">
        <v>296</v>
      </c>
      <c r="H70" s="8">
        <v>67</v>
      </c>
    </row>
    <row r="71" spans="1:8" x14ac:dyDescent="0.3">
      <c r="A71" s="6" t="s">
        <v>163</v>
      </c>
      <c r="B71" s="7" t="s">
        <v>95</v>
      </c>
      <c r="C71" s="7" t="s">
        <v>297</v>
      </c>
      <c r="D71" s="8">
        <v>68</v>
      </c>
      <c r="E71" s="6" t="s">
        <v>825</v>
      </c>
      <c r="F71" s="7" t="s">
        <v>95</v>
      </c>
      <c r="G71" s="7" t="s">
        <v>297</v>
      </c>
      <c r="H71" s="8">
        <v>68</v>
      </c>
    </row>
    <row r="72" spans="1:8" x14ac:dyDescent="0.3">
      <c r="A72" s="6" t="s">
        <v>164</v>
      </c>
      <c r="B72" s="7" t="s">
        <v>176</v>
      </c>
      <c r="C72" s="7" t="s">
        <v>248</v>
      </c>
      <c r="D72" s="8">
        <v>69</v>
      </c>
      <c r="E72" s="6" t="s">
        <v>826</v>
      </c>
      <c r="F72" s="7" t="s">
        <v>176</v>
      </c>
      <c r="G72" s="7" t="s">
        <v>248</v>
      </c>
      <c r="H72" s="8">
        <v>69</v>
      </c>
    </row>
    <row r="73" spans="1:8" x14ac:dyDescent="0.3">
      <c r="A73" s="6" t="s">
        <v>164</v>
      </c>
      <c r="B73" s="7" t="s">
        <v>179</v>
      </c>
      <c r="C73" s="7" t="s">
        <v>277</v>
      </c>
      <c r="D73" s="8">
        <v>70</v>
      </c>
      <c r="E73" s="6" t="s">
        <v>826</v>
      </c>
      <c r="F73" s="7" t="s">
        <v>179</v>
      </c>
      <c r="G73" s="7" t="s">
        <v>277</v>
      </c>
      <c r="H73" s="8">
        <v>70</v>
      </c>
    </row>
    <row r="74" spans="1:8" x14ac:dyDescent="0.3">
      <c r="A74" s="6" t="s">
        <v>164</v>
      </c>
      <c r="B74" s="7" t="s">
        <v>178</v>
      </c>
      <c r="C74" s="7" t="s">
        <v>273</v>
      </c>
      <c r="D74" s="8">
        <v>71</v>
      </c>
      <c r="E74" s="6" t="s">
        <v>826</v>
      </c>
      <c r="F74" s="7" t="s">
        <v>178</v>
      </c>
      <c r="G74" s="7" t="s">
        <v>273</v>
      </c>
      <c r="H74" s="8">
        <v>71</v>
      </c>
    </row>
    <row r="75" spans="1:8" x14ac:dyDescent="0.3">
      <c r="A75" s="6" t="s">
        <v>164</v>
      </c>
      <c r="B75" s="7" t="s">
        <v>180</v>
      </c>
      <c r="C75" s="7" t="s">
        <v>278</v>
      </c>
      <c r="D75" s="8">
        <v>72</v>
      </c>
      <c r="E75" s="6" t="s">
        <v>826</v>
      </c>
      <c r="F75" s="7" t="s">
        <v>180</v>
      </c>
      <c r="G75" s="7" t="s">
        <v>278</v>
      </c>
      <c r="H75" s="8">
        <v>72</v>
      </c>
    </row>
    <row r="76" spans="1:8" x14ac:dyDescent="0.3">
      <c r="A76" s="6" t="s">
        <v>164</v>
      </c>
      <c r="B76" s="7" t="s">
        <v>133</v>
      </c>
      <c r="C76" s="7" t="s">
        <v>298</v>
      </c>
      <c r="D76" s="8">
        <v>73</v>
      </c>
      <c r="E76" s="6" t="s">
        <v>826</v>
      </c>
      <c r="F76" s="7" t="s">
        <v>133</v>
      </c>
      <c r="G76" s="7" t="s">
        <v>298</v>
      </c>
      <c r="H76" s="8">
        <v>73</v>
      </c>
    </row>
    <row r="77" spans="1:8" x14ac:dyDescent="0.3">
      <c r="A77" s="6" t="s">
        <v>166</v>
      </c>
      <c r="B77" s="7" t="s">
        <v>165</v>
      </c>
      <c r="C77" s="9"/>
      <c r="D77" s="8">
        <v>74</v>
      </c>
      <c r="E77" s="6" t="s">
        <v>827</v>
      </c>
      <c r="F77" s="7" t="s">
        <v>165</v>
      </c>
      <c r="G77" s="9"/>
      <c r="H77" s="8">
        <v>74</v>
      </c>
    </row>
    <row r="78" spans="1:8" x14ac:dyDescent="0.3">
      <c r="A78" s="6" t="s">
        <v>168</v>
      </c>
      <c r="B78" s="7" t="s">
        <v>40</v>
      </c>
      <c r="C78" s="7" t="s">
        <v>299</v>
      </c>
      <c r="D78" s="8">
        <v>75</v>
      </c>
      <c r="E78" s="6" t="s">
        <v>828</v>
      </c>
      <c r="F78" s="7" t="s">
        <v>40</v>
      </c>
      <c r="G78" s="7" t="s">
        <v>299</v>
      </c>
      <c r="H78" s="8">
        <v>75</v>
      </c>
    </row>
    <row r="79" spans="1:8" x14ac:dyDescent="0.3">
      <c r="A79" s="6" t="s">
        <v>168</v>
      </c>
      <c r="B79" s="7" t="s">
        <v>54</v>
      </c>
      <c r="C79" s="7" t="s">
        <v>300</v>
      </c>
      <c r="D79" s="8">
        <v>76</v>
      </c>
      <c r="E79" s="6" t="s">
        <v>828</v>
      </c>
      <c r="F79" s="7" t="s">
        <v>54</v>
      </c>
      <c r="G79" s="7" t="s">
        <v>300</v>
      </c>
      <c r="H79" s="8">
        <v>76</v>
      </c>
    </row>
    <row r="80" spans="1:8" x14ac:dyDescent="0.3">
      <c r="A80" s="6" t="s">
        <v>168</v>
      </c>
      <c r="B80" s="7" t="s">
        <v>51</v>
      </c>
      <c r="C80" s="7" t="s">
        <v>301</v>
      </c>
      <c r="D80" s="8">
        <v>77</v>
      </c>
      <c r="E80" s="6" t="s">
        <v>828</v>
      </c>
      <c r="F80" s="7" t="s">
        <v>51</v>
      </c>
      <c r="G80" s="7" t="s">
        <v>301</v>
      </c>
      <c r="H80" s="8">
        <v>77</v>
      </c>
    </row>
    <row r="81" spans="1:8" x14ac:dyDescent="0.3">
      <c r="A81" s="6" t="s">
        <v>168</v>
      </c>
      <c r="B81" s="7" t="s">
        <v>47</v>
      </c>
      <c r="C81" s="7" t="s">
        <v>302</v>
      </c>
      <c r="D81" s="8">
        <v>78</v>
      </c>
      <c r="E81" s="6" t="s">
        <v>828</v>
      </c>
      <c r="F81" s="7" t="s">
        <v>47</v>
      </c>
      <c r="G81" s="7" t="s">
        <v>302</v>
      </c>
      <c r="H81" s="8">
        <v>78</v>
      </c>
    </row>
    <row r="82" spans="1:8" x14ac:dyDescent="0.3">
      <c r="A82" s="6" t="s">
        <v>168</v>
      </c>
      <c r="B82" s="7" t="s">
        <v>39</v>
      </c>
      <c r="C82" s="7" t="s">
        <v>303</v>
      </c>
      <c r="D82" s="8">
        <v>79</v>
      </c>
      <c r="E82" s="6" t="s">
        <v>828</v>
      </c>
      <c r="F82" s="7" t="s">
        <v>39</v>
      </c>
      <c r="G82" s="7" t="s">
        <v>303</v>
      </c>
      <c r="H82" s="8">
        <v>79</v>
      </c>
    </row>
    <row r="83" spans="1:8" x14ac:dyDescent="0.3">
      <c r="A83" s="6" t="s">
        <v>168</v>
      </c>
      <c r="B83" s="7" t="s">
        <v>41</v>
      </c>
      <c r="C83" s="7" t="s">
        <v>304</v>
      </c>
      <c r="D83" s="8">
        <v>80</v>
      </c>
      <c r="E83" s="6" t="s">
        <v>828</v>
      </c>
      <c r="F83" s="7" t="s">
        <v>41</v>
      </c>
      <c r="G83" s="7" t="s">
        <v>304</v>
      </c>
      <c r="H83" s="8">
        <v>80</v>
      </c>
    </row>
    <row r="84" spans="1:8" x14ac:dyDescent="0.3">
      <c r="A84" s="6" t="s">
        <v>168</v>
      </c>
      <c r="B84" s="7" t="s">
        <v>48</v>
      </c>
      <c r="C84" s="7" t="s">
        <v>305</v>
      </c>
      <c r="D84" s="8">
        <v>81</v>
      </c>
      <c r="E84" s="6" t="s">
        <v>828</v>
      </c>
      <c r="F84" s="7" t="s">
        <v>48</v>
      </c>
      <c r="G84" s="7" t="s">
        <v>305</v>
      </c>
      <c r="H84" s="8">
        <v>81</v>
      </c>
    </row>
    <row r="85" spans="1:8" x14ac:dyDescent="0.3">
      <c r="A85" s="6" t="s">
        <v>168</v>
      </c>
      <c r="B85" s="7" t="s">
        <v>58</v>
      </c>
      <c r="C85" s="7" t="s">
        <v>306</v>
      </c>
      <c r="D85" s="8">
        <v>82</v>
      </c>
      <c r="E85" s="6" t="s">
        <v>828</v>
      </c>
      <c r="F85" s="7" t="s">
        <v>58</v>
      </c>
      <c r="G85" s="7" t="s">
        <v>306</v>
      </c>
      <c r="H85" s="8">
        <v>82</v>
      </c>
    </row>
    <row r="86" spans="1:8" x14ac:dyDescent="0.3">
      <c r="A86" s="6" t="s">
        <v>168</v>
      </c>
      <c r="B86" s="7" t="s">
        <v>50</v>
      </c>
      <c r="C86" s="7" t="s">
        <v>307</v>
      </c>
      <c r="D86" s="8">
        <v>83</v>
      </c>
      <c r="E86" s="6" t="s">
        <v>828</v>
      </c>
      <c r="F86" s="7" t="s">
        <v>50</v>
      </c>
      <c r="G86" s="7" t="s">
        <v>307</v>
      </c>
      <c r="H86" s="8">
        <v>83</v>
      </c>
    </row>
    <row r="87" spans="1:8" x14ac:dyDescent="0.3">
      <c r="A87" s="6" t="s">
        <v>168</v>
      </c>
      <c r="B87" s="7" t="s">
        <v>59</v>
      </c>
      <c r="C87" s="7" t="s">
        <v>308</v>
      </c>
      <c r="D87" s="8">
        <v>84</v>
      </c>
      <c r="E87" s="6" t="s">
        <v>828</v>
      </c>
      <c r="F87" s="7" t="s">
        <v>59</v>
      </c>
      <c r="G87" s="7" t="s">
        <v>308</v>
      </c>
      <c r="H87" s="8">
        <v>84</v>
      </c>
    </row>
    <row r="88" spans="1:8" x14ac:dyDescent="0.3">
      <c r="A88" s="6" t="s">
        <v>168</v>
      </c>
      <c r="B88" s="7" t="s">
        <v>67</v>
      </c>
      <c r="C88" s="7" t="s">
        <v>309</v>
      </c>
      <c r="D88" s="8">
        <v>85</v>
      </c>
      <c r="E88" s="6" t="s">
        <v>828</v>
      </c>
      <c r="F88" s="7" t="s">
        <v>67</v>
      </c>
      <c r="G88" s="7" t="s">
        <v>309</v>
      </c>
      <c r="H88" s="8">
        <v>85</v>
      </c>
    </row>
    <row r="89" spans="1:8" x14ac:dyDescent="0.3">
      <c r="A89" s="6" t="s">
        <v>168</v>
      </c>
      <c r="B89" s="7" t="s">
        <v>53</v>
      </c>
      <c r="C89" s="7" t="s">
        <v>310</v>
      </c>
      <c r="D89" s="8">
        <v>86</v>
      </c>
      <c r="E89" s="6" t="s">
        <v>828</v>
      </c>
      <c r="F89" s="7" t="s">
        <v>53</v>
      </c>
      <c r="G89" s="7" t="s">
        <v>310</v>
      </c>
      <c r="H89" s="8">
        <v>86</v>
      </c>
    </row>
    <row r="90" spans="1:8" x14ac:dyDescent="0.3">
      <c r="A90" s="6" t="s">
        <v>168</v>
      </c>
      <c r="B90" s="7" t="s">
        <v>49</v>
      </c>
      <c r="C90" s="7" t="s">
        <v>311</v>
      </c>
      <c r="D90" s="8">
        <v>87</v>
      </c>
      <c r="E90" s="6" t="s">
        <v>828</v>
      </c>
      <c r="F90" s="7" t="s">
        <v>49</v>
      </c>
      <c r="G90" s="7" t="s">
        <v>311</v>
      </c>
      <c r="H90" s="8">
        <v>87</v>
      </c>
    </row>
    <row r="91" spans="1:8" x14ac:dyDescent="0.3">
      <c r="A91" s="6" t="s">
        <v>168</v>
      </c>
      <c r="B91" s="7" t="s">
        <v>43</v>
      </c>
      <c r="C91" s="7" t="s">
        <v>312</v>
      </c>
      <c r="D91" s="8">
        <v>88</v>
      </c>
      <c r="E91" s="6" t="s">
        <v>828</v>
      </c>
      <c r="F91" s="7" t="s">
        <v>43</v>
      </c>
      <c r="G91" s="7" t="s">
        <v>312</v>
      </c>
      <c r="H91" s="8">
        <v>88</v>
      </c>
    </row>
    <row r="92" spans="1:8" x14ac:dyDescent="0.3">
      <c r="A92" s="6" t="s">
        <v>168</v>
      </c>
      <c r="B92" s="7" t="s">
        <v>61</v>
      </c>
      <c r="C92" s="7" t="s">
        <v>313</v>
      </c>
      <c r="D92" s="8">
        <v>89</v>
      </c>
      <c r="E92" s="6" t="s">
        <v>828</v>
      </c>
      <c r="F92" s="7" t="s">
        <v>61</v>
      </c>
      <c r="G92" s="7" t="s">
        <v>313</v>
      </c>
      <c r="H92" s="8">
        <v>89</v>
      </c>
    </row>
    <row r="93" spans="1:8" x14ac:dyDescent="0.3">
      <c r="A93" s="6" t="s">
        <v>168</v>
      </c>
      <c r="B93" s="7" t="s">
        <v>38</v>
      </c>
      <c r="C93" s="7" t="s">
        <v>314</v>
      </c>
      <c r="D93" s="8">
        <v>90</v>
      </c>
      <c r="E93" s="6" t="s">
        <v>828</v>
      </c>
      <c r="F93" s="7" t="s">
        <v>38</v>
      </c>
      <c r="G93" s="7" t="s">
        <v>314</v>
      </c>
      <c r="H93" s="8">
        <v>90</v>
      </c>
    </row>
    <row r="94" spans="1:8" x14ac:dyDescent="0.3">
      <c r="A94" s="6" t="s">
        <v>168</v>
      </c>
      <c r="B94" s="7" t="s">
        <v>52</v>
      </c>
      <c r="C94" s="7" t="s">
        <v>315</v>
      </c>
      <c r="D94" s="8">
        <v>91</v>
      </c>
      <c r="E94" s="6" t="s">
        <v>828</v>
      </c>
      <c r="F94" s="7" t="s">
        <v>52</v>
      </c>
      <c r="G94" s="7" t="s">
        <v>315</v>
      </c>
      <c r="H94" s="8">
        <v>91</v>
      </c>
    </row>
    <row r="95" spans="1:8" x14ac:dyDescent="0.3">
      <c r="A95" s="6" t="s">
        <v>168</v>
      </c>
      <c r="B95" s="7" t="s">
        <v>66</v>
      </c>
      <c r="C95" s="7" t="s">
        <v>316</v>
      </c>
      <c r="D95" s="8">
        <v>92</v>
      </c>
      <c r="E95" s="6" t="s">
        <v>828</v>
      </c>
      <c r="F95" s="7" t="s">
        <v>66</v>
      </c>
      <c r="G95" s="7" t="s">
        <v>316</v>
      </c>
      <c r="H95" s="8">
        <v>92</v>
      </c>
    </row>
    <row r="96" spans="1:8" x14ac:dyDescent="0.3">
      <c r="A96" s="6" t="s">
        <v>168</v>
      </c>
      <c r="B96" s="7" t="s">
        <v>60</v>
      </c>
      <c r="C96" s="7" t="s">
        <v>317</v>
      </c>
      <c r="D96" s="8">
        <v>93</v>
      </c>
      <c r="E96" s="6" t="s">
        <v>828</v>
      </c>
      <c r="F96" s="7" t="s">
        <v>60</v>
      </c>
      <c r="G96" s="7" t="s">
        <v>317</v>
      </c>
      <c r="H96" s="8">
        <v>93</v>
      </c>
    </row>
    <row r="97" spans="1:8" x14ac:dyDescent="0.3">
      <c r="A97" s="6" t="s">
        <v>168</v>
      </c>
      <c r="B97" s="7" t="s">
        <v>55</v>
      </c>
      <c r="C97" s="7" t="s">
        <v>318</v>
      </c>
      <c r="D97" s="8">
        <v>94</v>
      </c>
      <c r="E97" s="6" t="s">
        <v>828</v>
      </c>
      <c r="F97" s="7" t="s">
        <v>55</v>
      </c>
      <c r="G97" s="7" t="s">
        <v>318</v>
      </c>
      <c r="H97" s="8">
        <v>94</v>
      </c>
    </row>
    <row r="98" spans="1:8" x14ac:dyDescent="0.3">
      <c r="A98" s="6" t="s">
        <v>168</v>
      </c>
      <c r="B98" s="7" t="s">
        <v>57</v>
      </c>
      <c r="C98" s="7" t="s">
        <v>319</v>
      </c>
      <c r="D98" s="8">
        <v>95</v>
      </c>
      <c r="E98" s="6" t="s">
        <v>828</v>
      </c>
      <c r="F98" s="7" t="s">
        <v>57</v>
      </c>
      <c r="G98" s="7" t="s">
        <v>319</v>
      </c>
      <c r="H98" s="8">
        <v>95</v>
      </c>
    </row>
    <row r="99" spans="1:8" x14ac:dyDescent="0.3">
      <c r="A99" s="6" t="s">
        <v>168</v>
      </c>
      <c r="B99" s="7" t="s">
        <v>46</v>
      </c>
      <c r="C99" s="7" t="s">
        <v>320</v>
      </c>
      <c r="D99" s="8">
        <v>96</v>
      </c>
      <c r="E99" s="6" t="s">
        <v>828</v>
      </c>
      <c r="F99" s="7" t="s">
        <v>46</v>
      </c>
      <c r="G99" s="7" t="s">
        <v>320</v>
      </c>
      <c r="H99" s="8">
        <v>96</v>
      </c>
    </row>
    <row r="100" spans="1:8" x14ac:dyDescent="0.3">
      <c r="A100" s="6" t="s">
        <v>168</v>
      </c>
      <c r="B100" s="7" t="s">
        <v>45</v>
      </c>
      <c r="C100" s="7" t="s">
        <v>321</v>
      </c>
      <c r="D100" s="8">
        <v>97</v>
      </c>
      <c r="E100" s="6" t="s">
        <v>828</v>
      </c>
      <c r="F100" s="7" t="s">
        <v>45</v>
      </c>
      <c r="G100" s="7" t="s">
        <v>321</v>
      </c>
      <c r="H100" s="8">
        <v>97</v>
      </c>
    </row>
    <row r="101" spans="1:8" x14ac:dyDescent="0.3">
      <c r="A101" s="6" t="s">
        <v>168</v>
      </c>
      <c r="B101" s="7" t="s">
        <v>42</v>
      </c>
      <c r="C101" s="7" t="s">
        <v>322</v>
      </c>
      <c r="D101" s="8">
        <v>98</v>
      </c>
      <c r="E101" s="6" t="s">
        <v>828</v>
      </c>
      <c r="F101" s="7" t="s">
        <v>42</v>
      </c>
      <c r="G101" s="7" t="s">
        <v>322</v>
      </c>
      <c r="H101" s="8">
        <v>98</v>
      </c>
    </row>
    <row r="102" spans="1:8" x14ac:dyDescent="0.3">
      <c r="A102" s="6" t="s">
        <v>168</v>
      </c>
      <c r="B102" s="7" t="s">
        <v>62</v>
      </c>
      <c r="C102" s="7" t="s">
        <v>323</v>
      </c>
      <c r="D102" s="8">
        <v>99</v>
      </c>
      <c r="E102" s="6" t="s">
        <v>828</v>
      </c>
      <c r="F102" s="7" t="s">
        <v>62</v>
      </c>
      <c r="G102" s="7" t="s">
        <v>323</v>
      </c>
      <c r="H102" s="8">
        <v>99</v>
      </c>
    </row>
    <row r="103" spans="1:8" x14ac:dyDescent="0.3">
      <c r="A103" s="6" t="s">
        <v>168</v>
      </c>
      <c r="B103" s="7" t="s">
        <v>64</v>
      </c>
      <c r="C103" s="7" t="s">
        <v>324</v>
      </c>
      <c r="D103" s="8">
        <v>100</v>
      </c>
      <c r="E103" s="6" t="s">
        <v>828</v>
      </c>
      <c r="F103" s="7" t="s">
        <v>64</v>
      </c>
      <c r="G103" s="7" t="s">
        <v>324</v>
      </c>
      <c r="H103" s="8">
        <v>100</v>
      </c>
    </row>
    <row r="104" spans="1:8" x14ac:dyDescent="0.3">
      <c r="A104" s="6" t="s">
        <v>168</v>
      </c>
      <c r="B104" s="7" t="s">
        <v>63</v>
      </c>
      <c r="C104" s="7" t="s">
        <v>325</v>
      </c>
      <c r="D104" s="8">
        <v>101</v>
      </c>
      <c r="E104" s="6" t="s">
        <v>828</v>
      </c>
      <c r="F104" s="7" t="s">
        <v>63</v>
      </c>
      <c r="G104" s="7" t="s">
        <v>325</v>
      </c>
      <c r="H104" s="8">
        <v>101</v>
      </c>
    </row>
    <row r="105" spans="1:8" x14ac:dyDescent="0.3">
      <c r="A105" s="6" t="s">
        <v>168</v>
      </c>
      <c r="B105" s="7" t="s">
        <v>56</v>
      </c>
      <c r="C105" s="7" t="s">
        <v>326</v>
      </c>
      <c r="D105" s="8">
        <v>102</v>
      </c>
      <c r="E105" s="6" t="s">
        <v>828</v>
      </c>
      <c r="F105" s="7" t="s">
        <v>56</v>
      </c>
      <c r="G105" s="7" t="s">
        <v>326</v>
      </c>
      <c r="H105" s="8">
        <v>102</v>
      </c>
    </row>
    <row r="106" spans="1:8" x14ac:dyDescent="0.3">
      <c r="A106" s="6" t="s">
        <v>168</v>
      </c>
      <c r="B106" s="7" t="s">
        <v>44</v>
      </c>
      <c r="C106" s="7" t="s">
        <v>327</v>
      </c>
      <c r="D106" s="8">
        <v>103</v>
      </c>
      <c r="E106" s="6" t="s">
        <v>828</v>
      </c>
      <c r="F106" s="7" t="s">
        <v>44</v>
      </c>
      <c r="G106" s="7" t="s">
        <v>327</v>
      </c>
      <c r="H106" s="8">
        <v>103</v>
      </c>
    </row>
    <row r="107" spans="1:8" x14ac:dyDescent="0.3">
      <c r="A107" s="6" t="s">
        <v>168</v>
      </c>
      <c r="B107" s="7" t="s">
        <v>37</v>
      </c>
      <c r="C107" s="7" t="s">
        <v>328</v>
      </c>
      <c r="D107" s="8">
        <v>104</v>
      </c>
      <c r="E107" s="6" t="s">
        <v>828</v>
      </c>
      <c r="F107" s="7" t="s">
        <v>37</v>
      </c>
      <c r="G107" s="7" t="s">
        <v>328</v>
      </c>
      <c r="H107" s="8">
        <v>104</v>
      </c>
    </row>
    <row r="108" spans="1:8" x14ac:dyDescent="0.3">
      <c r="A108" s="6" t="s">
        <v>168</v>
      </c>
      <c r="B108" s="7" t="s">
        <v>65</v>
      </c>
      <c r="C108" s="7" t="s">
        <v>329</v>
      </c>
      <c r="D108" s="8">
        <v>105</v>
      </c>
      <c r="E108" s="6" t="s">
        <v>828</v>
      </c>
      <c r="F108" s="7" t="s">
        <v>65</v>
      </c>
      <c r="G108" s="7" t="s">
        <v>329</v>
      </c>
      <c r="H108" s="8">
        <v>105</v>
      </c>
    </row>
    <row r="109" spans="1:8" x14ac:dyDescent="0.3">
      <c r="A109" s="6" t="s">
        <v>167</v>
      </c>
      <c r="B109" s="7" t="s">
        <v>74</v>
      </c>
      <c r="C109" s="7" t="s">
        <v>330</v>
      </c>
      <c r="D109" s="8">
        <v>106</v>
      </c>
      <c r="E109" s="6" t="s">
        <v>829</v>
      </c>
      <c r="F109" s="7" t="s">
        <v>74</v>
      </c>
      <c r="G109" s="7" t="s">
        <v>330</v>
      </c>
      <c r="H109" s="8">
        <v>106</v>
      </c>
    </row>
    <row r="110" spans="1:8" x14ac:dyDescent="0.3">
      <c r="A110" s="6" t="s">
        <v>167</v>
      </c>
      <c r="B110" s="7" t="s">
        <v>71</v>
      </c>
      <c r="C110" s="7" t="s">
        <v>331</v>
      </c>
      <c r="D110" s="8">
        <v>107</v>
      </c>
      <c r="E110" s="6" t="s">
        <v>829</v>
      </c>
      <c r="F110" s="7" t="s">
        <v>71</v>
      </c>
      <c r="G110" s="7" t="s">
        <v>331</v>
      </c>
      <c r="H110" s="8">
        <v>107</v>
      </c>
    </row>
    <row r="111" spans="1:8" x14ac:dyDescent="0.3">
      <c r="A111" s="6" t="s">
        <v>167</v>
      </c>
      <c r="B111" s="7" t="s">
        <v>75</v>
      </c>
      <c r="C111" s="7" t="s">
        <v>332</v>
      </c>
      <c r="D111" s="8">
        <v>108</v>
      </c>
      <c r="E111" s="6" t="s">
        <v>829</v>
      </c>
      <c r="F111" s="7" t="s">
        <v>75</v>
      </c>
      <c r="G111" s="7" t="s">
        <v>332</v>
      </c>
      <c r="H111" s="8">
        <v>108</v>
      </c>
    </row>
    <row r="112" spans="1:8" x14ac:dyDescent="0.3">
      <c r="A112" s="6" t="s">
        <v>167</v>
      </c>
      <c r="B112" s="7" t="s">
        <v>76</v>
      </c>
      <c r="C112" s="7" t="s">
        <v>333</v>
      </c>
      <c r="D112" s="8">
        <v>109</v>
      </c>
      <c r="E112" s="6" t="s">
        <v>829</v>
      </c>
      <c r="F112" s="7" t="s">
        <v>76</v>
      </c>
      <c r="G112" s="7" t="s">
        <v>333</v>
      </c>
      <c r="H112" s="8">
        <v>109</v>
      </c>
    </row>
    <row r="113" spans="1:8" x14ac:dyDescent="0.3">
      <c r="A113" s="6" t="s">
        <v>167</v>
      </c>
      <c r="B113" s="7" t="s">
        <v>181</v>
      </c>
      <c r="C113" s="7" t="s">
        <v>334</v>
      </c>
      <c r="D113" s="8">
        <v>110</v>
      </c>
      <c r="E113" s="6" t="s">
        <v>829</v>
      </c>
      <c r="F113" s="7" t="s">
        <v>181</v>
      </c>
      <c r="G113" s="7" t="s">
        <v>334</v>
      </c>
      <c r="H113" s="8">
        <v>110</v>
      </c>
    </row>
    <row r="114" spans="1:8" x14ac:dyDescent="0.3">
      <c r="A114" s="6" t="s">
        <v>167</v>
      </c>
      <c r="B114" s="7" t="s">
        <v>182</v>
      </c>
      <c r="C114" s="7" t="s">
        <v>335</v>
      </c>
      <c r="D114" s="8">
        <v>111</v>
      </c>
      <c r="E114" s="6" t="s">
        <v>829</v>
      </c>
      <c r="F114" s="7" t="s">
        <v>182</v>
      </c>
      <c r="G114" s="7" t="s">
        <v>335</v>
      </c>
      <c r="H114" s="8">
        <v>111</v>
      </c>
    </row>
    <row r="115" spans="1:8" x14ac:dyDescent="0.3">
      <c r="A115" s="6" t="s">
        <v>167</v>
      </c>
      <c r="B115" s="7" t="s">
        <v>70</v>
      </c>
      <c r="C115" s="7" t="s">
        <v>336</v>
      </c>
      <c r="D115" s="8">
        <v>112</v>
      </c>
      <c r="E115" s="6" t="s">
        <v>829</v>
      </c>
      <c r="F115" s="7" t="s">
        <v>70</v>
      </c>
      <c r="G115" s="7" t="s">
        <v>336</v>
      </c>
      <c r="H115" s="8">
        <v>112</v>
      </c>
    </row>
    <row r="116" spans="1:8" x14ac:dyDescent="0.3">
      <c r="A116" s="6" t="s">
        <v>167</v>
      </c>
      <c r="B116" s="7" t="s">
        <v>183</v>
      </c>
      <c r="C116" s="7" t="s">
        <v>337</v>
      </c>
      <c r="D116" s="8">
        <v>113</v>
      </c>
      <c r="E116" s="6" t="s">
        <v>829</v>
      </c>
      <c r="F116" s="7" t="s">
        <v>183</v>
      </c>
      <c r="G116" s="7" t="s">
        <v>337</v>
      </c>
      <c r="H116" s="8">
        <v>113</v>
      </c>
    </row>
    <row r="117" spans="1:8" x14ac:dyDescent="0.3">
      <c r="A117" s="6" t="s">
        <v>167</v>
      </c>
      <c r="B117" s="7" t="s">
        <v>77</v>
      </c>
      <c r="C117" s="7" t="s">
        <v>338</v>
      </c>
      <c r="D117" s="8">
        <v>114</v>
      </c>
      <c r="E117" s="6" t="s">
        <v>829</v>
      </c>
      <c r="F117" s="7" t="s">
        <v>77</v>
      </c>
      <c r="G117" s="7" t="s">
        <v>338</v>
      </c>
      <c r="H117" s="8">
        <v>114</v>
      </c>
    </row>
    <row r="118" spans="1:8" x14ac:dyDescent="0.3">
      <c r="A118" s="6" t="s">
        <v>167</v>
      </c>
      <c r="B118" s="7" t="s">
        <v>184</v>
      </c>
      <c r="C118" s="7" t="s">
        <v>339</v>
      </c>
      <c r="D118" s="8">
        <v>115</v>
      </c>
      <c r="E118" s="6" t="s">
        <v>829</v>
      </c>
      <c r="F118" s="7" t="s">
        <v>184</v>
      </c>
      <c r="G118" s="7" t="s">
        <v>339</v>
      </c>
      <c r="H118" s="8">
        <v>115</v>
      </c>
    </row>
    <row r="119" spans="1:8" x14ac:dyDescent="0.3">
      <c r="A119" s="6" t="s">
        <v>167</v>
      </c>
      <c r="B119" s="7" t="s">
        <v>185</v>
      </c>
      <c r="C119" s="7" t="s">
        <v>340</v>
      </c>
      <c r="D119" s="8">
        <v>116</v>
      </c>
      <c r="E119" s="6" t="s">
        <v>829</v>
      </c>
      <c r="F119" s="7" t="s">
        <v>185</v>
      </c>
      <c r="G119" s="7" t="s">
        <v>340</v>
      </c>
      <c r="H119" s="8">
        <v>116</v>
      </c>
    </row>
    <row r="120" spans="1:8" x14ac:dyDescent="0.3">
      <c r="A120" s="6" t="s">
        <v>167</v>
      </c>
      <c r="B120" s="7" t="s">
        <v>73</v>
      </c>
      <c r="C120" s="7" t="s">
        <v>341</v>
      </c>
      <c r="D120" s="8">
        <v>117</v>
      </c>
      <c r="E120" s="6" t="s">
        <v>829</v>
      </c>
      <c r="F120" s="7" t="s">
        <v>73</v>
      </c>
      <c r="G120" s="7" t="s">
        <v>341</v>
      </c>
      <c r="H120" s="8">
        <v>117</v>
      </c>
    </row>
    <row r="121" spans="1:8" x14ac:dyDescent="0.3">
      <c r="A121" s="6" t="s">
        <v>167</v>
      </c>
      <c r="B121" s="7" t="s">
        <v>186</v>
      </c>
      <c r="C121" s="7" t="s">
        <v>342</v>
      </c>
      <c r="D121" s="8">
        <v>118</v>
      </c>
      <c r="E121" s="6" t="s">
        <v>829</v>
      </c>
      <c r="F121" s="7" t="s">
        <v>186</v>
      </c>
      <c r="G121" s="7" t="s">
        <v>342</v>
      </c>
      <c r="H121" s="8">
        <v>118</v>
      </c>
    </row>
    <row r="122" spans="1:8" x14ac:dyDescent="0.3">
      <c r="A122" s="6" t="s">
        <v>167</v>
      </c>
      <c r="B122" s="7" t="s">
        <v>187</v>
      </c>
      <c r="C122" s="7" t="s">
        <v>343</v>
      </c>
      <c r="D122" s="8">
        <v>119</v>
      </c>
      <c r="E122" s="6" t="s">
        <v>829</v>
      </c>
      <c r="F122" s="7" t="s">
        <v>187</v>
      </c>
      <c r="G122" s="7" t="s">
        <v>343</v>
      </c>
      <c r="H122" s="8">
        <v>119</v>
      </c>
    </row>
    <row r="123" spans="1:8" x14ac:dyDescent="0.3">
      <c r="A123" s="6" t="s">
        <v>167</v>
      </c>
      <c r="B123" s="7" t="s">
        <v>72</v>
      </c>
      <c r="C123" s="7" t="s">
        <v>344</v>
      </c>
      <c r="D123" s="8">
        <v>120</v>
      </c>
      <c r="E123" s="6" t="s">
        <v>829</v>
      </c>
      <c r="F123" s="7" t="s">
        <v>72</v>
      </c>
      <c r="G123" s="7" t="s">
        <v>344</v>
      </c>
      <c r="H123" s="8">
        <v>120</v>
      </c>
    </row>
    <row r="124" spans="1:8" x14ac:dyDescent="0.3">
      <c r="A124" s="6" t="s">
        <v>167</v>
      </c>
      <c r="B124" s="7" t="s">
        <v>188</v>
      </c>
      <c r="C124" s="7" t="s">
        <v>345</v>
      </c>
      <c r="D124" s="8">
        <v>121</v>
      </c>
      <c r="E124" s="6" t="s">
        <v>829</v>
      </c>
      <c r="F124" s="7" t="s">
        <v>188</v>
      </c>
      <c r="G124" s="7" t="s">
        <v>345</v>
      </c>
      <c r="H124" s="8">
        <v>121</v>
      </c>
    </row>
    <row r="125" spans="1:8" x14ac:dyDescent="0.3">
      <c r="A125" s="6" t="s">
        <v>167</v>
      </c>
      <c r="B125" s="7" t="s">
        <v>69</v>
      </c>
      <c r="C125" s="7" t="s">
        <v>346</v>
      </c>
      <c r="D125" s="8">
        <v>122</v>
      </c>
      <c r="E125" s="6" t="s">
        <v>829</v>
      </c>
      <c r="F125" s="7" t="s">
        <v>69</v>
      </c>
      <c r="G125" s="7" t="s">
        <v>346</v>
      </c>
      <c r="H125" s="8">
        <v>122</v>
      </c>
    </row>
    <row r="126" spans="1:8" x14ac:dyDescent="0.3">
      <c r="A126" s="6" t="s">
        <v>167</v>
      </c>
      <c r="B126" s="7" t="s">
        <v>189</v>
      </c>
      <c r="C126" s="7" t="s">
        <v>347</v>
      </c>
      <c r="D126" s="8">
        <v>123</v>
      </c>
      <c r="E126" s="6" t="s">
        <v>829</v>
      </c>
      <c r="F126" s="7" t="s">
        <v>189</v>
      </c>
      <c r="G126" s="7" t="s">
        <v>347</v>
      </c>
      <c r="H126" s="8">
        <v>123</v>
      </c>
    </row>
    <row r="127" spans="1:8" x14ac:dyDescent="0.3">
      <c r="A127" s="6" t="s">
        <v>169</v>
      </c>
      <c r="B127" s="7" t="s">
        <v>87</v>
      </c>
      <c r="C127" s="7" t="s">
        <v>348</v>
      </c>
      <c r="D127" s="8">
        <v>124</v>
      </c>
      <c r="E127" s="6" t="s">
        <v>830</v>
      </c>
      <c r="F127" s="7" t="s">
        <v>87</v>
      </c>
      <c r="G127" s="7" t="s">
        <v>348</v>
      </c>
      <c r="H127" s="8">
        <v>124</v>
      </c>
    </row>
    <row r="128" spans="1:8" x14ac:dyDescent="0.3">
      <c r="A128" s="6" t="s">
        <v>169</v>
      </c>
      <c r="B128" s="7" t="s">
        <v>92</v>
      </c>
      <c r="C128" s="7" t="s">
        <v>349</v>
      </c>
      <c r="D128" s="8">
        <v>125</v>
      </c>
      <c r="E128" s="6" t="s">
        <v>830</v>
      </c>
      <c r="F128" s="7" t="s">
        <v>92</v>
      </c>
      <c r="G128" s="7" t="s">
        <v>349</v>
      </c>
      <c r="H128" s="8">
        <v>125</v>
      </c>
    </row>
    <row r="129" spans="1:8" x14ac:dyDescent="0.3">
      <c r="A129" s="6" t="s">
        <v>169</v>
      </c>
      <c r="B129" s="7" t="s">
        <v>89</v>
      </c>
      <c r="C129" s="7" t="s">
        <v>350</v>
      </c>
      <c r="D129" s="8">
        <v>126</v>
      </c>
      <c r="E129" s="6" t="s">
        <v>830</v>
      </c>
      <c r="F129" s="7" t="s">
        <v>89</v>
      </c>
      <c r="G129" s="7" t="s">
        <v>350</v>
      </c>
      <c r="H129" s="8">
        <v>126</v>
      </c>
    </row>
    <row r="130" spans="1:8" x14ac:dyDescent="0.3">
      <c r="A130" s="6" t="s">
        <v>169</v>
      </c>
      <c r="B130" s="7" t="s">
        <v>190</v>
      </c>
      <c r="C130" s="7" t="s">
        <v>351</v>
      </c>
      <c r="D130" s="8">
        <v>127</v>
      </c>
      <c r="E130" s="6" t="s">
        <v>830</v>
      </c>
      <c r="F130" s="7" t="s">
        <v>190</v>
      </c>
      <c r="G130" s="7" t="s">
        <v>351</v>
      </c>
      <c r="H130" s="8">
        <v>127</v>
      </c>
    </row>
    <row r="131" spans="1:8" x14ac:dyDescent="0.3">
      <c r="A131" s="6" t="s">
        <v>169</v>
      </c>
      <c r="B131" s="7" t="s">
        <v>88</v>
      </c>
      <c r="C131" s="7" t="s">
        <v>352</v>
      </c>
      <c r="D131" s="8">
        <v>128</v>
      </c>
      <c r="E131" s="6" t="s">
        <v>830</v>
      </c>
      <c r="F131" s="7" t="s">
        <v>88</v>
      </c>
      <c r="G131" s="7" t="s">
        <v>352</v>
      </c>
      <c r="H131" s="8">
        <v>128</v>
      </c>
    </row>
    <row r="132" spans="1:8" x14ac:dyDescent="0.3">
      <c r="A132" s="6" t="s">
        <v>169</v>
      </c>
      <c r="B132" s="7" t="s">
        <v>191</v>
      </c>
      <c r="C132" s="7" t="s">
        <v>353</v>
      </c>
      <c r="D132" s="8">
        <v>129</v>
      </c>
      <c r="E132" s="6" t="s">
        <v>830</v>
      </c>
      <c r="F132" s="7" t="s">
        <v>191</v>
      </c>
      <c r="G132" s="7" t="s">
        <v>353</v>
      </c>
      <c r="H132" s="8">
        <v>129</v>
      </c>
    </row>
    <row r="133" spans="1:8" x14ac:dyDescent="0.3">
      <c r="A133" s="6" t="s">
        <v>169</v>
      </c>
      <c r="B133" s="7" t="s">
        <v>192</v>
      </c>
      <c r="C133" s="7" t="s">
        <v>354</v>
      </c>
      <c r="D133" s="8">
        <v>130</v>
      </c>
      <c r="E133" s="6" t="s">
        <v>830</v>
      </c>
      <c r="F133" s="7" t="s">
        <v>192</v>
      </c>
      <c r="G133" s="7" t="s">
        <v>354</v>
      </c>
      <c r="H133" s="8">
        <v>130</v>
      </c>
    </row>
    <row r="134" spans="1:8" x14ac:dyDescent="0.3">
      <c r="A134" s="6" t="s">
        <v>169</v>
      </c>
      <c r="B134" s="7" t="s">
        <v>90</v>
      </c>
      <c r="C134" s="7" t="s">
        <v>355</v>
      </c>
      <c r="D134" s="8">
        <v>131</v>
      </c>
      <c r="E134" s="6" t="s">
        <v>830</v>
      </c>
      <c r="F134" s="7" t="s">
        <v>90</v>
      </c>
      <c r="G134" s="7" t="s">
        <v>355</v>
      </c>
      <c r="H134" s="8">
        <v>131</v>
      </c>
    </row>
    <row r="135" spans="1:8" x14ac:dyDescent="0.3">
      <c r="A135" s="6" t="s">
        <v>169</v>
      </c>
      <c r="B135" s="7" t="s">
        <v>91</v>
      </c>
      <c r="C135" s="7" t="s">
        <v>356</v>
      </c>
      <c r="D135" s="8">
        <v>132</v>
      </c>
      <c r="E135" s="6" t="s">
        <v>830</v>
      </c>
      <c r="F135" s="7" t="s">
        <v>91</v>
      </c>
      <c r="G135" s="7" t="s">
        <v>356</v>
      </c>
      <c r="H135" s="8">
        <v>132</v>
      </c>
    </row>
    <row r="136" spans="1:8" x14ac:dyDescent="0.3">
      <c r="A136" s="6" t="s">
        <v>169</v>
      </c>
      <c r="B136" s="7" t="s">
        <v>193</v>
      </c>
      <c r="C136" s="7" t="s">
        <v>357</v>
      </c>
      <c r="D136" s="8">
        <v>133</v>
      </c>
      <c r="E136" s="6" t="s">
        <v>830</v>
      </c>
      <c r="F136" s="7" t="s">
        <v>193</v>
      </c>
      <c r="G136" s="7" t="s">
        <v>357</v>
      </c>
      <c r="H136" s="8">
        <v>133</v>
      </c>
    </row>
    <row r="137" spans="1:8" x14ac:dyDescent="0.3">
      <c r="A137" s="6" t="s">
        <v>169</v>
      </c>
      <c r="B137" s="7" t="s">
        <v>86</v>
      </c>
      <c r="C137" s="7" t="s">
        <v>358</v>
      </c>
      <c r="D137" s="8">
        <v>134</v>
      </c>
      <c r="E137" s="6" t="s">
        <v>830</v>
      </c>
      <c r="F137" s="7" t="s">
        <v>86</v>
      </c>
      <c r="G137" s="7" t="s">
        <v>358</v>
      </c>
      <c r="H137" s="8">
        <v>134</v>
      </c>
    </row>
    <row r="138" spans="1:8" x14ac:dyDescent="0.3">
      <c r="A138" s="6" t="s">
        <v>170</v>
      </c>
      <c r="B138" s="7" t="s">
        <v>82</v>
      </c>
      <c r="C138" s="7" t="s">
        <v>359</v>
      </c>
      <c r="D138" s="8">
        <v>135</v>
      </c>
      <c r="E138" s="6" t="s">
        <v>831</v>
      </c>
      <c r="F138" s="7" t="s">
        <v>82</v>
      </c>
      <c r="G138" s="7" t="s">
        <v>359</v>
      </c>
      <c r="H138" s="8">
        <v>135</v>
      </c>
    </row>
    <row r="139" spans="1:8" x14ac:dyDescent="0.3">
      <c r="A139" s="6" t="s">
        <v>170</v>
      </c>
      <c r="B139" s="7" t="s">
        <v>83</v>
      </c>
      <c r="C139" s="7" t="s">
        <v>360</v>
      </c>
      <c r="D139" s="8">
        <v>136</v>
      </c>
      <c r="E139" s="6" t="s">
        <v>831</v>
      </c>
      <c r="F139" s="7" t="s">
        <v>83</v>
      </c>
      <c r="G139" s="7" t="s">
        <v>360</v>
      </c>
      <c r="H139" s="8">
        <v>136</v>
      </c>
    </row>
    <row r="140" spans="1:8" x14ac:dyDescent="0.3">
      <c r="A140" s="6" t="s">
        <v>170</v>
      </c>
      <c r="B140" s="7" t="s">
        <v>194</v>
      </c>
      <c r="C140" s="7" t="s">
        <v>361</v>
      </c>
      <c r="D140" s="8">
        <v>137</v>
      </c>
      <c r="E140" s="6" t="s">
        <v>831</v>
      </c>
      <c r="F140" s="7" t="s">
        <v>194</v>
      </c>
      <c r="G140" s="7" t="s">
        <v>361</v>
      </c>
      <c r="H140" s="8">
        <v>137</v>
      </c>
    </row>
    <row r="141" spans="1:8" x14ac:dyDescent="0.3">
      <c r="A141" s="6" t="s">
        <v>170</v>
      </c>
      <c r="B141" s="7" t="s">
        <v>81</v>
      </c>
      <c r="C141" s="7" t="s">
        <v>362</v>
      </c>
      <c r="D141" s="8">
        <v>138</v>
      </c>
      <c r="E141" s="6" t="s">
        <v>831</v>
      </c>
      <c r="F141" s="7" t="s">
        <v>81</v>
      </c>
      <c r="G141" s="7" t="s">
        <v>362</v>
      </c>
      <c r="H141" s="8">
        <v>138</v>
      </c>
    </row>
    <row r="142" spans="1:8" x14ac:dyDescent="0.3">
      <c r="A142" s="6" t="s">
        <v>170</v>
      </c>
      <c r="B142" s="7" t="s">
        <v>80</v>
      </c>
      <c r="C142" s="7" t="s">
        <v>363</v>
      </c>
      <c r="D142" s="8">
        <v>139</v>
      </c>
      <c r="E142" s="6" t="s">
        <v>831</v>
      </c>
      <c r="F142" s="7" t="s">
        <v>80</v>
      </c>
      <c r="G142" s="7" t="s">
        <v>363</v>
      </c>
      <c r="H142" s="8">
        <v>139</v>
      </c>
    </row>
    <row r="143" spans="1:8" x14ac:dyDescent="0.3">
      <c r="A143" s="6" t="s">
        <v>170</v>
      </c>
      <c r="B143" s="7" t="s">
        <v>195</v>
      </c>
      <c r="C143" s="7" t="s">
        <v>364</v>
      </c>
      <c r="D143" s="8">
        <v>140</v>
      </c>
      <c r="E143" s="6" t="s">
        <v>831</v>
      </c>
      <c r="F143" s="7" t="s">
        <v>195</v>
      </c>
      <c r="G143" s="7" t="s">
        <v>364</v>
      </c>
      <c r="H143" s="8">
        <v>140</v>
      </c>
    </row>
    <row r="144" spans="1:8" x14ac:dyDescent="0.3">
      <c r="A144" s="6" t="s">
        <v>170</v>
      </c>
      <c r="B144" s="7" t="s">
        <v>196</v>
      </c>
      <c r="C144" s="7" t="s">
        <v>365</v>
      </c>
      <c r="D144" s="8">
        <v>141</v>
      </c>
      <c r="E144" s="6" t="s">
        <v>831</v>
      </c>
      <c r="F144" s="7" t="s">
        <v>196</v>
      </c>
      <c r="G144" s="7" t="s">
        <v>365</v>
      </c>
      <c r="H144" s="8">
        <v>141</v>
      </c>
    </row>
    <row r="145" spans="1:8" x14ac:dyDescent="0.3">
      <c r="A145" s="6" t="s">
        <v>170</v>
      </c>
      <c r="B145" s="7" t="s">
        <v>79</v>
      </c>
      <c r="C145" s="7" t="s">
        <v>366</v>
      </c>
      <c r="D145" s="8">
        <v>142</v>
      </c>
      <c r="E145" s="6" t="s">
        <v>831</v>
      </c>
      <c r="F145" s="7" t="s">
        <v>79</v>
      </c>
      <c r="G145" s="7" t="s">
        <v>366</v>
      </c>
      <c r="H145" s="8">
        <v>142</v>
      </c>
    </row>
    <row r="146" spans="1:8" x14ac:dyDescent="0.3">
      <c r="A146" s="6" t="s">
        <v>170</v>
      </c>
      <c r="B146" s="7" t="s">
        <v>197</v>
      </c>
      <c r="C146" s="7" t="s">
        <v>367</v>
      </c>
      <c r="D146" s="8">
        <v>143</v>
      </c>
      <c r="E146" s="6" t="s">
        <v>831</v>
      </c>
      <c r="F146" s="7" t="s">
        <v>197</v>
      </c>
      <c r="G146" s="7" t="s">
        <v>367</v>
      </c>
      <c r="H146" s="8">
        <v>143</v>
      </c>
    </row>
    <row r="147" spans="1:8" x14ac:dyDescent="0.3">
      <c r="A147" s="6" t="s">
        <v>170</v>
      </c>
      <c r="B147" s="7" t="s">
        <v>198</v>
      </c>
      <c r="C147" s="7" t="s">
        <v>368</v>
      </c>
      <c r="D147" s="8">
        <v>144</v>
      </c>
      <c r="E147" s="6" t="s">
        <v>831</v>
      </c>
      <c r="F147" s="7" t="s">
        <v>198</v>
      </c>
      <c r="G147" s="7" t="s">
        <v>368</v>
      </c>
      <c r="H147" s="8">
        <v>144</v>
      </c>
    </row>
    <row r="148" spans="1:8" x14ac:dyDescent="0.3">
      <c r="A148" s="6" t="s">
        <v>170</v>
      </c>
      <c r="B148" s="7" t="s">
        <v>199</v>
      </c>
      <c r="C148" s="7" t="s">
        <v>369</v>
      </c>
      <c r="D148" s="8">
        <v>145</v>
      </c>
      <c r="E148" s="6" t="s">
        <v>831</v>
      </c>
      <c r="F148" s="7" t="s">
        <v>199</v>
      </c>
      <c r="G148" s="7" t="s">
        <v>369</v>
      </c>
      <c r="H148" s="8">
        <v>145</v>
      </c>
    </row>
    <row r="149" spans="1:8" x14ac:dyDescent="0.3">
      <c r="A149" s="6" t="s">
        <v>170</v>
      </c>
      <c r="B149" s="7" t="s">
        <v>200</v>
      </c>
      <c r="C149" s="7" t="s">
        <v>370</v>
      </c>
      <c r="D149" s="8">
        <v>146</v>
      </c>
      <c r="E149" s="6" t="s">
        <v>831</v>
      </c>
      <c r="F149" s="7" t="s">
        <v>200</v>
      </c>
      <c r="G149" s="7" t="s">
        <v>370</v>
      </c>
      <c r="H149" s="8">
        <v>146</v>
      </c>
    </row>
    <row r="150" spans="1:8" x14ac:dyDescent="0.3">
      <c r="A150" s="6" t="s">
        <v>170</v>
      </c>
      <c r="B150" s="7" t="s">
        <v>201</v>
      </c>
      <c r="C150" s="7" t="s">
        <v>371</v>
      </c>
      <c r="D150" s="8">
        <v>147</v>
      </c>
      <c r="E150" s="6" t="s">
        <v>831</v>
      </c>
      <c r="F150" s="7" t="s">
        <v>201</v>
      </c>
      <c r="G150" s="7" t="s">
        <v>371</v>
      </c>
      <c r="H150" s="8">
        <v>147</v>
      </c>
    </row>
    <row r="151" spans="1:8" x14ac:dyDescent="0.3">
      <c r="A151" s="6" t="s">
        <v>170</v>
      </c>
      <c r="B151" s="7" t="s">
        <v>202</v>
      </c>
      <c r="C151" s="7" t="s">
        <v>372</v>
      </c>
      <c r="D151" s="8">
        <v>148</v>
      </c>
      <c r="E151" s="6" t="s">
        <v>831</v>
      </c>
      <c r="F151" s="7" t="s">
        <v>202</v>
      </c>
      <c r="G151" s="7" t="s">
        <v>372</v>
      </c>
      <c r="H151" s="8">
        <v>148</v>
      </c>
    </row>
    <row r="152" spans="1:8" x14ac:dyDescent="0.3">
      <c r="A152" s="6" t="s">
        <v>170</v>
      </c>
      <c r="B152" s="7" t="s">
        <v>84</v>
      </c>
      <c r="C152" s="7" t="s">
        <v>373</v>
      </c>
      <c r="D152" s="8">
        <v>149</v>
      </c>
      <c r="E152" s="6" t="s">
        <v>831</v>
      </c>
      <c r="F152" s="7" t="s">
        <v>84</v>
      </c>
      <c r="G152" s="7" t="s">
        <v>373</v>
      </c>
      <c r="H152" s="8">
        <v>149</v>
      </c>
    </row>
    <row r="153" spans="1:8" x14ac:dyDescent="0.3">
      <c r="A153" s="6" t="s">
        <v>171</v>
      </c>
      <c r="B153" s="7" t="s">
        <v>116</v>
      </c>
      <c r="C153" s="7" t="s">
        <v>374</v>
      </c>
      <c r="D153" s="8">
        <v>150</v>
      </c>
      <c r="E153" s="6" t="s">
        <v>832</v>
      </c>
      <c r="F153" s="7" t="s">
        <v>116</v>
      </c>
      <c r="G153" s="7" t="s">
        <v>374</v>
      </c>
      <c r="H153" s="8">
        <v>150</v>
      </c>
    </row>
    <row r="154" spans="1:8" x14ac:dyDescent="0.3">
      <c r="A154" s="6" t="s">
        <v>171</v>
      </c>
      <c r="B154" s="7" t="s">
        <v>114</v>
      </c>
      <c r="C154" s="7" t="s">
        <v>375</v>
      </c>
      <c r="D154" s="8">
        <v>151</v>
      </c>
      <c r="E154" s="6" t="s">
        <v>832</v>
      </c>
      <c r="F154" s="7" t="s">
        <v>114</v>
      </c>
      <c r="G154" s="7" t="s">
        <v>375</v>
      </c>
      <c r="H154" s="8">
        <v>151</v>
      </c>
    </row>
    <row r="155" spans="1:8" x14ac:dyDescent="0.3">
      <c r="A155" s="6" t="s">
        <v>171</v>
      </c>
      <c r="B155" s="7" t="s">
        <v>117</v>
      </c>
      <c r="C155" s="7" t="s">
        <v>376</v>
      </c>
      <c r="D155" s="8">
        <v>152</v>
      </c>
      <c r="E155" s="6" t="s">
        <v>832</v>
      </c>
      <c r="F155" s="7" t="s">
        <v>117</v>
      </c>
      <c r="G155" s="7" t="s">
        <v>376</v>
      </c>
      <c r="H155" s="8">
        <v>152</v>
      </c>
    </row>
    <row r="156" spans="1:8" x14ac:dyDescent="0.3">
      <c r="A156" s="6" t="s">
        <v>171</v>
      </c>
      <c r="B156" s="7" t="s">
        <v>119</v>
      </c>
      <c r="C156" s="7" t="s">
        <v>377</v>
      </c>
      <c r="D156" s="8">
        <v>153</v>
      </c>
      <c r="E156" s="6" t="s">
        <v>832</v>
      </c>
      <c r="F156" s="7" t="s">
        <v>119</v>
      </c>
      <c r="G156" s="7" t="s">
        <v>377</v>
      </c>
      <c r="H156" s="8">
        <v>153</v>
      </c>
    </row>
    <row r="157" spans="1:8" x14ac:dyDescent="0.3">
      <c r="A157" s="6" t="s">
        <v>171</v>
      </c>
      <c r="B157" s="7" t="s">
        <v>122</v>
      </c>
      <c r="C157" s="7" t="s">
        <v>378</v>
      </c>
      <c r="D157" s="8">
        <v>154</v>
      </c>
      <c r="E157" s="6" t="s">
        <v>832</v>
      </c>
      <c r="F157" s="7" t="s">
        <v>122</v>
      </c>
      <c r="G157" s="7" t="s">
        <v>378</v>
      </c>
      <c r="H157" s="8">
        <v>154</v>
      </c>
    </row>
    <row r="158" spans="1:8" x14ac:dyDescent="0.3">
      <c r="A158" s="6" t="s">
        <v>171</v>
      </c>
      <c r="B158" s="7" t="s">
        <v>120</v>
      </c>
      <c r="C158" s="7" t="s">
        <v>379</v>
      </c>
      <c r="D158" s="8">
        <v>155</v>
      </c>
      <c r="E158" s="6" t="s">
        <v>832</v>
      </c>
      <c r="F158" s="7" t="s">
        <v>120</v>
      </c>
      <c r="G158" s="7" t="s">
        <v>379</v>
      </c>
      <c r="H158" s="8">
        <v>155</v>
      </c>
    </row>
    <row r="159" spans="1:8" x14ac:dyDescent="0.3">
      <c r="A159" s="6" t="s">
        <v>171</v>
      </c>
      <c r="B159" s="7" t="s">
        <v>203</v>
      </c>
      <c r="C159" s="7" t="s">
        <v>380</v>
      </c>
      <c r="D159" s="8">
        <v>156</v>
      </c>
      <c r="E159" s="6" t="s">
        <v>832</v>
      </c>
      <c r="F159" s="7" t="s">
        <v>203</v>
      </c>
      <c r="G159" s="7" t="s">
        <v>380</v>
      </c>
      <c r="H159" s="8">
        <v>156</v>
      </c>
    </row>
    <row r="160" spans="1:8" x14ac:dyDescent="0.3">
      <c r="A160" s="6" t="s">
        <v>171</v>
      </c>
      <c r="B160" s="7" t="s">
        <v>204</v>
      </c>
      <c r="C160" s="7" t="s">
        <v>381</v>
      </c>
      <c r="D160" s="8">
        <v>157</v>
      </c>
      <c r="E160" s="6" t="s">
        <v>832</v>
      </c>
      <c r="F160" s="7" t="s">
        <v>204</v>
      </c>
      <c r="G160" s="7" t="s">
        <v>381</v>
      </c>
      <c r="H160" s="8">
        <v>157</v>
      </c>
    </row>
    <row r="161" spans="1:8" x14ac:dyDescent="0.3">
      <c r="A161" s="6" t="s">
        <v>171</v>
      </c>
      <c r="B161" s="7" t="s">
        <v>205</v>
      </c>
      <c r="C161" s="7" t="s">
        <v>382</v>
      </c>
      <c r="D161" s="8">
        <v>158</v>
      </c>
      <c r="E161" s="6" t="s">
        <v>832</v>
      </c>
      <c r="F161" s="7" t="s">
        <v>205</v>
      </c>
      <c r="G161" s="7" t="s">
        <v>382</v>
      </c>
      <c r="H161" s="8">
        <v>158</v>
      </c>
    </row>
    <row r="162" spans="1:8" x14ac:dyDescent="0.3">
      <c r="A162" s="6" t="s">
        <v>171</v>
      </c>
      <c r="B162" s="7" t="s">
        <v>206</v>
      </c>
      <c r="C162" s="7" t="s">
        <v>383</v>
      </c>
      <c r="D162" s="8">
        <v>159</v>
      </c>
      <c r="E162" s="6" t="s">
        <v>832</v>
      </c>
      <c r="F162" s="7" t="s">
        <v>206</v>
      </c>
      <c r="G162" s="7" t="s">
        <v>383</v>
      </c>
      <c r="H162" s="8">
        <v>159</v>
      </c>
    </row>
    <row r="163" spans="1:8" x14ac:dyDescent="0.3">
      <c r="A163" s="6" t="s">
        <v>171</v>
      </c>
      <c r="B163" s="7" t="s">
        <v>121</v>
      </c>
      <c r="C163" s="7" t="s">
        <v>384</v>
      </c>
      <c r="D163" s="8">
        <v>160</v>
      </c>
      <c r="E163" s="6" t="s">
        <v>832</v>
      </c>
      <c r="F163" s="7" t="s">
        <v>121</v>
      </c>
      <c r="G163" s="7" t="s">
        <v>384</v>
      </c>
      <c r="H163" s="8">
        <v>160</v>
      </c>
    </row>
    <row r="164" spans="1:8" x14ac:dyDescent="0.3">
      <c r="A164" s="6" t="s">
        <v>171</v>
      </c>
      <c r="B164" s="7" t="s">
        <v>207</v>
      </c>
      <c r="C164" s="7" t="s">
        <v>385</v>
      </c>
      <c r="D164" s="8">
        <v>161</v>
      </c>
      <c r="E164" s="6" t="s">
        <v>832</v>
      </c>
      <c r="F164" s="7" t="s">
        <v>207</v>
      </c>
      <c r="G164" s="7" t="s">
        <v>385</v>
      </c>
      <c r="H164" s="8">
        <v>161</v>
      </c>
    </row>
    <row r="165" spans="1:8" x14ac:dyDescent="0.3">
      <c r="A165" s="6" t="s">
        <v>171</v>
      </c>
      <c r="B165" s="7" t="s">
        <v>115</v>
      </c>
      <c r="C165" s="7" t="s">
        <v>386</v>
      </c>
      <c r="D165" s="8">
        <v>162</v>
      </c>
      <c r="E165" s="6" t="s">
        <v>832</v>
      </c>
      <c r="F165" s="7" t="s">
        <v>115</v>
      </c>
      <c r="G165" s="7" t="s">
        <v>386</v>
      </c>
      <c r="H165" s="8">
        <v>162</v>
      </c>
    </row>
    <row r="166" spans="1:8" x14ac:dyDescent="0.3">
      <c r="A166" s="6" t="s">
        <v>171</v>
      </c>
      <c r="B166" s="7" t="s">
        <v>118</v>
      </c>
      <c r="C166" s="7" t="s">
        <v>387</v>
      </c>
      <c r="D166" s="8">
        <v>163</v>
      </c>
      <c r="E166" s="6" t="s">
        <v>832</v>
      </c>
      <c r="F166" s="7" t="s">
        <v>118</v>
      </c>
      <c r="G166" s="7" t="s">
        <v>387</v>
      </c>
      <c r="H166" s="8">
        <v>163</v>
      </c>
    </row>
    <row r="167" spans="1:8" x14ac:dyDescent="0.3">
      <c r="A167" s="6" t="s">
        <v>172</v>
      </c>
      <c r="B167" s="7" t="s">
        <v>151</v>
      </c>
      <c r="C167" s="7" t="s">
        <v>388</v>
      </c>
      <c r="D167" s="8">
        <v>164</v>
      </c>
      <c r="E167" s="6" t="s">
        <v>833</v>
      </c>
      <c r="F167" s="7" t="s">
        <v>151</v>
      </c>
      <c r="G167" s="7" t="s">
        <v>388</v>
      </c>
      <c r="H167" s="8">
        <v>164</v>
      </c>
    </row>
    <row r="168" spans="1:8" x14ac:dyDescent="0.3">
      <c r="A168" s="6" t="s">
        <v>172</v>
      </c>
      <c r="B168" s="7" t="s">
        <v>148</v>
      </c>
      <c r="C168" s="7" t="s">
        <v>389</v>
      </c>
      <c r="D168" s="8">
        <v>165</v>
      </c>
      <c r="E168" s="6" t="s">
        <v>833</v>
      </c>
      <c r="F168" s="7" t="s">
        <v>148</v>
      </c>
      <c r="G168" s="7" t="s">
        <v>389</v>
      </c>
      <c r="H168" s="8">
        <v>165</v>
      </c>
    </row>
    <row r="169" spans="1:8" x14ac:dyDescent="0.3">
      <c r="A169" s="6" t="s">
        <v>172</v>
      </c>
      <c r="B169" s="7" t="s">
        <v>153</v>
      </c>
      <c r="C169" s="7" t="s">
        <v>390</v>
      </c>
      <c r="D169" s="8">
        <v>166</v>
      </c>
      <c r="E169" s="6" t="s">
        <v>833</v>
      </c>
      <c r="F169" s="7" t="s">
        <v>153</v>
      </c>
      <c r="G169" s="7" t="s">
        <v>390</v>
      </c>
      <c r="H169" s="8">
        <v>166</v>
      </c>
    </row>
    <row r="170" spans="1:8" x14ac:dyDescent="0.3">
      <c r="A170" s="6" t="s">
        <v>172</v>
      </c>
      <c r="B170" s="7" t="s">
        <v>208</v>
      </c>
      <c r="C170" s="7" t="s">
        <v>391</v>
      </c>
      <c r="D170" s="8">
        <v>167</v>
      </c>
      <c r="E170" s="6" t="s">
        <v>833</v>
      </c>
      <c r="F170" s="7" t="s">
        <v>208</v>
      </c>
      <c r="G170" s="7" t="s">
        <v>391</v>
      </c>
      <c r="H170" s="8">
        <v>167</v>
      </c>
    </row>
    <row r="171" spans="1:8" x14ac:dyDescent="0.3">
      <c r="A171" s="6" t="s">
        <v>172</v>
      </c>
      <c r="B171" s="7" t="s">
        <v>149</v>
      </c>
      <c r="C171" s="7" t="s">
        <v>392</v>
      </c>
      <c r="D171" s="8">
        <v>168</v>
      </c>
      <c r="E171" s="6" t="s">
        <v>833</v>
      </c>
      <c r="F171" s="7" t="s">
        <v>149</v>
      </c>
      <c r="G171" s="7" t="s">
        <v>392</v>
      </c>
      <c r="H171" s="8">
        <v>168</v>
      </c>
    </row>
    <row r="172" spans="1:8" x14ac:dyDescent="0.3">
      <c r="A172" s="6" t="s">
        <v>172</v>
      </c>
      <c r="B172" s="7" t="s">
        <v>209</v>
      </c>
      <c r="C172" s="7" t="s">
        <v>393</v>
      </c>
      <c r="D172" s="8">
        <v>169</v>
      </c>
      <c r="E172" s="6" t="s">
        <v>833</v>
      </c>
      <c r="F172" s="7" t="s">
        <v>209</v>
      </c>
      <c r="G172" s="7" t="s">
        <v>393</v>
      </c>
      <c r="H172" s="8">
        <v>169</v>
      </c>
    </row>
    <row r="173" spans="1:8" x14ac:dyDescent="0.3">
      <c r="A173" s="6" t="s">
        <v>172</v>
      </c>
      <c r="B173" s="7" t="s">
        <v>210</v>
      </c>
      <c r="C173" s="7" t="s">
        <v>394</v>
      </c>
      <c r="D173" s="8">
        <v>170</v>
      </c>
      <c r="E173" s="6" t="s">
        <v>833</v>
      </c>
      <c r="F173" s="7" t="s">
        <v>210</v>
      </c>
      <c r="G173" s="7" t="s">
        <v>394</v>
      </c>
      <c r="H173" s="8">
        <v>170</v>
      </c>
    </row>
    <row r="174" spans="1:8" x14ac:dyDescent="0.3">
      <c r="A174" s="6" t="s">
        <v>172</v>
      </c>
      <c r="B174" s="7" t="s">
        <v>211</v>
      </c>
      <c r="C174" s="7" t="s">
        <v>395</v>
      </c>
      <c r="D174" s="8">
        <v>171</v>
      </c>
      <c r="E174" s="6" t="s">
        <v>833</v>
      </c>
      <c r="F174" s="7" t="s">
        <v>211</v>
      </c>
      <c r="G174" s="7" t="s">
        <v>395</v>
      </c>
      <c r="H174" s="8">
        <v>171</v>
      </c>
    </row>
    <row r="175" spans="1:8" x14ac:dyDescent="0.3">
      <c r="A175" s="6" t="s">
        <v>172</v>
      </c>
      <c r="B175" s="7" t="s">
        <v>212</v>
      </c>
      <c r="C175" s="7" t="s">
        <v>396</v>
      </c>
      <c r="D175" s="8">
        <v>172</v>
      </c>
      <c r="E175" s="6" t="s">
        <v>833</v>
      </c>
      <c r="F175" s="7" t="s">
        <v>212</v>
      </c>
      <c r="G175" s="7" t="s">
        <v>396</v>
      </c>
      <c r="H175" s="8">
        <v>172</v>
      </c>
    </row>
    <row r="176" spans="1:8" x14ac:dyDescent="0.3">
      <c r="A176" s="6" t="s">
        <v>172</v>
      </c>
      <c r="B176" s="7" t="s">
        <v>213</v>
      </c>
      <c r="C176" s="7" t="s">
        <v>397</v>
      </c>
      <c r="D176" s="8">
        <v>173</v>
      </c>
      <c r="E176" s="6" t="s">
        <v>833</v>
      </c>
      <c r="F176" s="7" t="s">
        <v>213</v>
      </c>
      <c r="G176" s="7" t="s">
        <v>397</v>
      </c>
      <c r="H176" s="8">
        <v>173</v>
      </c>
    </row>
    <row r="177" spans="1:8" x14ac:dyDescent="0.3">
      <c r="A177" s="6" t="s">
        <v>172</v>
      </c>
      <c r="B177" s="7" t="s">
        <v>152</v>
      </c>
      <c r="C177" s="7" t="s">
        <v>398</v>
      </c>
      <c r="D177" s="8">
        <v>174</v>
      </c>
      <c r="E177" s="6" t="s">
        <v>833</v>
      </c>
      <c r="F177" s="7" t="s">
        <v>152</v>
      </c>
      <c r="G177" s="7" t="s">
        <v>398</v>
      </c>
      <c r="H177" s="8">
        <v>174</v>
      </c>
    </row>
    <row r="178" spans="1:8" x14ac:dyDescent="0.3">
      <c r="A178" s="6" t="s">
        <v>172</v>
      </c>
      <c r="B178" s="7" t="s">
        <v>214</v>
      </c>
      <c r="C178" s="7" t="s">
        <v>399</v>
      </c>
      <c r="D178" s="8">
        <v>175</v>
      </c>
      <c r="E178" s="6" t="s">
        <v>833</v>
      </c>
      <c r="F178" s="7" t="s">
        <v>214</v>
      </c>
      <c r="G178" s="7" t="s">
        <v>399</v>
      </c>
      <c r="H178" s="8">
        <v>175</v>
      </c>
    </row>
    <row r="179" spans="1:8" x14ac:dyDescent="0.3">
      <c r="A179" s="6" t="s">
        <v>172</v>
      </c>
      <c r="B179" s="7" t="s">
        <v>215</v>
      </c>
      <c r="C179" s="7" t="s">
        <v>400</v>
      </c>
      <c r="D179" s="8">
        <v>176</v>
      </c>
      <c r="E179" s="6" t="s">
        <v>833</v>
      </c>
      <c r="F179" s="7" t="s">
        <v>215</v>
      </c>
      <c r="G179" s="7" t="s">
        <v>400</v>
      </c>
      <c r="H179" s="8">
        <v>176</v>
      </c>
    </row>
    <row r="180" spans="1:8" x14ac:dyDescent="0.3">
      <c r="A180" s="6" t="s">
        <v>172</v>
      </c>
      <c r="B180" s="7" t="s">
        <v>216</v>
      </c>
      <c r="C180" s="7" t="s">
        <v>401</v>
      </c>
      <c r="D180" s="8">
        <v>177</v>
      </c>
      <c r="E180" s="6" t="s">
        <v>833</v>
      </c>
      <c r="F180" s="7" t="s">
        <v>216</v>
      </c>
      <c r="G180" s="7" t="s">
        <v>401</v>
      </c>
      <c r="H180" s="8">
        <v>177</v>
      </c>
    </row>
    <row r="181" spans="1:8" x14ac:dyDescent="0.3">
      <c r="A181" s="6" t="s">
        <v>172</v>
      </c>
      <c r="B181" s="7" t="s">
        <v>150</v>
      </c>
      <c r="C181" s="7" t="s">
        <v>402</v>
      </c>
      <c r="D181" s="8">
        <v>178</v>
      </c>
      <c r="E181" s="6" t="s">
        <v>833</v>
      </c>
      <c r="F181" s="7" t="s">
        <v>150</v>
      </c>
      <c r="G181" s="7" t="s">
        <v>402</v>
      </c>
      <c r="H181" s="8">
        <v>178</v>
      </c>
    </row>
    <row r="182" spans="1:8" x14ac:dyDescent="0.3">
      <c r="A182" s="6" t="s">
        <v>172</v>
      </c>
      <c r="B182" s="7" t="s">
        <v>217</v>
      </c>
      <c r="C182" s="7" t="s">
        <v>403</v>
      </c>
      <c r="D182" s="8">
        <v>179</v>
      </c>
      <c r="E182" s="6" t="s">
        <v>833</v>
      </c>
      <c r="F182" s="7" t="s">
        <v>217</v>
      </c>
      <c r="G182" s="7" t="s">
        <v>403</v>
      </c>
      <c r="H182" s="8">
        <v>179</v>
      </c>
    </row>
    <row r="183" spans="1:8" x14ac:dyDescent="0.3">
      <c r="A183" s="6" t="s">
        <v>172</v>
      </c>
      <c r="B183" s="7" t="s">
        <v>218</v>
      </c>
      <c r="C183" s="7" t="s">
        <v>404</v>
      </c>
      <c r="D183" s="8">
        <v>180</v>
      </c>
      <c r="E183" s="6" t="s">
        <v>833</v>
      </c>
      <c r="F183" s="7" t="s">
        <v>218</v>
      </c>
      <c r="G183" s="7" t="s">
        <v>404</v>
      </c>
      <c r="H183" s="8">
        <v>180</v>
      </c>
    </row>
    <row r="184" spans="1:8" x14ac:dyDescent="0.3">
      <c r="A184" s="6" t="s">
        <v>172</v>
      </c>
      <c r="B184" s="7" t="s">
        <v>219</v>
      </c>
      <c r="C184" s="7" t="s">
        <v>405</v>
      </c>
      <c r="D184" s="8">
        <v>181</v>
      </c>
      <c r="E184" s="6" t="s">
        <v>833</v>
      </c>
      <c r="F184" s="7" t="s">
        <v>219</v>
      </c>
      <c r="G184" s="7" t="s">
        <v>405</v>
      </c>
      <c r="H184" s="8">
        <v>181</v>
      </c>
    </row>
    <row r="185" spans="1:8" x14ac:dyDescent="0.3">
      <c r="A185" s="6" t="s">
        <v>172</v>
      </c>
      <c r="B185" s="7" t="s">
        <v>220</v>
      </c>
      <c r="C185" s="7" t="s">
        <v>406</v>
      </c>
      <c r="D185" s="8">
        <v>182</v>
      </c>
      <c r="E185" s="6" t="s">
        <v>833</v>
      </c>
      <c r="F185" s="7" t="s">
        <v>220</v>
      </c>
      <c r="G185" s="7" t="s">
        <v>406</v>
      </c>
      <c r="H185" s="8">
        <v>182</v>
      </c>
    </row>
    <row r="186" spans="1:8" x14ac:dyDescent="0.3">
      <c r="A186" s="6" t="s">
        <v>172</v>
      </c>
      <c r="B186" s="7" t="s">
        <v>221</v>
      </c>
      <c r="C186" s="7" t="s">
        <v>407</v>
      </c>
      <c r="D186" s="8">
        <v>183</v>
      </c>
      <c r="E186" s="6" t="s">
        <v>833</v>
      </c>
      <c r="F186" s="7" t="s">
        <v>221</v>
      </c>
      <c r="G186" s="7" t="s">
        <v>407</v>
      </c>
      <c r="H186" s="8">
        <v>183</v>
      </c>
    </row>
    <row r="187" spans="1:8" x14ac:dyDescent="0.3">
      <c r="A187" s="6" t="s">
        <v>172</v>
      </c>
      <c r="B187" s="7" t="s">
        <v>222</v>
      </c>
      <c r="C187" s="7" t="s">
        <v>408</v>
      </c>
      <c r="D187" s="8">
        <v>184</v>
      </c>
      <c r="E187" s="6" t="s">
        <v>833</v>
      </c>
      <c r="F187" s="7" t="s">
        <v>222</v>
      </c>
      <c r="G187" s="7" t="s">
        <v>408</v>
      </c>
      <c r="H187" s="8">
        <v>184</v>
      </c>
    </row>
    <row r="188" spans="1:8" x14ac:dyDescent="0.3">
      <c r="A188" s="6" t="s">
        <v>172</v>
      </c>
      <c r="B188" s="7" t="s">
        <v>223</v>
      </c>
      <c r="C188" s="7" t="s">
        <v>409</v>
      </c>
      <c r="D188" s="8">
        <v>185</v>
      </c>
      <c r="E188" s="6" t="s">
        <v>833</v>
      </c>
      <c r="F188" s="7" t="s">
        <v>223</v>
      </c>
      <c r="G188" s="7" t="s">
        <v>409</v>
      </c>
      <c r="H188" s="8">
        <v>185</v>
      </c>
    </row>
    <row r="189" spans="1:8" x14ac:dyDescent="0.3">
      <c r="A189" s="6" t="s">
        <v>173</v>
      </c>
      <c r="B189" s="7" t="s">
        <v>97</v>
      </c>
      <c r="C189" s="7" t="s">
        <v>410</v>
      </c>
      <c r="D189" s="8">
        <v>186</v>
      </c>
      <c r="E189" s="6" t="s">
        <v>834</v>
      </c>
      <c r="F189" s="7" t="s">
        <v>97</v>
      </c>
      <c r="G189" s="7" t="s">
        <v>410</v>
      </c>
      <c r="H189" s="8">
        <v>186</v>
      </c>
    </row>
    <row r="190" spans="1:8" x14ac:dyDescent="0.3">
      <c r="A190" s="6" t="s">
        <v>173</v>
      </c>
      <c r="B190" s="7" t="s">
        <v>100</v>
      </c>
      <c r="C190" s="7" t="s">
        <v>411</v>
      </c>
      <c r="D190" s="8">
        <v>187</v>
      </c>
      <c r="E190" s="6" t="s">
        <v>834</v>
      </c>
      <c r="F190" s="7" t="s">
        <v>100</v>
      </c>
      <c r="G190" s="7" t="s">
        <v>411</v>
      </c>
      <c r="H190" s="8">
        <v>187</v>
      </c>
    </row>
    <row r="191" spans="1:8" x14ac:dyDescent="0.3">
      <c r="A191" s="6" t="s">
        <v>173</v>
      </c>
      <c r="B191" s="7" t="s">
        <v>101</v>
      </c>
      <c r="C191" s="7" t="s">
        <v>412</v>
      </c>
      <c r="D191" s="8">
        <v>188</v>
      </c>
      <c r="E191" s="6" t="s">
        <v>834</v>
      </c>
      <c r="F191" s="7" t="s">
        <v>101</v>
      </c>
      <c r="G191" s="7" t="s">
        <v>412</v>
      </c>
      <c r="H191" s="8">
        <v>188</v>
      </c>
    </row>
    <row r="192" spans="1:8" x14ac:dyDescent="0.3">
      <c r="A192" s="6" t="s">
        <v>173</v>
      </c>
      <c r="B192" s="7" t="s">
        <v>99</v>
      </c>
      <c r="C192" s="7" t="s">
        <v>413</v>
      </c>
      <c r="D192" s="8">
        <v>189</v>
      </c>
      <c r="E192" s="6" t="s">
        <v>834</v>
      </c>
      <c r="F192" s="7" t="s">
        <v>99</v>
      </c>
      <c r="G192" s="7" t="s">
        <v>413</v>
      </c>
      <c r="H192" s="8">
        <v>189</v>
      </c>
    </row>
    <row r="193" spans="1:8" x14ac:dyDescent="0.3">
      <c r="A193" s="6" t="s">
        <v>173</v>
      </c>
      <c r="B193" s="7" t="s">
        <v>98</v>
      </c>
      <c r="C193" s="7" t="s">
        <v>414</v>
      </c>
      <c r="D193" s="8">
        <v>190</v>
      </c>
      <c r="E193" s="6" t="s">
        <v>834</v>
      </c>
      <c r="F193" s="7" t="s">
        <v>98</v>
      </c>
      <c r="G193" s="7" t="s">
        <v>414</v>
      </c>
      <c r="H193" s="8">
        <v>190</v>
      </c>
    </row>
    <row r="194" spans="1:8" x14ac:dyDescent="0.3">
      <c r="A194" s="6" t="s">
        <v>173</v>
      </c>
      <c r="B194" s="7" t="s">
        <v>107</v>
      </c>
      <c r="C194" s="7" t="s">
        <v>415</v>
      </c>
      <c r="D194" s="8">
        <v>191</v>
      </c>
      <c r="E194" s="6" t="s">
        <v>834</v>
      </c>
      <c r="F194" s="7" t="s">
        <v>107</v>
      </c>
      <c r="G194" s="7" t="s">
        <v>415</v>
      </c>
      <c r="H194" s="8">
        <v>191</v>
      </c>
    </row>
    <row r="195" spans="1:8" x14ac:dyDescent="0.3">
      <c r="A195" s="6" t="s">
        <v>173</v>
      </c>
      <c r="B195" s="7" t="s">
        <v>106</v>
      </c>
      <c r="C195" s="7" t="s">
        <v>416</v>
      </c>
      <c r="D195" s="8">
        <v>192</v>
      </c>
      <c r="E195" s="6" t="s">
        <v>834</v>
      </c>
      <c r="F195" s="7" t="s">
        <v>106</v>
      </c>
      <c r="G195" s="7" t="s">
        <v>416</v>
      </c>
      <c r="H195" s="8">
        <v>192</v>
      </c>
    </row>
    <row r="196" spans="1:8" x14ac:dyDescent="0.3">
      <c r="A196" s="6" t="s">
        <v>173</v>
      </c>
      <c r="B196" s="7" t="s">
        <v>224</v>
      </c>
      <c r="C196" s="7" t="s">
        <v>417</v>
      </c>
      <c r="D196" s="8">
        <v>193</v>
      </c>
      <c r="E196" s="6" t="s">
        <v>834</v>
      </c>
      <c r="F196" s="7" t="s">
        <v>224</v>
      </c>
      <c r="G196" s="7" t="s">
        <v>417</v>
      </c>
      <c r="H196" s="8">
        <v>193</v>
      </c>
    </row>
    <row r="197" spans="1:8" x14ac:dyDescent="0.3">
      <c r="A197" s="6" t="s">
        <v>173</v>
      </c>
      <c r="B197" s="7" t="s">
        <v>225</v>
      </c>
      <c r="C197" s="7" t="s">
        <v>418</v>
      </c>
      <c r="D197" s="8">
        <v>194</v>
      </c>
      <c r="E197" s="6" t="s">
        <v>834</v>
      </c>
      <c r="F197" s="7" t="s">
        <v>225</v>
      </c>
      <c r="G197" s="7" t="s">
        <v>418</v>
      </c>
      <c r="H197" s="8">
        <v>194</v>
      </c>
    </row>
    <row r="198" spans="1:8" x14ac:dyDescent="0.3">
      <c r="A198" s="6" t="s">
        <v>173</v>
      </c>
      <c r="B198" s="7" t="s">
        <v>103</v>
      </c>
      <c r="C198" s="7" t="s">
        <v>419</v>
      </c>
      <c r="D198" s="8">
        <v>195</v>
      </c>
      <c r="E198" s="6" t="s">
        <v>834</v>
      </c>
      <c r="F198" s="7" t="s">
        <v>103</v>
      </c>
      <c r="G198" s="7" t="s">
        <v>419</v>
      </c>
      <c r="H198" s="8">
        <v>195</v>
      </c>
    </row>
    <row r="199" spans="1:8" x14ac:dyDescent="0.3">
      <c r="A199" s="6" t="s">
        <v>173</v>
      </c>
      <c r="B199" s="7" t="s">
        <v>226</v>
      </c>
      <c r="C199" s="7" t="s">
        <v>420</v>
      </c>
      <c r="D199" s="8">
        <v>196</v>
      </c>
      <c r="E199" s="6" t="s">
        <v>834</v>
      </c>
      <c r="F199" s="7" t="s">
        <v>226</v>
      </c>
      <c r="G199" s="7" t="s">
        <v>420</v>
      </c>
      <c r="H199" s="8">
        <v>196</v>
      </c>
    </row>
    <row r="200" spans="1:8" x14ac:dyDescent="0.3">
      <c r="A200" s="6" t="s">
        <v>173</v>
      </c>
      <c r="B200" s="7" t="s">
        <v>102</v>
      </c>
      <c r="C200" s="7" t="s">
        <v>421</v>
      </c>
      <c r="D200" s="8">
        <v>197</v>
      </c>
      <c r="E200" s="6" t="s">
        <v>834</v>
      </c>
      <c r="F200" s="7" t="s">
        <v>102</v>
      </c>
      <c r="G200" s="7" t="s">
        <v>421</v>
      </c>
      <c r="H200" s="8">
        <v>197</v>
      </c>
    </row>
    <row r="201" spans="1:8" x14ac:dyDescent="0.3">
      <c r="A201" s="6" t="s">
        <v>173</v>
      </c>
      <c r="B201" s="7" t="s">
        <v>227</v>
      </c>
      <c r="C201" s="7" t="s">
        <v>422</v>
      </c>
      <c r="D201" s="8">
        <v>198</v>
      </c>
      <c r="E201" s="6" t="s">
        <v>834</v>
      </c>
      <c r="F201" s="7" t="s">
        <v>227</v>
      </c>
      <c r="G201" s="7" t="s">
        <v>422</v>
      </c>
      <c r="H201" s="8">
        <v>198</v>
      </c>
    </row>
    <row r="202" spans="1:8" x14ac:dyDescent="0.3">
      <c r="A202" s="6" t="s">
        <v>173</v>
      </c>
      <c r="B202" s="7" t="s">
        <v>228</v>
      </c>
      <c r="C202" s="7" t="s">
        <v>423</v>
      </c>
      <c r="D202" s="8">
        <v>199</v>
      </c>
      <c r="E202" s="6" t="s">
        <v>834</v>
      </c>
      <c r="F202" s="7" t="s">
        <v>228</v>
      </c>
      <c r="G202" s="7" t="s">
        <v>423</v>
      </c>
      <c r="H202" s="8">
        <v>199</v>
      </c>
    </row>
    <row r="203" spans="1:8" x14ac:dyDescent="0.3">
      <c r="A203" s="6" t="s">
        <v>173</v>
      </c>
      <c r="B203" s="7" t="s">
        <v>104</v>
      </c>
      <c r="C203" s="7" t="s">
        <v>424</v>
      </c>
      <c r="D203" s="8">
        <v>200</v>
      </c>
      <c r="E203" s="6" t="s">
        <v>834</v>
      </c>
      <c r="F203" s="7" t="s">
        <v>104</v>
      </c>
      <c r="G203" s="7" t="s">
        <v>424</v>
      </c>
      <c r="H203" s="8">
        <v>200</v>
      </c>
    </row>
    <row r="204" spans="1:8" x14ac:dyDescent="0.3">
      <c r="A204" s="6" t="s">
        <v>173</v>
      </c>
      <c r="B204" s="7" t="s">
        <v>229</v>
      </c>
      <c r="C204" s="7" t="s">
        <v>425</v>
      </c>
      <c r="D204" s="8">
        <v>201</v>
      </c>
      <c r="E204" s="6" t="s">
        <v>834</v>
      </c>
      <c r="F204" s="7" t="s">
        <v>229</v>
      </c>
      <c r="G204" s="7" t="s">
        <v>425</v>
      </c>
      <c r="H204" s="8">
        <v>201</v>
      </c>
    </row>
    <row r="205" spans="1:8" x14ac:dyDescent="0.3">
      <c r="A205" s="6" t="s">
        <v>173</v>
      </c>
      <c r="B205" s="7" t="s">
        <v>230</v>
      </c>
      <c r="C205" s="7" t="s">
        <v>426</v>
      </c>
      <c r="D205" s="8">
        <v>202</v>
      </c>
      <c r="E205" s="6" t="s">
        <v>834</v>
      </c>
      <c r="F205" s="7" t="s">
        <v>230</v>
      </c>
      <c r="G205" s="7" t="s">
        <v>426</v>
      </c>
      <c r="H205" s="8">
        <v>202</v>
      </c>
    </row>
    <row r="206" spans="1:8" x14ac:dyDescent="0.3">
      <c r="A206" s="6" t="s">
        <v>173</v>
      </c>
      <c r="B206" s="7" t="s">
        <v>231</v>
      </c>
      <c r="C206" s="7" t="s">
        <v>427</v>
      </c>
      <c r="D206" s="8">
        <v>203</v>
      </c>
      <c r="E206" s="6" t="s">
        <v>834</v>
      </c>
      <c r="F206" s="7" t="s">
        <v>231</v>
      </c>
      <c r="G206" s="7" t="s">
        <v>427</v>
      </c>
      <c r="H206" s="8">
        <v>203</v>
      </c>
    </row>
    <row r="207" spans="1:8" x14ac:dyDescent="0.3">
      <c r="A207" s="6" t="s">
        <v>173</v>
      </c>
      <c r="B207" s="7" t="s">
        <v>232</v>
      </c>
      <c r="C207" s="7" t="s">
        <v>428</v>
      </c>
      <c r="D207" s="8">
        <v>204</v>
      </c>
      <c r="E207" s="6" t="s">
        <v>834</v>
      </c>
      <c r="F207" s="7" t="s">
        <v>232</v>
      </c>
      <c r="G207" s="7" t="s">
        <v>428</v>
      </c>
      <c r="H207" s="8">
        <v>204</v>
      </c>
    </row>
    <row r="208" spans="1:8" x14ac:dyDescent="0.3">
      <c r="A208" s="6" t="s">
        <v>173</v>
      </c>
      <c r="B208" s="7" t="s">
        <v>233</v>
      </c>
      <c r="C208" s="7" t="s">
        <v>429</v>
      </c>
      <c r="D208" s="8">
        <v>205</v>
      </c>
      <c r="E208" s="6" t="s">
        <v>834</v>
      </c>
      <c r="F208" s="7" t="s">
        <v>233</v>
      </c>
      <c r="G208" s="7" t="s">
        <v>429</v>
      </c>
      <c r="H208" s="8">
        <v>205</v>
      </c>
    </row>
    <row r="209" spans="1:8" x14ac:dyDescent="0.3">
      <c r="A209" s="6" t="s">
        <v>173</v>
      </c>
      <c r="B209" s="7" t="s">
        <v>234</v>
      </c>
      <c r="C209" s="7" t="s">
        <v>430</v>
      </c>
      <c r="D209" s="8">
        <v>206</v>
      </c>
      <c r="E209" s="6" t="s">
        <v>834</v>
      </c>
      <c r="F209" s="7" t="s">
        <v>234</v>
      </c>
      <c r="G209" s="7" t="s">
        <v>430</v>
      </c>
      <c r="H209" s="8">
        <v>206</v>
      </c>
    </row>
    <row r="210" spans="1:8" x14ac:dyDescent="0.3">
      <c r="A210" s="6" t="s">
        <v>173</v>
      </c>
      <c r="B210" s="7" t="s">
        <v>235</v>
      </c>
      <c r="C210" s="7" t="s">
        <v>431</v>
      </c>
      <c r="D210" s="8">
        <v>207</v>
      </c>
      <c r="E210" s="6" t="s">
        <v>834</v>
      </c>
      <c r="F210" s="7" t="s">
        <v>235</v>
      </c>
      <c r="G210" s="7" t="s">
        <v>431</v>
      </c>
      <c r="H210" s="8">
        <v>207</v>
      </c>
    </row>
    <row r="211" spans="1:8" x14ac:dyDescent="0.3">
      <c r="A211" s="6" t="s">
        <v>173</v>
      </c>
      <c r="B211" s="7" t="s">
        <v>105</v>
      </c>
      <c r="C211" s="7" t="s">
        <v>432</v>
      </c>
      <c r="D211" s="8">
        <v>208</v>
      </c>
      <c r="E211" s="6" t="s">
        <v>834</v>
      </c>
      <c r="F211" s="7" t="s">
        <v>105</v>
      </c>
      <c r="G211" s="7" t="s">
        <v>432</v>
      </c>
      <c r="H211" s="8">
        <v>208</v>
      </c>
    </row>
    <row r="212" spans="1:8" x14ac:dyDescent="0.3">
      <c r="A212" s="6" t="s">
        <v>174</v>
      </c>
      <c r="B212" s="7" t="s">
        <v>124</v>
      </c>
      <c r="C212" s="7" t="s">
        <v>433</v>
      </c>
      <c r="D212" s="8">
        <v>209</v>
      </c>
      <c r="E212" s="6" t="s">
        <v>835</v>
      </c>
      <c r="F212" s="7" t="s">
        <v>124</v>
      </c>
      <c r="G212" s="7" t="s">
        <v>433</v>
      </c>
      <c r="H212" s="8">
        <v>209</v>
      </c>
    </row>
    <row r="213" spans="1:8" x14ac:dyDescent="0.3">
      <c r="A213" s="6" t="s">
        <v>174</v>
      </c>
      <c r="B213" s="7" t="s">
        <v>126</v>
      </c>
      <c r="C213" s="7" t="s">
        <v>434</v>
      </c>
      <c r="D213" s="8">
        <v>210</v>
      </c>
      <c r="E213" s="6" t="s">
        <v>835</v>
      </c>
      <c r="F213" s="7" t="s">
        <v>126</v>
      </c>
      <c r="G213" s="7" t="s">
        <v>434</v>
      </c>
      <c r="H213" s="8">
        <v>210</v>
      </c>
    </row>
    <row r="214" spans="1:8" x14ac:dyDescent="0.3">
      <c r="A214" s="6" t="s">
        <v>174</v>
      </c>
      <c r="B214" s="7" t="s">
        <v>236</v>
      </c>
      <c r="C214" s="7" t="s">
        <v>435</v>
      </c>
      <c r="D214" s="8">
        <v>211</v>
      </c>
      <c r="E214" s="6" t="s">
        <v>835</v>
      </c>
      <c r="F214" s="7" t="s">
        <v>236</v>
      </c>
      <c r="G214" s="7" t="s">
        <v>435</v>
      </c>
      <c r="H214" s="8">
        <v>211</v>
      </c>
    </row>
    <row r="215" spans="1:8" x14ac:dyDescent="0.3">
      <c r="A215" s="6" t="s">
        <v>174</v>
      </c>
      <c r="B215" s="7" t="s">
        <v>129</v>
      </c>
      <c r="C215" s="7" t="s">
        <v>436</v>
      </c>
      <c r="D215" s="8">
        <v>212</v>
      </c>
      <c r="E215" s="6" t="s">
        <v>835</v>
      </c>
      <c r="F215" s="7" t="s">
        <v>129</v>
      </c>
      <c r="G215" s="7" t="s">
        <v>436</v>
      </c>
      <c r="H215" s="8">
        <v>212</v>
      </c>
    </row>
    <row r="216" spans="1:8" x14ac:dyDescent="0.3">
      <c r="A216" s="6" t="s">
        <v>174</v>
      </c>
      <c r="B216" s="7" t="s">
        <v>127</v>
      </c>
      <c r="C216" s="7" t="s">
        <v>437</v>
      </c>
      <c r="D216" s="8">
        <v>213</v>
      </c>
      <c r="E216" s="6" t="s">
        <v>835</v>
      </c>
      <c r="F216" s="7" t="s">
        <v>127</v>
      </c>
      <c r="G216" s="7" t="s">
        <v>437</v>
      </c>
      <c r="H216" s="8">
        <v>213</v>
      </c>
    </row>
    <row r="217" spans="1:8" x14ac:dyDescent="0.3">
      <c r="A217" s="6" t="s">
        <v>174</v>
      </c>
      <c r="B217" s="7" t="s">
        <v>237</v>
      </c>
      <c r="C217" s="7" t="s">
        <v>438</v>
      </c>
      <c r="D217" s="8">
        <v>214</v>
      </c>
      <c r="E217" s="6" t="s">
        <v>835</v>
      </c>
      <c r="F217" s="7" t="s">
        <v>237</v>
      </c>
      <c r="G217" s="7" t="s">
        <v>438</v>
      </c>
      <c r="H217" s="8">
        <v>214</v>
      </c>
    </row>
    <row r="218" spans="1:8" x14ac:dyDescent="0.3">
      <c r="A218" s="6" t="s">
        <v>174</v>
      </c>
      <c r="B218" s="7" t="s">
        <v>130</v>
      </c>
      <c r="C218" s="7" t="s">
        <v>439</v>
      </c>
      <c r="D218" s="8">
        <v>215</v>
      </c>
      <c r="E218" s="6" t="s">
        <v>835</v>
      </c>
      <c r="F218" s="7" t="s">
        <v>130</v>
      </c>
      <c r="G218" s="7" t="s">
        <v>439</v>
      </c>
      <c r="H218" s="8">
        <v>215</v>
      </c>
    </row>
    <row r="219" spans="1:8" x14ac:dyDescent="0.3">
      <c r="A219" s="6" t="s">
        <v>174</v>
      </c>
      <c r="B219" s="7" t="s">
        <v>128</v>
      </c>
      <c r="C219" s="7" t="s">
        <v>440</v>
      </c>
      <c r="D219" s="8">
        <v>216</v>
      </c>
      <c r="E219" s="6" t="s">
        <v>835</v>
      </c>
      <c r="F219" s="7" t="s">
        <v>128</v>
      </c>
      <c r="G219" s="7" t="s">
        <v>440</v>
      </c>
      <c r="H219" s="8">
        <v>216</v>
      </c>
    </row>
    <row r="220" spans="1:8" x14ac:dyDescent="0.3">
      <c r="A220" s="6" t="s">
        <v>174</v>
      </c>
      <c r="B220" s="7" t="s">
        <v>238</v>
      </c>
      <c r="C220" s="7" t="s">
        <v>441</v>
      </c>
      <c r="D220" s="8">
        <v>217</v>
      </c>
      <c r="E220" s="6" t="s">
        <v>835</v>
      </c>
      <c r="F220" s="7" t="s">
        <v>238</v>
      </c>
      <c r="G220" s="7" t="s">
        <v>838</v>
      </c>
      <c r="H220" s="8">
        <v>217</v>
      </c>
    </row>
    <row r="221" spans="1:8" x14ac:dyDescent="0.3">
      <c r="A221" s="6" t="s">
        <v>174</v>
      </c>
      <c r="B221" s="7" t="s">
        <v>239</v>
      </c>
      <c r="C221" s="7" t="s">
        <v>442</v>
      </c>
      <c r="D221" s="8">
        <v>218</v>
      </c>
      <c r="E221" s="6" t="s">
        <v>835</v>
      </c>
      <c r="F221" s="7" t="s">
        <v>239</v>
      </c>
      <c r="G221" s="7" t="s">
        <v>442</v>
      </c>
      <c r="H221" s="8">
        <v>218</v>
      </c>
    </row>
    <row r="222" spans="1:8" x14ac:dyDescent="0.3">
      <c r="A222" s="6" t="s">
        <v>174</v>
      </c>
      <c r="B222" s="7" t="s">
        <v>240</v>
      </c>
      <c r="C222" s="7" t="s">
        <v>443</v>
      </c>
      <c r="D222" s="8">
        <v>219</v>
      </c>
      <c r="E222" s="6" t="s">
        <v>835</v>
      </c>
      <c r="F222" s="7" t="s">
        <v>240</v>
      </c>
      <c r="G222" s="7" t="s">
        <v>443</v>
      </c>
      <c r="H222" s="8">
        <v>219</v>
      </c>
    </row>
    <row r="223" spans="1:8" x14ac:dyDescent="0.3">
      <c r="A223" s="6" t="s">
        <v>174</v>
      </c>
      <c r="B223" s="7" t="s">
        <v>69</v>
      </c>
      <c r="C223" s="7" t="s">
        <v>444</v>
      </c>
      <c r="D223" s="8">
        <v>220</v>
      </c>
      <c r="E223" s="6" t="s">
        <v>835</v>
      </c>
      <c r="F223" s="7" t="s">
        <v>69</v>
      </c>
      <c r="G223" s="7" t="s">
        <v>444</v>
      </c>
      <c r="H223" s="8">
        <v>220</v>
      </c>
    </row>
    <row r="224" spans="1:8" x14ac:dyDescent="0.3">
      <c r="A224" s="6" t="s">
        <v>174</v>
      </c>
      <c r="B224" s="7" t="s">
        <v>241</v>
      </c>
      <c r="C224" s="7" t="s">
        <v>445</v>
      </c>
      <c r="D224" s="8">
        <v>221</v>
      </c>
      <c r="E224" s="6" t="s">
        <v>835</v>
      </c>
      <c r="F224" s="7" t="s">
        <v>241</v>
      </c>
      <c r="G224" s="7" t="s">
        <v>445</v>
      </c>
      <c r="H224" s="8">
        <v>221</v>
      </c>
    </row>
    <row r="225" spans="1:8" x14ac:dyDescent="0.3">
      <c r="A225" s="6" t="s">
        <v>174</v>
      </c>
      <c r="B225" s="7" t="s">
        <v>131</v>
      </c>
      <c r="C225" s="7" t="s">
        <v>446</v>
      </c>
      <c r="D225" s="8">
        <v>222</v>
      </c>
      <c r="E225" s="6" t="s">
        <v>835</v>
      </c>
      <c r="F225" s="7" t="s">
        <v>131</v>
      </c>
      <c r="G225" s="7" t="s">
        <v>446</v>
      </c>
      <c r="H225" s="8">
        <v>222</v>
      </c>
    </row>
    <row r="226" spans="1:8" x14ac:dyDescent="0.3">
      <c r="A226" s="6" t="s">
        <v>174</v>
      </c>
      <c r="B226" s="7" t="s">
        <v>242</v>
      </c>
      <c r="C226" s="7" t="s">
        <v>447</v>
      </c>
      <c r="D226" s="8">
        <v>223</v>
      </c>
      <c r="E226" s="6" t="s">
        <v>835</v>
      </c>
      <c r="F226" s="7" t="s">
        <v>242</v>
      </c>
      <c r="G226" s="7" t="s">
        <v>447</v>
      </c>
      <c r="H226" s="8">
        <v>223</v>
      </c>
    </row>
    <row r="227" spans="1:8" x14ac:dyDescent="0.3">
      <c r="A227" s="6" t="s">
        <v>174</v>
      </c>
      <c r="B227" s="7" t="s">
        <v>243</v>
      </c>
      <c r="C227" s="7" t="s">
        <v>448</v>
      </c>
      <c r="D227" s="8">
        <v>224</v>
      </c>
      <c r="E227" s="6" t="s">
        <v>835</v>
      </c>
      <c r="F227" s="7" t="s">
        <v>243</v>
      </c>
      <c r="G227" s="7" t="s">
        <v>448</v>
      </c>
      <c r="H227" s="8">
        <v>224</v>
      </c>
    </row>
    <row r="228" spans="1:8" x14ac:dyDescent="0.3">
      <c r="A228" s="6" t="s">
        <v>174</v>
      </c>
      <c r="B228" s="7" t="s">
        <v>125</v>
      </c>
      <c r="C228" s="7" t="s">
        <v>449</v>
      </c>
      <c r="D228" s="8">
        <v>225</v>
      </c>
      <c r="E228" s="6" t="s">
        <v>835</v>
      </c>
      <c r="F228" s="7" t="s">
        <v>125</v>
      </c>
      <c r="G228" s="7" t="s">
        <v>449</v>
      </c>
      <c r="H228" s="8">
        <v>225</v>
      </c>
    </row>
    <row r="229" spans="1:8" x14ac:dyDescent="0.3">
      <c r="A229" s="6" t="s">
        <v>174</v>
      </c>
      <c r="B229" s="7" t="s">
        <v>244</v>
      </c>
      <c r="C229" s="7" t="s">
        <v>450</v>
      </c>
      <c r="D229" s="8">
        <v>226</v>
      </c>
      <c r="E229" s="6" t="s">
        <v>835</v>
      </c>
      <c r="F229" s="7" t="s">
        <v>244</v>
      </c>
      <c r="G229" s="7" t="s">
        <v>450</v>
      </c>
      <c r="H229" s="8">
        <v>226</v>
      </c>
    </row>
    <row r="230" spans="1:8" x14ac:dyDescent="0.3">
      <c r="A230" s="6" t="s">
        <v>175</v>
      </c>
      <c r="B230" s="7" t="s">
        <v>155</v>
      </c>
      <c r="C230" s="7" t="s">
        <v>451</v>
      </c>
      <c r="D230" s="8">
        <v>227</v>
      </c>
      <c r="E230" s="6" t="s">
        <v>175</v>
      </c>
      <c r="F230" s="7" t="s">
        <v>155</v>
      </c>
      <c r="G230" s="7" t="s">
        <v>451</v>
      </c>
      <c r="H230" s="8">
        <v>227</v>
      </c>
    </row>
    <row r="231" spans="1:8" x14ac:dyDescent="0.3">
      <c r="A231" s="10" t="s">
        <v>175</v>
      </c>
      <c r="B231" s="11" t="s">
        <v>156</v>
      </c>
      <c r="C231" s="11" t="s">
        <v>452</v>
      </c>
      <c r="D231" s="12">
        <v>228</v>
      </c>
      <c r="E231" s="10" t="s">
        <v>175</v>
      </c>
      <c r="F231" s="11" t="s">
        <v>156</v>
      </c>
      <c r="G231" s="11" t="s">
        <v>452</v>
      </c>
      <c r="H231" s="12">
        <v>228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B9" sqref="B9"/>
    </sheetView>
  </sheetViews>
  <sheetFormatPr defaultRowHeight="16.5" x14ac:dyDescent="0.3"/>
  <cols>
    <col min="1" max="1" width="7.75" style="13" bestFit="1" customWidth="1"/>
    <col min="2" max="2" width="11.875" style="13" customWidth="1"/>
  </cols>
  <sheetData>
    <row r="1" spans="1:12" x14ac:dyDescent="0.3">
      <c r="A1" s="13" t="s">
        <v>1139</v>
      </c>
      <c r="B1" s="1" t="s">
        <v>1089</v>
      </c>
      <c r="C1" s="1" t="s">
        <v>1138</v>
      </c>
      <c r="D1" t="s">
        <v>1091</v>
      </c>
      <c r="H1" s="9"/>
      <c r="I1" s="9"/>
      <c r="J1" s="9"/>
      <c r="K1" s="9"/>
      <c r="L1" s="9"/>
    </row>
    <row r="2" spans="1:12" x14ac:dyDescent="0.3">
      <c r="A2" s="13" t="s">
        <v>839</v>
      </c>
      <c r="B2" s="1" t="s">
        <v>87</v>
      </c>
      <c r="C2" s="1" t="s">
        <v>1092</v>
      </c>
      <c r="D2" t="s">
        <v>169</v>
      </c>
      <c r="H2" s="9"/>
      <c r="I2" s="9"/>
      <c r="J2" s="9"/>
      <c r="K2" s="9"/>
      <c r="L2" s="9"/>
    </row>
    <row r="3" spans="1:12" x14ac:dyDescent="0.3">
      <c r="A3" s="13" t="s">
        <v>840</v>
      </c>
      <c r="B3" s="1" t="s">
        <v>87</v>
      </c>
      <c r="C3" s="1" t="s">
        <v>1093</v>
      </c>
      <c r="D3" t="s">
        <v>169</v>
      </c>
      <c r="H3" s="9"/>
      <c r="I3" s="9"/>
      <c r="J3" s="9"/>
      <c r="K3" s="9"/>
      <c r="L3" s="9"/>
    </row>
    <row r="4" spans="1:12" x14ac:dyDescent="0.3">
      <c r="A4" s="13" t="s">
        <v>841</v>
      </c>
      <c r="B4" s="1" t="s">
        <v>87</v>
      </c>
      <c r="C4" s="1" t="s">
        <v>1094</v>
      </c>
      <c r="D4" t="s">
        <v>169</v>
      </c>
      <c r="H4" s="9"/>
      <c r="I4" s="9"/>
      <c r="J4" s="9"/>
      <c r="K4" s="9"/>
      <c r="L4" s="9"/>
    </row>
    <row r="5" spans="1:12" x14ac:dyDescent="0.3">
      <c r="A5" s="13" t="s">
        <v>842</v>
      </c>
      <c r="B5" s="1" t="s">
        <v>87</v>
      </c>
      <c r="C5" s="1" t="s">
        <v>1095</v>
      </c>
      <c r="D5" t="s">
        <v>169</v>
      </c>
      <c r="H5" s="9"/>
      <c r="I5" s="9"/>
      <c r="J5" s="9"/>
      <c r="K5" s="9"/>
      <c r="L5" s="9"/>
    </row>
    <row r="6" spans="1:12" x14ac:dyDescent="0.3">
      <c r="A6" s="13" t="s">
        <v>843</v>
      </c>
      <c r="B6" s="1" t="s">
        <v>92</v>
      </c>
      <c r="D6" t="s">
        <v>169</v>
      </c>
      <c r="H6" s="9"/>
      <c r="I6" s="9"/>
      <c r="J6" s="9"/>
      <c r="K6" s="9"/>
      <c r="L6" s="9"/>
    </row>
    <row r="7" spans="1:12" x14ac:dyDescent="0.3">
      <c r="A7" s="13" t="s">
        <v>844</v>
      </c>
      <c r="B7" s="1" t="s">
        <v>89</v>
      </c>
      <c r="D7" t="s">
        <v>169</v>
      </c>
      <c r="H7" s="9"/>
      <c r="I7" s="9"/>
      <c r="J7" s="9"/>
      <c r="K7" s="9"/>
      <c r="L7" s="9"/>
    </row>
    <row r="8" spans="1:12" x14ac:dyDescent="0.3">
      <c r="A8" s="13" t="s">
        <v>845</v>
      </c>
      <c r="B8" s="1" t="s">
        <v>190</v>
      </c>
      <c r="D8" t="s">
        <v>169</v>
      </c>
      <c r="H8" s="9"/>
      <c r="I8" s="9"/>
      <c r="J8" s="9"/>
      <c r="K8" s="9"/>
      <c r="L8" s="9"/>
    </row>
    <row r="9" spans="1:12" x14ac:dyDescent="0.3">
      <c r="A9" s="13" t="s">
        <v>846</v>
      </c>
      <c r="B9" s="1" t="s">
        <v>88</v>
      </c>
      <c r="D9" t="s">
        <v>169</v>
      </c>
      <c r="H9" s="9"/>
      <c r="I9" s="9"/>
      <c r="J9" s="9"/>
      <c r="K9" s="9"/>
      <c r="L9" s="9"/>
    </row>
    <row r="10" spans="1:12" x14ac:dyDescent="0.3">
      <c r="A10" s="13" t="s">
        <v>847</v>
      </c>
      <c r="B10" s="1" t="s">
        <v>191</v>
      </c>
      <c r="D10" t="s">
        <v>169</v>
      </c>
      <c r="H10" s="9"/>
      <c r="I10" s="9"/>
      <c r="J10" s="9"/>
      <c r="K10" s="9"/>
      <c r="L10" s="9"/>
    </row>
    <row r="11" spans="1:12" x14ac:dyDescent="0.3">
      <c r="A11" s="13" t="s">
        <v>848</v>
      </c>
      <c r="B11" s="1" t="s">
        <v>192</v>
      </c>
      <c r="D11" t="s">
        <v>169</v>
      </c>
      <c r="H11" s="9"/>
      <c r="I11" s="9"/>
      <c r="J11" s="9"/>
      <c r="K11" s="9"/>
      <c r="L11" s="9"/>
    </row>
    <row r="12" spans="1:12" x14ac:dyDescent="0.3">
      <c r="A12" s="13" t="s">
        <v>849</v>
      </c>
      <c r="B12" s="1" t="s">
        <v>90</v>
      </c>
      <c r="D12" t="s">
        <v>169</v>
      </c>
      <c r="H12" s="9"/>
      <c r="I12" s="9"/>
      <c r="J12" s="9"/>
      <c r="K12" s="9"/>
      <c r="L12" s="9"/>
    </row>
    <row r="13" spans="1:12" x14ac:dyDescent="0.3">
      <c r="A13" s="13" t="s">
        <v>850</v>
      </c>
      <c r="B13" s="1" t="s">
        <v>91</v>
      </c>
      <c r="D13" t="s">
        <v>169</v>
      </c>
      <c r="H13" s="9"/>
      <c r="I13" s="9"/>
      <c r="J13" s="9"/>
      <c r="K13" s="9"/>
      <c r="L13" s="9"/>
    </row>
    <row r="14" spans="1:12" x14ac:dyDescent="0.3">
      <c r="A14" s="13" t="s">
        <v>851</v>
      </c>
      <c r="B14" s="1" t="s">
        <v>193</v>
      </c>
      <c r="D14" t="s">
        <v>169</v>
      </c>
      <c r="H14" s="9"/>
      <c r="I14" s="9"/>
      <c r="J14" s="9"/>
      <c r="K14" s="9"/>
      <c r="L14" s="9"/>
    </row>
    <row r="15" spans="1:12" x14ac:dyDescent="0.3">
      <c r="A15" s="13" t="s">
        <v>852</v>
      </c>
      <c r="B15" s="1" t="s">
        <v>86</v>
      </c>
      <c r="D15" t="s">
        <v>169</v>
      </c>
      <c r="H15" s="9"/>
      <c r="I15" s="9"/>
      <c r="J15" s="9"/>
      <c r="K15" s="9"/>
      <c r="L15" s="9"/>
    </row>
    <row r="16" spans="1:12" x14ac:dyDescent="0.3">
      <c r="A16" s="13" t="s">
        <v>853</v>
      </c>
      <c r="B16" s="1" t="s">
        <v>82</v>
      </c>
      <c r="C16" s="1" t="s">
        <v>1096</v>
      </c>
      <c r="D16" t="s">
        <v>1137</v>
      </c>
      <c r="H16" s="9"/>
      <c r="I16" s="9"/>
      <c r="J16" s="9"/>
      <c r="K16" s="9"/>
      <c r="L16" s="9"/>
    </row>
    <row r="17" spans="1:12" x14ac:dyDescent="0.3">
      <c r="A17" s="13" t="s">
        <v>854</v>
      </c>
      <c r="B17" s="1" t="s">
        <v>82</v>
      </c>
      <c r="C17" s="1" t="s">
        <v>1097</v>
      </c>
      <c r="D17" t="s">
        <v>1137</v>
      </c>
      <c r="H17" s="9"/>
      <c r="I17" s="9"/>
      <c r="J17" s="9"/>
      <c r="K17" s="9"/>
      <c r="L17" s="9"/>
    </row>
    <row r="18" spans="1:12" x14ac:dyDescent="0.3">
      <c r="A18" s="13" t="s">
        <v>855</v>
      </c>
      <c r="B18" s="1" t="s">
        <v>83</v>
      </c>
      <c r="D18" t="s">
        <v>1137</v>
      </c>
      <c r="H18" s="9"/>
      <c r="I18" s="9"/>
      <c r="J18" s="9"/>
      <c r="K18" s="9"/>
      <c r="L18" s="9"/>
    </row>
    <row r="19" spans="1:12" x14ac:dyDescent="0.3">
      <c r="A19" s="13" t="s">
        <v>856</v>
      </c>
      <c r="B19" s="1" t="s">
        <v>194</v>
      </c>
      <c r="D19" t="s">
        <v>1137</v>
      </c>
      <c r="H19" s="9"/>
      <c r="I19" s="9"/>
      <c r="J19" s="9"/>
      <c r="K19" s="9"/>
      <c r="L19" s="9"/>
    </row>
    <row r="20" spans="1:12" x14ac:dyDescent="0.3">
      <c r="A20" s="13" t="s">
        <v>857</v>
      </c>
      <c r="B20" s="1" t="s">
        <v>81</v>
      </c>
      <c r="D20" t="s">
        <v>1137</v>
      </c>
      <c r="H20" s="9"/>
      <c r="I20" s="9"/>
      <c r="J20" s="9"/>
      <c r="K20" s="9"/>
      <c r="L20" s="9"/>
    </row>
    <row r="21" spans="1:12" x14ac:dyDescent="0.3">
      <c r="A21" s="13" t="s">
        <v>858</v>
      </c>
      <c r="B21" s="1" t="s">
        <v>80</v>
      </c>
      <c r="D21" t="s">
        <v>1137</v>
      </c>
      <c r="H21" s="9"/>
      <c r="I21" s="9"/>
      <c r="J21" s="9"/>
      <c r="K21" s="9"/>
      <c r="L21" s="9"/>
    </row>
    <row r="22" spans="1:12" x14ac:dyDescent="0.3">
      <c r="A22" s="13" t="s">
        <v>859</v>
      </c>
      <c r="B22" s="1" t="s">
        <v>195</v>
      </c>
      <c r="D22" t="s">
        <v>1137</v>
      </c>
      <c r="H22" s="9"/>
      <c r="I22" s="9"/>
      <c r="J22" s="9"/>
      <c r="K22" s="9"/>
      <c r="L22" s="9"/>
    </row>
    <row r="23" spans="1:12" x14ac:dyDescent="0.3">
      <c r="A23" s="13" t="s">
        <v>860</v>
      </c>
      <c r="B23" s="1" t="s">
        <v>196</v>
      </c>
      <c r="D23" t="s">
        <v>1137</v>
      </c>
      <c r="H23" s="9"/>
      <c r="I23" s="9"/>
      <c r="J23" s="9"/>
      <c r="K23" s="9"/>
      <c r="L23" s="9"/>
    </row>
    <row r="24" spans="1:12" x14ac:dyDescent="0.3">
      <c r="A24" s="13" t="s">
        <v>861</v>
      </c>
      <c r="B24" s="1" t="s">
        <v>79</v>
      </c>
      <c r="D24" t="s">
        <v>1137</v>
      </c>
      <c r="H24" s="9"/>
      <c r="I24" s="9"/>
      <c r="J24" s="9"/>
      <c r="K24" s="9"/>
      <c r="L24" s="9"/>
    </row>
    <row r="25" spans="1:12" x14ac:dyDescent="0.3">
      <c r="A25" s="13" t="s">
        <v>862</v>
      </c>
      <c r="B25" s="1" t="s">
        <v>197</v>
      </c>
      <c r="D25" t="s">
        <v>1137</v>
      </c>
      <c r="H25" s="9"/>
      <c r="I25" s="9"/>
      <c r="J25" s="9"/>
      <c r="K25" s="9"/>
      <c r="L25" s="9"/>
    </row>
    <row r="26" spans="1:12" x14ac:dyDescent="0.3">
      <c r="A26" s="13" t="s">
        <v>863</v>
      </c>
      <c r="B26" s="1" t="s">
        <v>198</v>
      </c>
      <c r="D26" t="s">
        <v>1137</v>
      </c>
      <c r="H26" s="9"/>
      <c r="I26" s="9"/>
      <c r="J26" s="9"/>
      <c r="K26" s="9"/>
      <c r="L26" s="9"/>
    </row>
    <row r="27" spans="1:12" x14ac:dyDescent="0.3">
      <c r="A27" s="13" t="s">
        <v>864</v>
      </c>
      <c r="B27" s="1" t="s">
        <v>199</v>
      </c>
      <c r="D27" t="s">
        <v>1137</v>
      </c>
      <c r="H27" s="9"/>
      <c r="I27" s="9"/>
      <c r="J27" s="7"/>
      <c r="K27" s="9"/>
      <c r="L27" s="9"/>
    </row>
    <row r="28" spans="1:12" x14ac:dyDescent="0.3">
      <c r="A28" s="13" t="s">
        <v>865</v>
      </c>
      <c r="B28" s="1" t="s">
        <v>200</v>
      </c>
      <c r="D28" t="s">
        <v>1137</v>
      </c>
      <c r="H28" s="9"/>
      <c r="I28" s="9"/>
      <c r="J28" s="7"/>
      <c r="K28" s="9"/>
      <c r="L28" s="9"/>
    </row>
    <row r="29" spans="1:12" x14ac:dyDescent="0.3">
      <c r="A29" s="13" t="s">
        <v>866</v>
      </c>
      <c r="B29" s="1" t="s">
        <v>201</v>
      </c>
      <c r="D29" t="s">
        <v>1137</v>
      </c>
      <c r="H29" s="9"/>
      <c r="I29" s="9"/>
      <c r="J29" s="7"/>
      <c r="K29" s="9"/>
      <c r="L29" s="9"/>
    </row>
    <row r="30" spans="1:12" x14ac:dyDescent="0.3">
      <c r="A30" s="13" t="s">
        <v>867</v>
      </c>
      <c r="B30" s="1" t="s">
        <v>202</v>
      </c>
      <c r="D30" t="s">
        <v>1137</v>
      </c>
      <c r="H30" s="9"/>
      <c r="I30" s="9"/>
      <c r="J30" s="7"/>
      <c r="K30" s="9"/>
      <c r="L30" s="9"/>
    </row>
    <row r="31" spans="1:12" x14ac:dyDescent="0.3">
      <c r="A31" s="13" t="s">
        <v>868</v>
      </c>
      <c r="B31" s="1" t="s">
        <v>84</v>
      </c>
      <c r="D31" t="s">
        <v>1137</v>
      </c>
      <c r="H31" s="9"/>
      <c r="I31" s="9"/>
      <c r="J31" s="7"/>
      <c r="K31" s="9"/>
      <c r="L31" s="9"/>
    </row>
    <row r="32" spans="1:12" x14ac:dyDescent="0.3">
      <c r="A32" s="13" t="s">
        <v>869</v>
      </c>
      <c r="B32" s="1" t="s">
        <v>155</v>
      </c>
      <c r="D32" t="s">
        <v>1136</v>
      </c>
      <c r="H32" s="9"/>
      <c r="I32" s="9"/>
      <c r="J32" s="7"/>
      <c r="K32" s="9"/>
      <c r="L32" s="9"/>
    </row>
    <row r="33" spans="1:12" x14ac:dyDescent="0.3">
      <c r="A33" s="13" t="s">
        <v>870</v>
      </c>
      <c r="B33" s="1" t="s">
        <v>156</v>
      </c>
      <c r="D33" t="s">
        <v>1136</v>
      </c>
      <c r="H33" s="9"/>
      <c r="I33" s="9"/>
      <c r="J33" s="7"/>
      <c r="K33" s="9"/>
      <c r="L33" s="9"/>
    </row>
    <row r="34" spans="1:12" x14ac:dyDescent="0.3">
      <c r="A34" s="13" t="s">
        <v>871</v>
      </c>
      <c r="B34" s="1" t="s">
        <v>116</v>
      </c>
      <c r="C34" s="1" t="s">
        <v>1098</v>
      </c>
      <c r="D34" t="s">
        <v>1135</v>
      </c>
      <c r="H34" s="9"/>
      <c r="I34" s="9"/>
      <c r="J34" s="7"/>
      <c r="K34" s="9"/>
      <c r="L34" s="9"/>
    </row>
    <row r="35" spans="1:12" x14ac:dyDescent="0.3">
      <c r="A35" s="13" t="s">
        <v>872</v>
      </c>
      <c r="B35" s="1" t="s">
        <v>116</v>
      </c>
      <c r="C35" s="1" t="s">
        <v>1099</v>
      </c>
      <c r="D35" t="s">
        <v>1135</v>
      </c>
      <c r="H35" s="9"/>
      <c r="I35" s="9"/>
      <c r="J35" s="7"/>
      <c r="K35" s="9"/>
      <c r="L35" s="9"/>
    </row>
    <row r="36" spans="1:12" x14ac:dyDescent="0.3">
      <c r="A36" s="13" t="s">
        <v>873</v>
      </c>
      <c r="B36" s="1" t="s">
        <v>114</v>
      </c>
      <c r="D36" t="s">
        <v>1135</v>
      </c>
      <c r="H36" s="9"/>
      <c r="I36" s="9"/>
      <c r="J36" s="7"/>
      <c r="K36" s="9"/>
      <c r="L36" s="9"/>
    </row>
    <row r="37" spans="1:12" x14ac:dyDescent="0.3">
      <c r="A37" s="13" t="s">
        <v>874</v>
      </c>
      <c r="B37" s="1" t="s">
        <v>117</v>
      </c>
      <c r="D37" t="s">
        <v>1135</v>
      </c>
      <c r="H37" s="9"/>
      <c r="I37" s="9"/>
      <c r="J37" s="7"/>
      <c r="K37" s="9"/>
      <c r="L37" s="9"/>
    </row>
    <row r="38" spans="1:12" x14ac:dyDescent="0.3">
      <c r="A38" s="13" t="s">
        <v>875</v>
      </c>
      <c r="B38" s="1" t="s">
        <v>119</v>
      </c>
      <c r="D38" t="s">
        <v>1135</v>
      </c>
      <c r="H38" s="9"/>
      <c r="I38" s="9"/>
      <c r="J38" s="7"/>
      <c r="K38" s="9"/>
      <c r="L38" s="9"/>
    </row>
    <row r="39" spans="1:12" x14ac:dyDescent="0.3">
      <c r="A39" s="13" t="s">
        <v>876</v>
      </c>
      <c r="B39" s="1" t="s">
        <v>122</v>
      </c>
      <c r="D39" t="s">
        <v>1135</v>
      </c>
      <c r="H39" s="9"/>
      <c r="I39" s="9"/>
      <c r="J39" s="7"/>
      <c r="K39" s="9"/>
      <c r="L39" s="9"/>
    </row>
    <row r="40" spans="1:12" x14ac:dyDescent="0.3">
      <c r="A40" s="13" t="s">
        <v>877</v>
      </c>
      <c r="B40" s="1" t="s">
        <v>120</v>
      </c>
      <c r="D40" t="s">
        <v>1135</v>
      </c>
      <c r="H40" s="9"/>
      <c r="I40" s="9"/>
      <c r="J40" s="7"/>
      <c r="K40" s="9"/>
      <c r="L40" s="9"/>
    </row>
    <row r="41" spans="1:12" x14ac:dyDescent="0.3">
      <c r="A41" s="13" t="s">
        <v>878</v>
      </c>
      <c r="B41" s="1" t="s">
        <v>203</v>
      </c>
      <c r="D41" t="s">
        <v>1135</v>
      </c>
      <c r="H41" s="9"/>
      <c r="I41" s="9"/>
      <c r="J41" s="7"/>
      <c r="K41" s="9"/>
      <c r="L41" s="9"/>
    </row>
    <row r="42" spans="1:12" x14ac:dyDescent="0.3">
      <c r="A42" s="13" t="s">
        <v>879</v>
      </c>
      <c r="B42" s="1" t="s">
        <v>204</v>
      </c>
      <c r="D42" t="s">
        <v>1135</v>
      </c>
      <c r="H42" s="9"/>
      <c r="I42" s="9"/>
      <c r="J42" s="7"/>
      <c r="K42" s="9"/>
      <c r="L42" s="9"/>
    </row>
    <row r="43" spans="1:12" x14ac:dyDescent="0.3">
      <c r="A43" s="13" t="s">
        <v>880</v>
      </c>
      <c r="B43" s="1" t="s">
        <v>205</v>
      </c>
      <c r="D43" t="s">
        <v>1135</v>
      </c>
      <c r="H43" s="9"/>
      <c r="I43" s="9"/>
      <c r="J43" s="7"/>
      <c r="K43" s="9"/>
      <c r="L43" s="9"/>
    </row>
    <row r="44" spans="1:12" x14ac:dyDescent="0.3">
      <c r="A44" s="13" t="s">
        <v>881</v>
      </c>
      <c r="B44" s="1" t="s">
        <v>206</v>
      </c>
      <c r="D44" t="s">
        <v>1135</v>
      </c>
      <c r="H44" s="9"/>
      <c r="I44" s="9"/>
      <c r="J44" s="7"/>
      <c r="K44" s="9"/>
      <c r="L44" s="9"/>
    </row>
    <row r="45" spans="1:12" x14ac:dyDescent="0.3">
      <c r="A45" s="13" t="s">
        <v>882</v>
      </c>
      <c r="B45" s="1" t="s">
        <v>121</v>
      </c>
      <c r="D45" t="s">
        <v>1135</v>
      </c>
      <c r="H45" s="9"/>
      <c r="I45" s="9"/>
      <c r="J45" s="7"/>
      <c r="K45" s="9"/>
      <c r="L45" s="9"/>
    </row>
    <row r="46" spans="1:12" x14ac:dyDescent="0.3">
      <c r="A46" s="13" t="s">
        <v>883</v>
      </c>
      <c r="B46" s="1" t="s">
        <v>207</v>
      </c>
      <c r="D46" t="s">
        <v>1135</v>
      </c>
      <c r="H46" s="9"/>
      <c r="I46" s="9"/>
      <c r="J46" s="7"/>
      <c r="K46" s="9"/>
      <c r="L46" s="9"/>
    </row>
    <row r="47" spans="1:12" x14ac:dyDescent="0.3">
      <c r="A47" s="13" t="s">
        <v>884</v>
      </c>
      <c r="B47" s="1" t="s">
        <v>115</v>
      </c>
      <c r="D47" t="s">
        <v>1135</v>
      </c>
      <c r="H47" s="9"/>
      <c r="I47" s="9"/>
      <c r="J47" s="7"/>
      <c r="K47" s="9"/>
      <c r="L47" s="9"/>
    </row>
    <row r="48" spans="1:12" x14ac:dyDescent="0.3">
      <c r="A48" s="13" t="s">
        <v>885</v>
      </c>
      <c r="B48" s="1" t="s">
        <v>118</v>
      </c>
      <c r="D48" t="s">
        <v>1135</v>
      </c>
      <c r="H48" s="9"/>
      <c r="I48" s="9"/>
      <c r="J48" s="7"/>
      <c r="K48" s="9"/>
      <c r="L48" s="9"/>
    </row>
    <row r="49" spans="1:12" x14ac:dyDescent="0.3">
      <c r="A49" s="13" t="s">
        <v>886</v>
      </c>
      <c r="B49" s="1" t="s">
        <v>151</v>
      </c>
      <c r="D49" t="s">
        <v>1134</v>
      </c>
      <c r="H49" s="9"/>
      <c r="I49" s="9"/>
      <c r="J49" s="7"/>
      <c r="K49" s="9"/>
      <c r="L49" s="9"/>
    </row>
    <row r="50" spans="1:12" x14ac:dyDescent="0.3">
      <c r="A50" s="13" t="s">
        <v>887</v>
      </c>
      <c r="B50" s="1" t="s">
        <v>148</v>
      </c>
      <c r="D50" t="s">
        <v>1134</v>
      </c>
      <c r="H50" s="9"/>
      <c r="I50" s="9"/>
      <c r="J50" s="7"/>
      <c r="K50" s="9"/>
      <c r="L50" s="9"/>
    </row>
    <row r="51" spans="1:12" x14ac:dyDescent="0.3">
      <c r="A51" s="13" t="s">
        <v>888</v>
      </c>
      <c r="B51" s="1" t="s">
        <v>153</v>
      </c>
      <c r="D51" t="s">
        <v>1134</v>
      </c>
      <c r="H51" s="9"/>
      <c r="I51" s="9"/>
      <c r="J51" s="7"/>
      <c r="K51" s="9"/>
      <c r="L51" s="9"/>
    </row>
    <row r="52" spans="1:12" x14ac:dyDescent="0.3">
      <c r="A52" s="13" t="s">
        <v>889</v>
      </c>
      <c r="B52" s="1" t="s">
        <v>208</v>
      </c>
      <c r="D52" t="s">
        <v>1134</v>
      </c>
      <c r="H52" s="9"/>
      <c r="I52" s="9"/>
      <c r="J52" s="7"/>
      <c r="K52" s="9"/>
      <c r="L52" s="9"/>
    </row>
    <row r="53" spans="1:12" x14ac:dyDescent="0.3">
      <c r="A53" s="13" t="s">
        <v>890</v>
      </c>
      <c r="B53" s="1" t="s">
        <v>149</v>
      </c>
      <c r="D53" t="s">
        <v>1134</v>
      </c>
      <c r="H53" s="9"/>
      <c r="I53" s="9"/>
      <c r="J53" s="7"/>
      <c r="K53" s="9"/>
      <c r="L53" s="9"/>
    </row>
    <row r="54" spans="1:12" x14ac:dyDescent="0.3">
      <c r="A54" s="13" t="s">
        <v>891</v>
      </c>
      <c r="B54" s="1" t="s">
        <v>209</v>
      </c>
      <c r="D54" t="s">
        <v>1134</v>
      </c>
      <c r="H54" s="9"/>
      <c r="I54" s="9"/>
      <c r="J54" s="7"/>
      <c r="K54" s="9"/>
      <c r="L54" s="9"/>
    </row>
    <row r="55" spans="1:12" x14ac:dyDescent="0.3">
      <c r="A55" s="13" t="s">
        <v>892</v>
      </c>
      <c r="B55" s="1" t="s">
        <v>210</v>
      </c>
      <c r="D55" t="s">
        <v>1134</v>
      </c>
      <c r="H55" s="9"/>
      <c r="I55" s="9"/>
      <c r="J55" s="7"/>
      <c r="K55" s="9"/>
      <c r="L55" s="9"/>
    </row>
    <row r="56" spans="1:12" x14ac:dyDescent="0.3">
      <c r="A56" s="13" t="s">
        <v>893</v>
      </c>
      <c r="B56" s="1" t="s">
        <v>211</v>
      </c>
      <c r="D56" t="s">
        <v>1134</v>
      </c>
      <c r="H56" s="9"/>
      <c r="I56" s="9"/>
      <c r="J56" s="7"/>
      <c r="K56" s="9"/>
      <c r="L56" s="9"/>
    </row>
    <row r="57" spans="1:12" x14ac:dyDescent="0.3">
      <c r="A57" s="13" t="s">
        <v>894</v>
      </c>
      <c r="B57" s="1" t="s">
        <v>212</v>
      </c>
      <c r="D57" t="s">
        <v>1134</v>
      </c>
      <c r="H57" s="9"/>
      <c r="I57" s="9"/>
      <c r="J57" s="7"/>
      <c r="K57" s="9"/>
      <c r="L57" s="9"/>
    </row>
    <row r="58" spans="1:12" x14ac:dyDescent="0.3">
      <c r="A58" s="13" t="s">
        <v>895</v>
      </c>
      <c r="B58" s="1" t="s">
        <v>213</v>
      </c>
      <c r="D58" t="s">
        <v>1134</v>
      </c>
      <c r="H58" s="9"/>
      <c r="I58" s="9"/>
      <c r="J58" s="7"/>
      <c r="K58" s="9"/>
      <c r="L58" s="9"/>
    </row>
    <row r="59" spans="1:12" x14ac:dyDescent="0.3">
      <c r="A59" s="13" t="s">
        <v>896</v>
      </c>
      <c r="B59" s="1" t="s">
        <v>152</v>
      </c>
      <c r="D59" t="s">
        <v>1134</v>
      </c>
      <c r="H59" s="9"/>
      <c r="I59" s="9"/>
      <c r="J59" s="7"/>
      <c r="K59" s="9"/>
      <c r="L59" s="9"/>
    </row>
    <row r="60" spans="1:12" x14ac:dyDescent="0.3">
      <c r="A60" s="13" t="s">
        <v>897</v>
      </c>
      <c r="B60" s="1" t="s">
        <v>214</v>
      </c>
      <c r="D60" t="s">
        <v>1134</v>
      </c>
      <c r="H60" s="9"/>
      <c r="I60" s="9"/>
      <c r="J60" s="7"/>
      <c r="K60" s="9"/>
      <c r="L60" s="9"/>
    </row>
    <row r="61" spans="1:12" x14ac:dyDescent="0.3">
      <c r="A61" s="13" t="s">
        <v>898</v>
      </c>
      <c r="B61" s="1" t="s">
        <v>215</v>
      </c>
      <c r="D61" t="s">
        <v>1134</v>
      </c>
      <c r="H61" s="9"/>
      <c r="I61" s="9"/>
      <c r="J61" s="7"/>
      <c r="K61" s="9"/>
      <c r="L61" s="9"/>
    </row>
    <row r="62" spans="1:12" x14ac:dyDescent="0.3">
      <c r="A62" s="13" t="s">
        <v>899</v>
      </c>
      <c r="B62" s="1" t="s">
        <v>216</v>
      </c>
      <c r="D62" t="s">
        <v>1134</v>
      </c>
      <c r="H62" s="9"/>
      <c r="I62" s="9"/>
      <c r="J62" s="7"/>
      <c r="K62" s="9"/>
      <c r="L62" s="9"/>
    </row>
    <row r="63" spans="1:12" x14ac:dyDescent="0.3">
      <c r="A63" s="13" t="s">
        <v>900</v>
      </c>
      <c r="B63" s="1" t="s">
        <v>150</v>
      </c>
      <c r="D63" t="s">
        <v>1134</v>
      </c>
      <c r="H63" s="9"/>
      <c r="I63" s="9"/>
      <c r="J63" s="7"/>
      <c r="K63" s="9"/>
      <c r="L63" s="9"/>
    </row>
    <row r="64" spans="1:12" x14ac:dyDescent="0.3">
      <c r="A64" s="13" t="s">
        <v>901</v>
      </c>
      <c r="B64" s="1" t="s">
        <v>217</v>
      </c>
      <c r="D64" t="s">
        <v>1134</v>
      </c>
      <c r="H64" s="9"/>
      <c r="I64" s="9"/>
      <c r="J64" s="7"/>
      <c r="K64" s="9"/>
      <c r="L64" s="9"/>
    </row>
    <row r="65" spans="1:12" x14ac:dyDescent="0.3">
      <c r="A65" s="13" t="s">
        <v>902</v>
      </c>
      <c r="B65" s="1" t="s">
        <v>218</v>
      </c>
      <c r="D65" t="s">
        <v>1134</v>
      </c>
      <c r="H65" s="9"/>
      <c r="I65" s="9"/>
      <c r="J65" s="7"/>
      <c r="K65" s="9"/>
      <c r="L65" s="9"/>
    </row>
    <row r="66" spans="1:12" x14ac:dyDescent="0.3">
      <c r="A66" s="13" t="s">
        <v>903</v>
      </c>
      <c r="B66" s="1" t="s">
        <v>219</v>
      </c>
      <c r="D66" t="s">
        <v>1134</v>
      </c>
      <c r="H66" s="9"/>
      <c r="I66" s="9"/>
      <c r="J66" s="7"/>
      <c r="K66" s="9"/>
      <c r="L66" s="9"/>
    </row>
    <row r="67" spans="1:12" x14ac:dyDescent="0.3">
      <c r="A67" s="13" t="s">
        <v>904</v>
      </c>
      <c r="B67" s="1" t="s">
        <v>220</v>
      </c>
      <c r="D67" t="s">
        <v>1134</v>
      </c>
      <c r="H67" s="9"/>
      <c r="I67" s="9"/>
      <c r="J67" s="7"/>
      <c r="K67" s="9"/>
      <c r="L67" s="9"/>
    </row>
    <row r="68" spans="1:12" x14ac:dyDescent="0.3">
      <c r="A68" s="13" t="s">
        <v>905</v>
      </c>
      <c r="B68" s="1" t="s">
        <v>221</v>
      </c>
      <c r="D68" t="s">
        <v>1134</v>
      </c>
      <c r="H68" s="9"/>
      <c r="I68" s="9"/>
      <c r="J68" s="7"/>
      <c r="K68" s="9"/>
      <c r="L68" s="9"/>
    </row>
    <row r="69" spans="1:12" x14ac:dyDescent="0.3">
      <c r="A69" s="13" t="s">
        <v>906</v>
      </c>
      <c r="B69" s="1" t="s">
        <v>222</v>
      </c>
      <c r="D69" t="s">
        <v>1134</v>
      </c>
      <c r="H69" s="9"/>
      <c r="I69" s="9"/>
      <c r="J69" s="7"/>
      <c r="K69" s="9"/>
      <c r="L69" s="9"/>
    </row>
    <row r="70" spans="1:12" x14ac:dyDescent="0.3">
      <c r="A70" s="13" t="s">
        <v>907</v>
      </c>
      <c r="B70" s="1" t="s">
        <v>223</v>
      </c>
      <c r="D70" t="s">
        <v>1134</v>
      </c>
      <c r="H70" s="9"/>
      <c r="I70" s="9"/>
      <c r="J70" s="7"/>
      <c r="K70" s="9"/>
      <c r="L70" s="9"/>
    </row>
    <row r="71" spans="1:12" x14ac:dyDescent="0.3">
      <c r="A71" s="13" t="s">
        <v>908</v>
      </c>
      <c r="B71" s="1" t="s">
        <v>24</v>
      </c>
      <c r="D71" t="s">
        <v>1133</v>
      </c>
      <c r="H71" s="9"/>
      <c r="I71" s="9"/>
      <c r="J71" s="7"/>
      <c r="K71" s="9"/>
      <c r="L71" s="9"/>
    </row>
    <row r="72" spans="1:12" x14ac:dyDescent="0.3">
      <c r="A72" s="13" t="s">
        <v>909</v>
      </c>
      <c r="B72" s="1" t="s">
        <v>35</v>
      </c>
      <c r="D72" t="s">
        <v>1133</v>
      </c>
      <c r="H72" s="9"/>
      <c r="I72" s="9"/>
      <c r="J72" s="7"/>
      <c r="K72" s="9"/>
      <c r="L72" s="9"/>
    </row>
    <row r="73" spans="1:12" x14ac:dyDescent="0.3">
      <c r="A73" s="13" t="s">
        <v>910</v>
      </c>
      <c r="B73" s="1" t="s">
        <v>34</v>
      </c>
      <c r="D73" t="s">
        <v>1133</v>
      </c>
      <c r="H73" s="9"/>
      <c r="I73" s="9"/>
      <c r="J73" s="7"/>
      <c r="K73" s="9"/>
      <c r="L73" s="9"/>
    </row>
    <row r="74" spans="1:12" x14ac:dyDescent="0.3">
      <c r="A74" s="13" t="s">
        <v>911</v>
      </c>
      <c r="B74" s="1" t="s">
        <v>31</v>
      </c>
      <c r="D74" t="s">
        <v>1133</v>
      </c>
      <c r="H74" s="9"/>
      <c r="I74" s="9"/>
      <c r="J74" s="7"/>
      <c r="K74" s="9"/>
      <c r="L74" s="9"/>
    </row>
    <row r="75" spans="1:12" x14ac:dyDescent="0.3">
      <c r="A75" s="13" t="s">
        <v>912</v>
      </c>
      <c r="B75" s="1" t="s">
        <v>29</v>
      </c>
      <c r="D75" t="s">
        <v>1133</v>
      </c>
      <c r="H75" s="9"/>
      <c r="I75" s="9"/>
      <c r="J75" s="7"/>
      <c r="K75" s="9"/>
      <c r="L75" s="9"/>
    </row>
    <row r="76" spans="1:12" x14ac:dyDescent="0.3">
      <c r="A76" s="13" t="s">
        <v>913</v>
      </c>
      <c r="B76" s="1" t="s">
        <v>32</v>
      </c>
      <c r="D76" t="s">
        <v>1133</v>
      </c>
      <c r="H76" s="9"/>
      <c r="I76" s="9"/>
      <c r="J76" s="7"/>
      <c r="K76" s="9"/>
      <c r="L76" s="9"/>
    </row>
    <row r="77" spans="1:12" x14ac:dyDescent="0.3">
      <c r="A77" s="13" t="s">
        <v>914</v>
      </c>
      <c r="B77" s="1" t="s">
        <v>28</v>
      </c>
      <c r="D77" t="s">
        <v>1133</v>
      </c>
      <c r="H77" s="9"/>
      <c r="I77" s="9"/>
      <c r="J77" s="7"/>
      <c r="K77" s="9"/>
      <c r="L77" s="9"/>
    </row>
    <row r="78" spans="1:12" x14ac:dyDescent="0.3">
      <c r="A78" s="13" t="s">
        <v>915</v>
      </c>
      <c r="B78" s="1" t="s">
        <v>27</v>
      </c>
      <c r="D78" t="s">
        <v>1133</v>
      </c>
      <c r="H78" s="9"/>
      <c r="I78" s="9"/>
      <c r="J78" s="7"/>
      <c r="K78" s="9"/>
      <c r="L78" s="9"/>
    </row>
    <row r="79" spans="1:12" x14ac:dyDescent="0.3">
      <c r="A79" s="13" t="s">
        <v>916</v>
      </c>
      <c r="B79" s="1" t="s">
        <v>33</v>
      </c>
      <c r="D79" t="s">
        <v>1133</v>
      </c>
      <c r="H79" s="9"/>
      <c r="I79" s="9"/>
      <c r="J79" s="7"/>
      <c r="K79" s="9"/>
      <c r="L79" s="9"/>
    </row>
    <row r="80" spans="1:12" x14ac:dyDescent="0.3">
      <c r="A80" s="13" t="s">
        <v>917</v>
      </c>
      <c r="B80" s="1" t="s">
        <v>30</v>
      </c>
      <c r="D80" t="s">
        <v>1133</v>
      </c>
      <c r="H80" s="9"/>
      <c r="I80" s="9"/>
      <c r="J80" s="7"/>
      <c r="K80" s="9"/>
      <c r="L80" s="9"/>
    </row>
    <row r="81" spans="1:12" x14ac:dyDescent="0.3">
      <c r="A81" s="13" t="s">
        <v>918</v>
      </c>
      <c r="B81" s="1" t="s">
        <v>24</v>
      </c>
      <c r="D81" t="s">
        <v>1132</v>
      </c>
      <c r="H81" s="9"/>
      <c r="I81" s="9"/>
      <c r="J81" s="7"/>
      <c r="K81" s="9"/>
      <c r="L81" s="9"/>
    </row>
    <row r="82" spans="1:12" x14ac:dyDescent="0.3">
      <c r="A82" s="13" t="s">
        <v>919</v>
      </c>
      <c r="B82" s="1" t="s">
        <v>34</v>
      </c>
      <c r="D82" t="s">
        <v>1132</v>
      </c>
      <c r="H82" s="9"/>
      <c r="I82" s="9"/>
      <c r="J82" s="7"/>
      <c r="K82" s="9"/>
      <c r="L82" s="9"/>
    </row>
    <row r="83" spans="1:12" x14ac:dyDescent="0.3">
      <c r="A83" s="13" t="s">
        <v>920</v>
      </c>
      <c r="B83" s="1" t="s">
        <v>35</v>
      </c>
      <c r="D83" t="s">
        <v>1132</v>
      </c>
      <c r="H83" s="9"/>
      <c r="I83" s="9"/>
      <c r="J83" s="7"/>
      <c r="K83" s="9"/>
      <c r="L83" s="9"/>
    </row>
    <row r="84" spans="1:12" x14ac:dyDescent="0.3">
      <c r="A84" s="13" t="s">
        <v>921</v>
      </c>
      <c r="B84" s="1" t="s">
        <v>109</v>
      </c>
      <c r="D84" t="s">
        <v>1132</v>
      </c>
      <c r="H84" s="9"/>
      <c r="I84" s="9"/>
      <c r="J84" s="7"/>
      <c r="K84" s="9"/>
      <c r="L84" s="9"/>
    </row>
    <row r="85" spans="1:12" x14ac:dyDescent="0.3">
      <c r="A85" s="13" t="s">
        <v>922</v>
      </c>
      <c r="B85" s="1" t="s">
        <v>133</v>
      </c>
      <c r="D85" t="s">
        <v>1132</v>
      </c>
      <c r="H85" s="9"/>
      <c r="I85" s="9"/>
      <c r="J85" s="7"/>
      <c r="K85" s="9"/>
      <c r="L85" s="9"/>
    </row>
    <row r="86" spans="1:12" x14ac:dyDescent="0.3">
      <c r="A86" s="13" t="s">
        <v>923</v>
      </c>
      <c r="B86" s="1" t="s">
        <v>1090</v>
      </c>
      <c r="D86" t="s">
        <v>1131</v>
      </c>
      <c r="H86" s="9"/>
      <c r="I86" s="9"/>
      <c r="J86" s="7"/>
      <c r="K86" s="9"/>
      <c r="L86" s="9"/>
    </row>
    <row r="87" spans="1:12" x14ac:dyDescent="0.3">
      <c r="A87" s="13" t="s">
        <v>924</v>
      </c>
      <c r="B87" s="1" t="s">
        <v>23</v>
      </c>
      <c r="D87" t="s">
        <v>1130</v>
      </c>
      <c r="H87" s="9"/>
      <c r="I87" s="9"/>
      <c r="J87" s="7"/>
      <c r="K87" s="9"/>
      <c r="L87" s="9"/>
    </row>
    <row r="88" spans="1:12" x14ac:dyDescent="0.3">
      <c r="A88" s="13" t="s">
        <v>925</v>
      </c>
      <c r="B88" s="1" t="s">
        <v>24</v>
      </c>
      <c r="D88" t="s">
        <v>1130</v>
      </c>
      <c r="H88" s="9"/>
      <c r="I88" s="9"/>
      <c r="J88" s="7"/>
      <c r="K88" s="9"/>
      <c r="L88" s="9"/>
    </row>
    <row r="89" spans="1:12" x14ac:dyDescent="0.3">
      <c r="A89" s="13" t="s">
        <v>926</v>
      </c>
      <c r="B89" s="1" t="s">
        <v>21</v>
      </c>
      <c r="D89" t="s">
        <v>1130</v>
      </c>
      <c r="H89" s="9"/>
      <c r="I89" s="9"/>
      <c r="J89" s="7"/>
      <c r="K89" s="9"/>
      <c r="L89" s="9"/>
    </row>
    <row r="90" spans="1:12" x14ac:dyDescent="0.3">
      <c r="A90" s="13" t="s">
        <v>927</v>
      </c>
      <c r="B90" s="1" t="s">
        <v>4</v>
      </c>
      <c r="D90" t="s">
        <v>1130</v>
      </c>
      <c r="H90" s="9"/>
      <c r="I90" s="9"/>
      <c r="J90" s="7"/>
      <c r="K90" s="9"/>
      <c r="L90" s="9"/>
    </row>
    <row r="91" spans="1:12" x14ac:dyDescent="0.3">
      <c r="A91" s="13" t="s">
        <v>928</v>
      </c>
      <c r="B91" s="1" t="s">
        <v>8</v>
      </c>
      <c r="D91" t="s">
        <v>1130</v>
      </c>
      <c r="H91" s="9"/>
      <c r="I91" s="9"/>
      <c r="J91" s="7"/>
      <c r="K91" s="9"/>
      <c r="L91" s="9"/>
    </row>
    <row r="92" spans="1:12" x14ac:dyDescent="0.3">
      <c r="A92" s="13" t="s">
        <v>929</v>
      </c>
      <c r="B92" s="1" t="s">
        <v>13</v>
      </c>
      <c r="D92" t="s">
        <v>1130</v>
      </c>
      <c r="H92" s="9"/>
      <c r="I92" s="9"/>
      <c r="J92" s="7"/>
      <c r="K92" s="9"/>
      <c r="L92" s="9"/>
    </row>
    <row r="93" spans="1:12" x14ac:dyDescent="0.3">
      <c r="A93" s="13" t="s">
        <v>930</v>
      </c>
      <c r="B93" s="1" t="s">
        <v>25</v>
      </c>
      <c r="D93" t="s">
        <v>1130</v>
      </c>
      <c r="H93" s="9"/>
      <c r="I93" s="9"/>
      <c r="J93" s="7"/>
      <c r="K93" s="9"/>
      <c r="L93" s="9"/>
    </row>
    <row r="94" spans="1:12" x14ac:dyDescent="0.3">
      <c r="A94" s="13" t="s">
        <v>931</v>
      </c>
      <c r="B94" s="1" t="s">
        <v>17</v>
      </c>
      <c r="D94" t="s">
        <v>1130</v>
      </c>
      <c r="H94" s="9"/>
      <c r="I94" s="9"/>
      <c r="J94" s="7"/>
      <c r="K94" s="9"/>
      <c r="L94" s="9"/>
    </row>
    <row r="95" spans="1:12" x14ac:dyDescent="0.3">
      <c r="A95" s="13" t="s">
        <v>932</v>
      </c>
      <c r="B95" s="1" t="s">
        <v>5</v>
      </c>
      <c r="D95" t="s">
        <v>1130</v>
      </c>
      <c r="H95" s="9"/>
      <c r="I95" s="9"/>
      <c r="J95" s="7"/>
      <c r="K95" s="9"/>
      <c r="L95" s="9"/>
    </row>
    <row r="96" spans="1:12" x14ac:dyDescent="0.3">
      <c r="A96" s="13" t="s">
        <v>933</v>
      </c>
      <c r="B96" s="1" t="s">
        <v>12</v>
      </c>
      <c r="D96" t="s">
        <v>1130</v>
      </c>
      <c r="H96" s="9"/>
      <c r="I96" s="9"/>
      <c r="J96" s="7"/>
      <c r="K96" s="9"/>
      <c r="L96" s="9"/>
    </row>
    <row r="97" spans="1:12" x14ac:dyDescent="0.3">
      <c r="A97" s="13" t="s">
        <v>934</v>
      </c>
      <c r="B97" s="1" t="s">
        <v>11</v>
      </c>
      <c r="D97" t="s">
        <v>1130</v>
      </c>
      <c r="H97" s="9"/>
      <c r="I97" s="9"/>
      <c r="J97" s="7"/>
      <c r="K97" s="9"/>
      <c r="L97" s="9"/>
    </row>
    <row r="98" spans="1:12" x14ac:dyDescent="0.3">
      <c r="A98" s="13" t="s">
        <v>935</v>
      </c>
      <c r="B98" s="1" t="s">
        <v>22</v>
      </c>
      <c r="D98" t="s">
        <v>1130</v>
      </c>
      <c r="H98" s="9"/>
      <c r="I98" s="9"/>
      <c r="J98" s="7"/>
      <c r="K98" s="9"/>
      <c r="L98" s="9"/>
    </row>
    <row r="99" spans="1:12" x14ac:dyDescent="0.3">
      <c r="A99" s="13" t="s">
        <v>936</v>
      </c>
      <c r="B99" s="1" t="s">
        <v>16</v>
      </c>
      <c r="D99" t="s">
        <v>1130</v>
      </c>
      <c r="H99" s="9"/>
      <c r="I99" s="9"/>
      <c r="J99" s="7"/>
      <c r="K99" s="9"/>
      <c r="L99" s="9"/>
    </row>
    <row r="100" spans="1:12" x14ac:dyDescent="0.3">
      <c r="A100" s="13" t="s">
        <v>937</v>
      </c>
      <c r="B100" s="1" t="s">
        <v>15</v>
      </c>
      <c r="D100" t="s">
        <v>1130</v>
      </c>
      <c r="H100" s="9"/>
      <c r="I100" s="9"/>
      <c r="J100" s="7"/>
      <c r="K100" s="9"/>
      <c r="L100" s="9"/>
    </row>
    <row r="101" spans="1:12" x14ac:dyDescent="0.3">
      <c r="A101" s="13" t="s">
        <v>938</v>
      </c>
      <c r="B101" s="1" t="s">
        <v>19</v>
      </c>
      <c r="D101" t="s">
        <v>1130</v>
      </c>
      <c r="H101" s="9"/>
      <c r="I101" s="9"/>
      <c r="J101" s="7"/>
      <c r="K101" s="9"/>
      <c r="L101" s="9"/>
    </row>
    <row r="102" spans="1:12" x14ac:dyDescent="0.3">
      <c r="A102" s="13" t="s">
        <v>939</v>
      </c>
      <c r="B102" s="1" t="s">
        <v>6</v>
      </c>
      <c r="D102" t="s">
        <v>1130</v>
      </c>
      <c r="H102" s="9"/>
      <c r="I102" s="9"/>
      <c r="J102" s="7"/>
      <c r="K102" s="9"/>
      <c r="L102" s="9"/>
    </row>
    <row r="103" spans="1:12" x14ac:dyDescent="0.3">
      <c r="A103" s="13" t="s">
        <v>940</v>
      </c>
      <c r="B103" s="1" t="s">
        <v>9</v>
      </c>
      <c r="D103" t="s">
        <v>1130</v>
      </c>
      <c r="H103" s="9"/>
      <c r="I103" s="9"/>
      <c r="J103" s="7"/>
      <c r="K103" s="9"/>
      <c r="L103" s="9"/>
    </row>
    <row r="104" spans="1:12" x14ac:dyDescent="0.3">
      <c r="A104" s="13" t="s">
        <v>941</v>
      </c>
      <c r="B104" s="1" t="s">
        <v>10</v>
      </c>
      <c r="D104" t="s">
        <v>1130</v>
      </c>
      <c r="H104" s="9"/>
      <c r="I104" s="9"/>
      <c r="J104" s="7"/>
      <c r="K104" s="9"/>
      <c r="L104" s="9"/>
    </row>
    <row r="105" spans="1:12" x14ac:dyDescent="0.3">
      <c r="A105" s="13" t="s">
        <v>942</v>
      </c>
      <c r="B105" s="1" t="s">
        <v>20</v>
      </c>
      <c r="D105" t="s">
        <v>1130</v>
      </c>
      <c r="H105" s="9"/>
      <c r="I105" s="9"/>
      <c r="J105" s="7"/>
      <c r="K105" s="9"/>
      <c r="L105" s="9"/>
    </row>
    <row r="106" spans="1:12" x14ac:dyDescent="0.3">
      <c r="A106" s="13" t="s">
        <v>943</v>
      </c>
      <c r="B106" s="1" t="s">
        <v>14</v>
      </c>
      <c r="D106" t="s">
        <v>1130</v>
      </c>
      <c r="H106" s="9"/>
      <c r="I106" s="9"/>
      <c r="J106" s="7"/>
      <c r="K106" s="9"/>
      <c r="L106" s="9"/>
    </row>
    <row r="107" spans="1:12" x14ac:dyDescent="0.3">
      <c r="A107" s="13" t="s">
        <v>944</v>
      </c>
      <c r="B107" s="1" t="s">
        <v>7</v>
      </c>
      <c r="D107" t="s">
        <v>1130</v>
      </c>
      <c r="H107" s="9"/>
      <c r="I107" s="9"/>
      <c r="J107" s="7"/>
      <c r="K107" s="9"/>
      <c r="L107" s="9"/>
    </row>
    <row r="108" spans="1:12" x14ac:dyDescent="0.3">
      <c r="A108" s="13" t="s">
        <v>945</v>
      </c>
      <c r="B108" s="1" t="s">
        <v>2</v>
      </c>
      <c r="D108" t="s">
        <v>1130</v>
      </c>
      <c r="H108" s="9"/>
      <c r="I108" s="9"/>
      <c r="J108" s="7"/>
      <c r="K108" s="9"/>
      <c r="L108" s="9"/>
    </row>
    <row r="109" spans="1:12" x14ac:dyDescent="0.3">
      <c r="A109" s="13" t="s">
        <v>946</v>
      </c>
      <c r="B109" s="1" t="s">
        <v>1</v>
      </c>
      <c r="D109" t="s">
        <v>1130</v>
      </c>
      <c r="H109" s="9"/>
      <c r="I109" s="9"/>
      <c r="J109" s="7"/>
      <c r="K109" s="9"/>
      <c r="L109" s="9"/>
    </row>
    <row r="110" spans="1:12" x14ac:dyDescent="0.3">
      <c r="A110" s="13" t="s">
        <v>947</v>
      </c>
      <c r="B110" s="1" t="s">
        <v>18</v>
      </c>
      <c r="D110" t="s">
        <v>1130</v>
      </c>
      <c r="H110" s="9"/>
      <c r="I110" s="9"/>
      <c r="J110" s="7"/>
      <c r="K110" s="9"/>
      <c r="L110" s="9"/>
    </row>
    <row r="111" spans="1:12" x14ac:dyDescent="0.3">
      <c r="A111" s="13" t="s">
        <v>948</v>
      </c>
      <c r="B111" s="1" t="s">
        <v>3</v>
      </c>
      <c r="D111" t="s">
        <v>1130</v>
      </c>
      <c r="H111" s="9"/>
      <c r="I111" s="9"/>
      <c r="J111" s="7"/>
      <c r="K111" s="9"/>
      <c r="L111" s="9"/>
    </row>
    <row r="112" spans="1:12" x14ac:dyDescent="0.3">
      <c r="A112" s="13" t="s">
        <v>949</v>
      </c>
      <c r="B112" s="1" t="s">
        <v>24</v>
      </c>
      <c r="D112" t="s">
        <v>1129</v>
      </c>
      <c r="H112" s="9"/>
      <c r="I112" s="9"/>
      <c r="J112" s="7"/>
      <c r="K112" s="9"/>
      <c r="L112" s="9"/>
    </row>
    <row r="113" spans="1:12" x14ac:dyDescent="0.3">
      <c r="A113" s="13" t="s">
        <v>950</v>
      </c>
      <c r="B113" s="1" t="s">
        <v>27</v>
      </c>
      <c r="D113" t="s">
        <v>1129</v>
      </c>
      <c r="H113" s="9"/>
      <c r="I113" s="9"/>
      <c r="J113" s="7"/>
      <c r="K113" s="9"/>
      <c r="L113" s="9"/>
    </row>
    <row r="114" spans="1:12" x14ac:dyDescent="0.3">
      <c r="A114" s="13" t="s">
        <v>951</v>
      </c>
      <c r="B114" s="1" t="s">
        <v>35</v>
      </c>
      <c r="D114" t="s">
        <v>1129</v>
      </c>
      <c r="H114" s="9"/>
      <c r="I114" s="9"/>
      <c r="J114" s="7"/>
      <c r="K114" s="9"/>
      <c r="L114" s="9"/>
    </row>
    <row r="115" spans="1:12" x14ac:dyDescent="0.3">
      <c r="A115" s="13" t="s">
        <v>952</v>
      </c>
      <c r="B115" s="1" t="s">
        <v>143</v>
      </c>
      <c r="D115" t="s">
        <v>1129</v>
      </c>
      <c r="H115" s="9"/>
      <c r="I115" s="9"/>
      <c r="J115" s="7"/>
      <c r="K115" s="9"/>
      <c r="L115" s="9"/>
    </row>
    <row r="116" spans="1:12" x14ac:dyDescent="0.3">
      <c r="A116" s="13" t="s">
        <v>953</v>
      </c>
      <c r="B116" s="1" t="s">
        <v>141</v>
      </c>
      <c r="D116" t="s">
        <v>1129</v>
      </c>
      <c r="H116" s="9"/>
      <c r="I116" s="9"/>
      <c r="J116" s="7"/>
      <c r="K116" s="9"/>
      <c r="L116" s="9"/>
    </row>
    <row r="117" spans="1:12" x14ac:dyDescent="0.3">
      <c r="A117" s="13" t="s">
        <v>954</v>
      </c>
      <c r="B117" s="1" t="s">
        <v>137</v>
      </c>
      <c r="D117" t="s">
        <v>1129</v>
      </c>
      <c r="H117" s="9"/>
      <c r="I117" s="9"/>
      <c r="J117" s="7"/>
      <c r="K117" s="9"/>
      <c r="L117" s="9"/>
    </row>
    <row r="118" spans="1:12" x14ac:dyDescent="0.3">
      <c r="A118" s="13" t="s">
        <v>955</v>
      </c>
      <c r="B118" s="1" t="s">
        <v>34</v>
      </c>
      <c r="D118" t="s">
        <v>1129</v>
      </c>
      <c r="H118" s="9"/>
      <c r="I118" s="9"/>
      <c r="J118" s="7"/>
      <c r="K118" s="9"/>
      <c r="L118" s="9"/>
    </row>
    <row r="119" spans="1:12" x14ac:dyDescent="0.3">
      <c r="A119" s="13" t="s">
        <v>956</v>
      </c>
      <c r="B119" s="1" t="s">
        <v>109</v>
      </c>
      <c r="D119" t="s">
        <v>1129</v>
      </c>
      <c r="H119" s="9"/>
      <c r="I119" s="9"/>
      <c r="J119" s="7"/>
      <c r="K119" s="9"/>
      <c r="L119" s="9"/>
    </row>
    <row r="120" spans="1:12" x14ac:dyDescent="0.3">
      <c r="A120" s="13" t="s">
        <v>957</v>
      </c>
      <c r="B120" s="1" t="s">
        <v>142</v>
      </c>
      <c r="D120" t="s">
        <v>1129</v>
      </c>
      <c r="H120" s="9"/>
      <c r="I120" s="9"/>
      <c r="J120" s="7"/>
      <c r="K120" s="9"/>
      <c r="L120" s="9"/>
    </row>
    <row r="121" spans="1:12" x14ac:dyDescent="0.3">
      <c r="A121" s="13" t="s">
        <v>958</v>
      </c>
      <c r="B121" s="1" t="s">
        <v>140</v>
      </c>
      <c r="D121" t="s">
        <v>1129</v>
      </c>
      <c r="H121" s="9"/>
      <c r="I121" s="9"/>
      <c r="J121" s="7"/>
      <c r="K121" s="9"/>
      <c r="L121" s="9"/>
    </row>
    <row r="122" spans="1:12" x14ac:dyDescent="0.3">
      <c r="A122" s="13" t="s">
        <v>959</v>
      </c>
      <c r="B122" s="1" t="s">
        <v>138</v>
      </c>
      <c r="D122" t="s">
        <v>1129</v>
      </c>
      <c r="H122" s="9"/>
      <c r="I122" s="9"/>
      <c r="J122" s="7"/>
      <c r="K122" s="9"/>
      <c r="L122" s="9"/>
    </row>
    <row r="123" spans="1:12" x14ac:dyDescent="0.3">
      <c r="A123" s="13" t="s">
        <v>960</v>
      </c>
      <c r="B123" s="1" t="s">
        <v>6</v>
      </c>
      <c r="D123" t="s">
        <v>1129</v>
      </c>
      <c r="H123" s="9"/>
      <c r="I123" s="9"/>
      <c r="J123" s="7"/>
      <c r="K123" s="9"/>
      <c r="L123" s="9"/>
    </row>
    <row r="124" spans="1:12" x14ac:dyDescent="0.3">
      <c r="A124" s="13" t="s">
        <v>961</v>
      </c>
      <c r="B124" s="1" t="s">
        <v>139</v>
      </c>
      <c r="D124" t="s">
        <v>1129</v>
      </c>
      <c r="H124" s="9"/>
      <c r="I124" s="9"/>
      <c r="J124" s="7"/>
      <c r="K124" s="9"/>
      <c r="L124" s="9"/>
    </row>
    <row r="125" spans="1:12" x14ac:dyDescent="0.3">
      <c r="A125" s="13" t="s">
        <v>962</v>
      </c>
      <c r="B125" s="1" t="s">
        <v>135</v>
      </c>
      <c r="D125" t="s">
        <v>1129</v>
      </c>
      <c r="H125" s="9"/>
      <c r="I125" s="9"/>
      <c r="J125" s="7"/>
      <c r="K125" s="9"/>
      <c r="L125" s="9"/>
    </row>
    <row r="126" spans="1:12" x14ac:dyDescent="0.3">
      <c r="A126" s="13" t="s">
        <v>963</v>
      </c>
      <c r="B126" s="1" t="s">
        <v>144</v>
      </c>
      <c r="D126" t="s">
        <v>1129</v>
      </c>
      <c r="H126" s="9"/>
      <c r="I126" s="9"/>
      <c r="J126" s="7"/>
      <c r="K126" s="9"/>
      <c r="L126" s="9"/>
    </row>
    <row r="127" spans="1:12" x14ac:dyDescent="0.3">
      <c r="A127" s="13" t="s">
        <v>964</v>
      </c>
      <c r="B127" s="1" t="s">
        <v>136</v>
      </c>
      <c r="D127" t="s">
        <v>1129</v>
      </c>
      <c r="H127" s="9"/>
      <c r="I127" s="9"/>
      <c r="J127" s="7"/>
      <c r="K127" s="9"/>
      <c r="L127" s="9"/>
    </row>
    <row r="128" spans="1:12" x14ac:dyDescent="0.3">
      <c r="A128" s="13" t="s">
        <v>965</v>
      </c>
      <c r="B128" s="1" t="s">
        <v>35</v>
      </c>
      <c r="D128" t="s">
        <v>1128</v>
      </c>
      <c r="H128" s="9"/>
      <c r="I128" s="9"/>
      <c r="J128" s="7"/>
      <c r="K128" s="9"/>
      <c r="L128" s="9"/>
    </row>
    <row r="129" spans="1:12" x14ac:dyDescent="0.3">
      <c r="A129" s="13" t="s">
        <v>966</v>
      </c>
      <c r="B129" s="1" t="s">
        <v>24</v>
      </c>
      <c r="D129" t="s">
        <v>1128</v>
      </c>
      <c r="H129" s="9"/>
      <c r="I129" s="9"/>
      <c r="J129" s="7"/>
      <c r="K129" s="9"/>
      <c r="L129" s="9"/>
    </row>
    <row r="130" spans="1:12" x14ac:dyDescent="0.3">
      <c r="A130" s="13" t="s">
        <v>967</v>
      </c>
      <c r="B130" s="1" t="s">
        <v>27</v>
      </c>
      <c r="D130" t="s">
        <v>1128</v>
      </c>
      <c r="H130" s="9"/>
      <c r="I130" s="9"/>
      <c r="J130" s="7"/>
      <c r="K130" s="9"/>
      <c r="L130" s="9"/>
    </row>
    <row r="131" spans="1:12" x14ac:dyDescent="0.3">
      <c r="A131" s="13" t="s">
        <v>968</v>
      </c>
      <c r="B131" s="1" t="s">
        <v>94</v>
      </c>
      <c r="D131" t="s">
        <v>1128</v>
      </c>
      <c r="H131" s="9"/>
      <c r="I131" s="9"/>
      <c r="J131" s="7"/>
      <c r="K131" s="9"/>
      <c r="L131" s="9"/>
    </row>
    <row r="132" spans="1:12" x14ac:dyDescent="0.3">
      <c r="A132" s="13" t="s">
        <v>969</v>
      </c>
      <c r="B132" s="1" t="s">
        <v>95</v>
      </c>
      <c r="D132" t="s">
        <v>1128</v>
      </c>
      <c r="H132" s="9"/>
      <c r="I132" s="9"/>
      <c r="J132" s="7"/>
      <c r="K132" s="9"/>
      <c r="L132" s="9"/>
    </row>
    <row r="133" spans="1:12" x14ac:dyDescent="0.3">
      <c r="A133" s="13" t="s">
        <v>970</v>
      </c>
      <c r="B133" s="1" t="s">
        <v>24</v>
      </c>
      <c r="D133" t="s">
        <v>1127</v>
      </c>
      <c r="H133" s="9"/>
      <c r="I133" s="9"/>
      <c r="J133" s="7"/>
      <c r="K133" s="9"/>
      <c r="L133" s="9"/>
    </row>
    <row r="134" spans="1:12" x14ac:dyDescent="0.3">
      <c r="A134" s="13" t="s">
        <v>971</v>
      </c>
      <c r="B134" s="1" t="s">
        <v>35</v>
      </c>
      <c r="D134" t="s">
        <v>1127</v>
      </c>
      <c r="H134" s="9"/>
      <c r="I134" s="9"/>
      <c r="J134" s="7"/>
      <c r="K134" s="9"/>
      <c r="L134" s="9"/>
    </row>
    <row r="135" spans="1:12" x14ac:dyDescent="0.3">
      <c r="A135" s="13" t="s">
        <v>972</v>
      </c>
      <c r="B135" s="1" t="s">
        <v>27</v>
      </c>
      <c r="D135" t="s">
        <v>1127</v>
      </c>
      <c r="H135" s="9"/>
      <c r="I135" s="9"/>
      <c r="J135" s="7"/>
      <c r="K135" s="9"/>
      <c r="L135" s="9"/>
    </row>
    <row r="136" spans="1:12" x14ac:dyDescent="0.3">
      <c r="A136" s="13" t="s">
        <v>973</v>
      </c>
      <c r="B136" s="1" t="s">
        <v>34</v>
      </c>
      <c r="D136" t="s">
        <v>1127</v>
      </c>
      <c r="H136" s="9"/>
      <c r="I136" s="9"/>
      <c r="J136" s="7"/>
      <c r="K136" s="9"/>
      <c r="L136" s="9"/>
    </row>
    <row r="137" spans="1:12" x14ac:dyDescent="0.3">
      <c r="A137" s="13" t="s">
        <v>974</v>
      </c>
      <c r="B137" s="1" t="s">
        <v>109</v>
      </c>
      <c r="D137" t="s">
        <v>1127</v>
      </c>
      <c r="H137" s="9"/>
      <c r="I137" s="9"/>
      <c r="J137" s="7"/>
      <c r="K137" s="9"/>
      <c r="L137" s="9"/>
    </row>
    <row r="138" spans="1:12" x14ac:dyDescent="0.3">
      <c r="A138" s="13" t="s">
        <v>975</v>
      </c>
      <c r="B138" s="1" t="s">
        <v>110</v>
      </c>
      <c r="D138" t="s">
        <v>1127</v>
      </c>
      <c r="H138" s="9"/>
      <c r="I138" s="9"/>
      <c r="J138" s="7"/>
      <c r="K138" s="9"/>
      <c r="L138" s="9"/>
    </row>
    <row r="139" spans="1:12" x14ac:dyDescent="0.3">
      <c r="A139" s="13" t="s">
        <v>976</v>
      </c>
      <c r="B139" s="1" t="s">
        <v>111</v>
      </c>
      <c r="D139" t="s">
        <v>1127</v>
      </c>
      <c r="H139" s="9"/>
      <c r="I139" s="9"/>
      <c r="J139" s="7"/>
      <c r="K139" s="9"/>
      <c r="L139" s="9"/>
    </row>
    <row r="140" spans="1:12" x14ac:dyDescent="0.3">
      <c r="A140" s="13" t="s">
        <v>977</v>
      </c>
      <c r="B140" s="1" t="s">
        <v>112</v>
      </c>
      <c r="D140" t="s">
        <v>1127</v>
      </c>
      <c r="H140" s="9"/>
      <c r="I140" s="9"/>
      <c r="J140" s="7"/>
      <c r="K140" s="9"/>
      <c r="L140" s="9"/>
    </row>
    <row r="141" spans="1:12" x14ac:dyDescent="0.3">
      <c r="A141" s="13" t="s">
        <v>978</v>
      </c>
      <c r="B141" s="1" t="s">
        <v>35</v>
      </c>
      <c r="D141" t="s">
        <v>1126</v>
      </c>
      <c r="H141" s="9"/>
      <c r="I141" s="9"/>
      <c r="J141" s="7"/>
      <c r="K141" s="9"/>
      <c r="L141" s="9"/>
    </row>
    <row r="142" spans="1:12" x14ac:dyDescent="0.3">
      <c r="A142" s="13" t="s">
        <v>979</v>
      </c>
      <c r="B142" s="1" t="s">
        <v>27</v>
      </c>
      <c r="D142" t="s">
        <v>1126</v>
      </c>
      <c r="H142" s="9"/>
      <c r="I142" s="9"/>
      <c r="J142" s="7"/>
      <c r="K142" s="9"/>
      <c r="L142" s="9"/>
    </row>
    <row r="143" spans="1:12" x14ac:dyDescent="0.3">
      <c r="A143" s="13" t="s">
        <v>980</v>
      </c>
      <c r="B143" s="1" t="s">
        <v>34</v>
      </c>
      <c r="D143" t="s">
        <v>1126</v>
      </c>
      <c r="H143" s="9"/>
      <c r="I143" s="9"/>
      <c r="J143" s="7"/>
      <c r="K143" s="9"/>
      <c r="L143" s="9"/>
    </row>
    <row r="144" spans="1:12" x14ac:dyDescent="0.3">
      <c r="A144" s="13" t="s">
        <v>981</v>
      </c>
      <c r="B144" s="1" t="s">
        <v>109</v>
      </c>
      <c r="D144" t="s">
        <v>1126</v>
      </c>
      <c r="H144" s="9"/>
      <c r="I144" s="9"/>
      <c r="J144" s="7"/>
      <c r="K144" s="9"/>
      <c r="L144" s="9"/>
    </row>
    <row r="145" spans="1:12" x14ac:dyDescent="0.3">
      <c r="A145" s="13" t="s">
        <v>982</v>
      </c>
      <c r="B145" s="1" t="s">
        <v>146</v>
      </c>
      <c r="D145" t="s">
        <v>1126</v>
      </c>
      <c r="H145" s="9"/>
      <c r="I145" s="9"/>
      <c r="J145" s="7"/>
      <c r="K145" s="9"/>
      <c r="L145" s="9"/>
    </row>
    <row r="146" spans="1:12" x14ac:dyDescent="0.3">
      <c r="A146" s="13" t="s">
        <v>983</v>
      </c>
      <c r="B146" s="1" t="s">
        <v>97</v>
      </c>
      <c r="C146" s="1" t="s">
        <v>34</v>
      </c>
      <c r="D146" t="s">
        <v>1125</v>
      </c>
      <c r="H146" s="9"/>
      <c r="I146" s="9"/>
      <c r="J146" s="7"/>
      <c r="K146" s="9"/>
      <c r="L146" s="9"/>
    </row>
    <row r="147" spans="1:12" x14ac:dyDescent="0.3">
      <c r="A147" s="13" t="s">
        <v>984</v>
      </c>
      <c r="B147" s="1" t="s">
        <v>97</v>
      </c>
      <c r="C147" s="1" t="s">
        <v>109</v>
      </c>
      <c r="D147" t="s">
        <v>1125</v>
      </c>
      <c r="H147" s="9"/>
      <c r="I147" s="9"/>
      <c r="J147" s="7"/>
      <c r="K147" s="9"/>
      <c r="L147" s="9"/>
    </row>
    <row r="148" spans="1:12" x14ac:dyDescent="0.3">
      <c r="A148" s="13" t="s">
        <v>985</v>
      </c>
      <c r="B148" s="1" t="s">
        <v>100</v>
      </c>
      <c r="D148" t="s">
        <v>1125</v>
      </c>
      <c r="H148" s="9"/>
      <c r="I148" s="9"/>
      <c r="J148" s="7"/>
      <c r="K148" s="9"/>
      <c r="L148" s="9"/>
    </row>
    <row r="149" spans="1:12" x14ac:dyDescent="0.3">
      <c r="A149" s="13" t="s">
        <v>986</v>
      </c>
      <c r="B149" s="1" t="s">
        <v>101</v>
      </c>
      <c r="D149" t="s">
        <v>1125</v>
      </c>
      <c r="H149" s="9"/>
      <c r="I149" s="9"/>
      <c r="J149" s="7"/>
      <c r="K149" s="9"/>
      <c r="L149" s="9"/>
    </row>
    <row r="150" spans="1:12" x14ac:dyDescent="0.3">
      <c r="A150" s="13" t="s">
        <v>987</v>
      </c>
      <c r="B150" s="1" t="s">
        <v>99</v>
      </c>
      <c r="D150" t="s">
        <v>1125</v>
      </c>
      <c r="H150" s="9"/>
      <c r="I150" s="9"/>
      <c r="J150" s="7"/>
      <c r="K150" s="9"/>
      <c r="L150" s="9"/>
    </row>
    <row r="151" spans="1:12" x14ac:dyDescent="0.3">
      <c r="A151" s="13" t="s">
        <v>988</v>
      </c>
      <c r="B151" s="1" t="s">
        <v>98</v>
      </c>
      <c r="D151" t="s">
        <v>1125</v>
      </c>
      <c r="H151" s="9"/>
      <c r="I151" s="9"/>
      <c r="J151" s="7"/>
      <c r="K151" s="9"/>
      <c r="L151" s="9"/>
    </row>
    <row r="152" spans="1:12" x14ac:dyDescent="0.3">
      <c r="A152" s="13" t="s">
        <v>989</v>
      </c>
      <c r="B152" s="1" t="s">
        <v>107</v>
      </c>
      <c r="D152" t="s">
        <v>1125</v>
      </c>
      <c r="H152" s="9"/>
      <c r="I152" s="9"/>
      <c r="J152" s="7"/>
      <c r="K152" s="9"/>
      <c r="L152" s="9"/>
    </row>
    <row r="153" spans="1:12" x14ac:dyDescent="0.3">
      <c r="A153" s="13" t="s">
        <v>990</v>
      </c>
      <c r="B153" s="1" t="s">
        <v>106</v>
      </c>
      <c r="D153" t="s">
        <v>1125</v>
      </c>
      <c r="H153" s="9"/>
      <c r="I153" s="9"/>
      <c r="J153" s="7"/>
      <c r="K153" s="9"/>
      <c r="L153" s="9"/>
    </row>
    <row r="154" spans="1:12" x14ac:dyDescent="0.3">
      <c r="A154" s="13" t="s">
        <v>991</v>
      </c>
      <c r="B154" s="1" t="s">
        <v>224</v>
      </c>
      <c r="D154" t="s">
        <v>1125</v>
      </c>
      <c r="H154" s="9"/>
      <c r="I154" s="9"/>
      <c r="J154" s="7"/>
      <c r="K154" s="9"/>
      <c r="L154" s="9"/>
    </row>
    <row r="155" spans="1:12" x14ac:dyDescent="0.3">
      <c r="A155" s="13" t="s">
        <v>992</v>
      </c>
      <c r="B155" s="1" t="s">
        <v>225</v>
      </c>
      <c r="D155" t="s">
        <v>1125</v>
      </c>
      <c r="H155" s="9"/>
      <c r="I155" s="9"/>
      <c r="J155" s="7"/>
      <c r="K155" s="9"/>
      <c r="L155" s="9"/>
    </row>
    <row r="156" spans="1:12" x14ac:dyDescent="0.3">
      <c r="A156" s="13" t="s">
        <v>993</v>
      </c>
      <c r="B156" s="1" t="s">
        <v>103</v>
      </c>
      <c r="D156" t="s">
        <v>1125</v>
      </c>
      <c r="H156" s="9"/>
      <c r="I156" s="9"/>
      <c r="J156" s="7"/>
      <c r="K156" s="9"/>
      <c r="L156" s="9"/>
    </row>
    <row r="157" spans="1:12" x14ac:dyDescent="0.3">
      <c r="A157" s="13" t="s">
        <v>994</v>
      </c>
      <c r="B157" s="1" t="s">
        <v>226</v>
      </c>
      <c r="D157" t="s">
        <v>1125</v>
      </c>
      <c r="H157" s="9"/>
      <c r="I157" s="9"/>
      <c r="J157" s="7"/>
      <c r="K157" s="9"/>
      <c r="L157" s="9"/>
    </row>
    <row r="158" spans="1:12" x14ac:dyDescent="0.3">
      <c r="A158" s="13" t="s">
        <v>995</v>
      </c>
      <c r="B158" s="1" t="s">
        <v>102</v>
      </c>
      <c r="D158" t="s">
        <v>1125</v>
      </c>
      <c r="H158" s="9"/>
      <c r="I158" s="9"/>
      <c r="J158" s="7"/>
      <c r="K158" s="9"/>
      <c r="L158" s="9"/>
    </row>
    <row r="159" spans="1:12" x14ac:dyDescent="0.3">
      <c r="A159" s="13" t="s">
        <v>996</v>
      </c>
      <c r="B159" s="1" t="s">
        <v>227</v>
      </c>
      <c r="D159" t="s">
        <v>1125</v>
      </c>
      <c r="H159" s="9"/>
      <c r="I159" s="9"/>
      <c r="J159" s="7"/>
      <c r="K159" s="9"/>
      <c r="L159" s="9"/>
    </row>
    <row r="160" spans="1:12" x14ac:dyDescent="0.3">
      <c r="A160" s="13" t="s">
        <v>997</v>
      </c>
      <c r="B160" s="1" t="s">
        <v>228</v>
      </c>
      <c r="D160" t="s">
        <v>1125</v>
      </c>
      <c r="H160" s="9"/>
      <c r="I160" s="9"/>
      <c r="J160" s="7"/>
      <c r="K160" s="9"/>
      <c r="L160" s="9"/>
    </row>
    <row r="161" spans="1:12" x14ac:dyDescent="0.3">
      <c r="A161" s="13" t="s">
        <v>998</v>
      </c>
      <c r="B161" s="1" t="s">
        <v>104</v>
      </c>
      <c r="D161" t="s">
        <v>1125</v>
      </c>
      <c r="H161" s="9"/>
      <c r="I161" s="9"/>
      <c r="J161" s="7"/>
      <c r="K161" s="9"/>
      <c r="L161" s="9"/>
    </row>
    <row r="162" spans="1:12" x14ac:dyDescent="0.3">
      <c r="A162" s="13" t="s">
        <v>999</v>
      </c>
      <c r="B162" s="1" t="s">
        <v>229</v>
      </c>
      <c r="D162" t="s">
        <v>1125</v>
      </c>
      <c r="H162" s="9"/>
      <c r="I162" s="9"/>
      <c r="J162" s="7"/>
      <c r="K162" s="9"/>
      <c r="L162" s="9"/>
    </row>
    <row r="163" spans="1:12" x14ac:dyDescent="0.3">
      <c r="A163" s="13" t="s">
        <v>1000</v>
      </c>
      <c r="B163" s="1" t="s">
        <v>230</v>
      </c>
      <c r="D163" t="s">
        <v>1125</v>
      </c>
      <c r="H163" s="9"/>
      <c r="I163" s="9"/>
      <c r="J163" s="7"/>
      <c r="K163" s="9"/>
      <c r="L163" s="9"/>
    </row>
    <row r="164" spans="1:12" x14ac:dyDescent="0.3">
      <c r="A164" s="13" t="s">
        <v>1001</v>
      </c>
      <c r="B164" s="1" t="s">
        <v>231</v>
      </c>
      <c r="D164" t="s">
        <v>1125</v>
      </c>
      <c r="H164" s="9"/>
      <c r="I164" s="9"/>
      <c r="J164" s="7"/>
      <c r="K164" s="9"/>
      <c r="L164" s="9"/>
    </row>
    <row r="165" spans="1:12" x14ac:dyDescent="0.3">
      <c r="A165" s="13" t="s">
        <v>1002</v>
      </c>
      <c r="B165" s="1" t="s">
        <v>232</v>
      </c>
      <c r="D165" t="s">
        <v>1125</v>
      </c>
      <c r="H165" s="9"/>
      <c r="I165" s="9"/>
      <c r="J165" s="7"/>
      <c r="K165" s="9"/>
      <c r="L165" s="9"/>
    </row>
    <row r="166" spans="1:12" x14ac:dyDescent="0.3">
      <c r="A166" s="13" t="s">
        <v>1003</v>
      </c>
      <c r="B166" s="1" t="s">
        <v>233</v>
      </c>
      <c r="D166" t="s">
        <v>1125</v>
      </c>
      <c r="H166" s="9"/>
      <c r="I166" s="9"/>
      <c r="J166" s="7"/>
      <c r="K166" s="9"/>
      <c r="L166" s="9"/>
    </row>
    <row r="167" spans="1:12" x14ac:dyDescent="0.3">
      <c r="A167" s="13" t="s">
        <v>1004</v>
      </c>
      <c r="B167" s="1" t="s">
        <v>234</v>
      </c>
      <c r="D167" t="s">
        <v>1125</v>
      </c>
      <c r="H167" s="9"/>
      <c r="I167" s="9"/>
      <c r="J167" s="7"/>
      <c r="K167" s="9"/>
      <c r="L167" s="9"/>
    </row>
    <row r="168" spans="1:12" x14ac:dyDescent="0.3">
      <c r="A168" s="13" t="s">
        <v>1005</v>
      </c>
      <c r="B168" s="1" t="s">
        <v>235</v>
      </c>
      <c r="D168" t="s">
        <v>1125</v>
      </c>
      <c r="H168" s="9"/>
      <c r="I168" s="9"/>
      <c r="J168" s="7"/>
      <c r="K168" s="9"/>
      <c r="L168" s="9"/>
    </row>
    <row r="169" spans="1:12" x14ac:dyDescent="0.3">
      <c r="A169" s="13" t="s">
        <v>1006</v>
      </c>
      <c r="B169" s="1" t="s">
        <v>105</v>
      </c>
      <c r="D169" t="s">
        <v>1125</v>
      </c>
      <c r="H169" s="9"/>
      <c r="I169" s="9"/>
      <c r="J169" s="7"/>
      <c r="K169" s="9"/>
      <c r="L169" s="9"/>
    </row>
    <row r="170" spans="1:12" x14ac:dyDescent="0.3">
      <c r="A170" s="13" t="s">
        <v>1007</v>
      </c>
      <c r="B170" s="1" t="s">
        <v>124</v>
      </c>
      <c r="C170" s="1" t="s">
        <v>1100</v>
      </c>
      <c r="D170" t="s">
        <v>1124</v>
      </c>
      <c r="H170" s="9"/>
      <c r="I170" s="9"/>
      <c r="J170" s="7"/>
      <c r="K170" s="9"/>
      <c r="L170" s="9"/>
    </row>
    <row r="171" spans="1:12" x14ac:dyDescent="0.3">
      <c r="A171" s="13" t="s">
        <v>1008</v>
      </c>
      <c r="B171" s="1" t="s">
        <v>124</v>
      </c>
      <c r="C171" s="1" t="s">
        <v>1101</v>
      </c>
      <c r="D171" t="s">
        <v>1124</v>
      </c>
      <c r="H171" s="9"/>
      <c r="I171" s="9"/>
      <c r="J171" s="7"/>
      <c r="K171" s="9"/>
      <c r="L171" s="9"/>
    </row>
    <row r="172" spans="1:12" x14ac:dyDescent="0.3">
      <c r="A172" s="13" t="s">
        <v>1009</v>
      </c>
      <c r="B172" s="1" t="s">
        <v>124</v>
      </c>
      <c r="C172" s="1" t="s">
        <v>1102</v>
      </c>
      <c r="D172" t="s">
        <v>1124</v>
      </c>
      <c r="H172" s="9"/>
      <c r="I172" s="9"/>
      <c r="J172" s="7"/>
      <c r="K172" s="9"/>
      <c r="L172" s="9"/>
    </row>
    <row r="173" spans="1:12" x14ac:dyDescent="0.3">
      <c r="A173" s="13" t="s">
        <v>1010</v>
      </c>
      <c r="B173" s="1" t="s">
        <v>124</v>
      </c>
      <c r="C173" s="1" t="s">
        <v>1103</v>
      </c>
      <c r="D173" t="s">
        <v>1124</v>
      </c>
      <c r="H173" s="9"/>
      <c r="I173" s="9"/>
      <c r="J173" s="7"/>
      <c r="K173" s="9"/>
      <c r="L173" s="9"/>
    </row>
    <row r="174" spans="1:12" x14ac:dyDescent="0.3">
      <c r="A174" s="13" t="s">
        <v>1011</v>
      </c>
      <c r="B174" s="1" t="s">
        <v>124</v>
      </c>
      <c r="C174" s="1" t="s">
        <v>1104</v>
      </c>
      <c r="D174" t="s">
        <v>1124</v>
      </c>
      <c r="H174" s="9"/>
      <c r="I174" s="9"/>
      <c r="J174" s="7"/>
      <c r="K174" s="9"/>
      <c r="L174" s="9"/>
    </row>
    <row r="175" spans="1:12" x14ac:dyDescent="0.3">
      <c r="A175" s="13" t="s">
        <v>1012</v>
      </c>
      <c r="B175" s="1" t="s">
        <v>126</v>
      </c>
      <c r="D175" t="s">
        <v>1124</v>
      </c>
      <c r="H175" s="9"/>
      <c r="I175" s="9"/>
      <c r="J175" s="7"/>
      <c r="K175" s="9"/>
      <c r="L175" s="9"/>
    </row>
    <row r="176" spans="1:12" x14ac:dyDescent="0.3">
      <c r="A176" s="13" t="s">
        <v>1013</v>
      </c>
      <c r="B176" s="1" t="s">
        <v>236</v>
      </c>
      <c r="D176" t="s">
        <v>1124</v>
      </c>
      <c r="H176" s="9"/>
      <c r="I176" s="9"/>
      <c r="J176" s="7"/>
      <c r="K176" s="9"/>
      <c r="L176" s="9"/>
    </row>
    <row r="177" spans="1:12" x14ac:dyDescent="0.3">
      <c r="A177" s="13" t="s">
        <v>1014</v>
      </c>
      <c r="B177" s="1" t="s">
        <v>129</v>
      </c>
      <c r="D177" t="s">
        <v>1124</v>
      </c>
      <c r="H177" s="9"/>
      <c r="I177" s="9"/>
      <c r="J177" s="7"/>
      <c r="K177" s="9"/>
      <c r="L177" s="9"/>
    </row>
    <row r="178" spans="1:12" x14ac:dyDescent="0.3">
      <c r="A178" s="13" t="s">
        <v>1015</v>
      </c>
      <c r="B178" s="1" t="s">
        <v>127</v>
      </c>
      <c r="D178" t="s">
        <v>1124</v>
      </c>
      <c r="H178" s="9"/>
      <c r="I178" s="9"/>
      <c r="J178" s="7"/>
      <c r="K178" s="9"/>
      <c r="L178" s="9"/>
    </row>
    <row r="179" spans="1:12" x14ac:dyDescent="0.3">
      <c r="A179" s="13" t="s">
        <v>1016</v>
      </c>
      <c r="B179" s="1" t="s">
        <v>237</v>
      </c>
      <c r="D179" t="s">
        <v>1124</v>
      </c>
      <c r="H179" s="9"/>
      <c r="I179" s="9"/>
      <c r="J179" s="7"/>
      <c r="K179" s="9"/>
      <c r="L179" s="9"/>
    </row>
    <row r="180" spans="1:12" x14ac:dyDescent="0.3">
      <c r="A180" s="13" t="s">
        <v>1017</v>
      </c>
      <c r="B180" s="1" t="s">
        <v>130</v>
      </c>
      <c r="D180" t="s">
        <v>1124</v>
      </c>
      <c r="H180" s="9"/>
      <c r="I180" s="9"/>
      <c r="J180" s="7"/>
      <c r="K180" s="9"/>
      <c r="L180" s="9"/>
    </row>
    <row r="181" spans="1:12" x14ac:dyDescent="0.3">
      <c r="A181" s="13" t="s">
        <v>1018</v>
      </c>
      <c r="B181" s="1" t="s">
        <v>128</v>
      </c>
      <c r="D181" t="s">
        <v>1124</v>
      </c>
      <c r="H181" s="9"/>
      <c r="I181" s="9"/>
      <c r="J181" s="7"/>
      <c r="K181" s="9"/>
      <c r="L181" s="9"/>
    </row>
    <row r="182" spans="1:12" x14ac:dyDescent="0.3">
      <c r="A182" s="13" t="s">
        <v>1019</v>
      </c>
      <c r="B182" s="1" t="s">
        <v>238</v>
      </c>
      <c r="D182" t="s">
        <v>1124</v>
      </c>
      <c r="H182" s="9"/>
      <c r="I182" s="9"/>
      <c r="J182" s="7"/>
      <c r="K182" s="9"/>
      <c r="L182" s="9"/>
    </row>
    <row r="183" spans="1:12" x14ac:dyDescent="0.3">
      <c r="A183" s="13" t="s">
        <v>1020</v>
      </c>
      <c r="B183" s="1" t="s">
        <v>239</v>
      </c>
      <c r="D183" t="s">
        <v>1124</v>
      </c>
      <c r="H183" s="9"/>
      <c r="I183" s="9"/>
      <c r="J183" s="7"/>
      <c r="K183" s="9"/>
      <c r="L183" s="9"/>
    </row>
    <row r="184" spans="1:12" x14ac:dyDescent="0.3">
      <c r="A184" s="13" t="s">
        <v>1021</v>
      </c>
      <c r="B184" s="1" t="s">
        <v>240</v>
      </c>
      <c r="D184" t="s">
        <v>1124</v>
      </c>
      <c r="H184" s="9"/>
      <c r="I184" s="9"/>
      <c r="J184" s="7"/>
      <c r="K184" s="9"/>
      <c r="L184" s="9"/>
    </row>
    <row r="185" spans="1:12" x14ac:dyDescent="0.3">
      <c r="A185" s="13" t="s">
        <v>1022</v>
      </c>
      <c r="B185" s="1" t="s">
        <v>69</v>
      </c>
      <c r="D185" t="s">
        <v>1124</v>
      </c>
      <c r="H185" s="9"/>
      <c r="I185" s="9"/>
      <c r="J185" s="7"/>
      <c r="K185" s="9"/>
      <c r="L185" s="9"/>
    </row>
    <row r="186" spans="1:12" x14ac:dyDescent="0.3">
      <c r="A186" s="13" t="s">
        <v>1023</v>
      </c>
      <c r="B186" s="1" t="s">
        <v>241</v>
      </c>
      <c r="D186" t="s">
        <v>1124</v>
      </c>
      <c r="H186" s="9"/>
      <c r="I186" s="9"/>
      <c r="J186" s="7"/>
      <c r="K186" s="9"/>
      <c r="L186" s="9"/>
    </row>
    <row r="187" spans="1:12" x14ac:dyDescent="0.3">
      <c r="A187" s="13" t="s">
        <v>1024</v>
      </c>
      <c r="B187" s="1" t="s">
        <v>131</v>
      </c>
      <c r="D187" t="s">
        <v>1124</v>
      </c>
      <c r="H187" s="9"/>
      <c r="I187" s="9"/>
      <c r="J187" s="7"/>
      <c r="K187" s="9"/>
      <c r="L187" s="9"/>
    </row>
    <row r="188" spans="1:12" x14ac:dyDescent="0.3">
      <c r="A188" s="13" t="s">
        <v>1025</v>
      </c>
      <c r="B188" s="1" t="s">
        <v>242</v>
      </c>
      <c r="D188" t="s">
        <v>1124</v>
      </c>
      <c r="H188" s="9"/>
      <c r="I188" s="9"/>
      <c r="J188" s="7"/>
      <c r="K188" s="9"/>
      <c r="L188" s="9"/>
    </row>
    <row r="189" spans="1:12" x14ac:dyDescent="0.3">
      <c r="A189" s="13" t="s">
        <v>1026</v>
      </c>
      <c r="B189" s="1" t="s">
        <v>243</v>
      </c>
      <c r="D189" t="s">
        <v>1124</v>
      </c>
      <c r="H189" s="9"/>
      <c r="I189" s="9"/>
      <c r="J189" s="7"/>
      <c r="K189" s="9"/>
      <c r="L189" s="9"/>
    </row>
    <row r="190" spans="1:12" x14ac:dyDescent="0.3">
      <c r="A190" s="13" t="s">
        <v>1027</v>
      </c>
      <c r="B190" s="1" t="s">
        <v>125</v>
      </c>
      <c r="D190" t="s">
        <v>1124</v>
      </c>
      <c r="H190" s="9"/>
      <c r="I190" s="9"/>
      <c r="J190" s="7"/>
      <c r="K190" s="9"/>
      <c r="L190" s="9"/>
    </row>
    <row r="191" spans="1:12" x14ac:dyDescent="0.3">
      <c r="A191" s="13" t="s">
        <v>1028</v>
      </c>
      <c r="B191" s="1" t="s">
        <v>244</v>
      </c>
      <c r="D191" t="s">
        <v>1124</v>
      </c>
      <c r="H191" s="9"/>
      <c r="I191" s="9"/>
      <c r="J191" s="7"/>
      <c r="K191" s="9"/>
      <c r="L191" s="9"/>
    </row>
    <row r="192" spans="1:12" x14ac:dyDescent="0.3">
      <c r="A192" s="13" t="s">
        <v>1029</v>
      </c>
      <c r="B192" s="1" t="s">
        <v>40</v>
      </c>
      <c r="C192" s="1" t="s">
        <v>1105</v>
      </c>
      <c r="D192" t="s">
        <v>1123</v>
      </c>
      <c r="H192" s="9"/>
      <c r="I192" s="9"/>
      <c r="J192" s="7"/>
      <c r="K192" s="9"/>
      <c r="L192" s="9"/>
    </row>
    <row r="193" spans="1:12" x14ac:dyDescent="0.3">
      <c r="A193" s="13" t="s">
        <v>1030</v>
      </c>
      <c r="B193" s="1" t="s">
        <v>40</v>
      </c>
      <c r="C193" s="1" t="s">
        <v>1106</v>
      </c>
      <c r="D193" t="s">
        <v>1123</v>
      </c>
      <c r="H193" s="9"/>
      <c r="I193" s="9"/>
      <c r="J193" s="7"/>
      <c r="K193" s="9"/>
      <c r="L193" s="9"/>
    </row>
    <row r="194" spans="1:12" x14ac:dyDescent="0.3">
      <c r="A194" s="13" t="s">
        <v>1031</v>
      </c>
      <c r="B194" s="1" t="s">
        <v>40</v>
      </c>
      <c r="C194" s="1" t="s">
        <v>1107</v>
      </c>
      <c r="D194" t="s">
        <v>1123</v>
      </c>
      <c r="H194" s="9"/>
      <c r="I194" s="9"/>
      <c r="J194" s="7"/>
      <c r="K194" s="9"/>
      <c r="L194" s="9"/>
    </row>
    <row r="195" spans="1:12" x14ac:dyDescent="0.3">
      <c r="A195" s="13" t="s">
        <v>1032</v>
      </c>
      <c r="B195" s="1" t="s">
        <v>40</v>
      </c>
      <c r="C195" s="1" t="s">
        <v>1108</v>
      </c>
      <c r="D195" t="s">
        <v>1123</v>
      </c>
      <c r="H195" s="9"/>
      <c r="I195" s="9"/>
      <c r="J195" s="7"/>
      <c r="K195" s="9"/>
      <c r="L195" s="9"/>
    </row>
    <row r="196" spans="1:12" x14ac:dyDescent="0.3">
      <c r="A196" s="13" t="s">
        <v>1033</v>
      </c>
      <c r="B196" s="1" t="s">
        <v>51</v>
      </c>
      <c r="C196" s="1" t="s">
        <v>1109</v>
      </c>
      <c r="D196" t="s">
        <v>1123</v>
      </c>
      <c r="H196" s="9"/>
      <c r="I196" s="9"/>
      <c r="J196" s="7"/>
      <c r="K196" s="9"/>
      <c r="L196" s="9"/>
    </row>
    <row r="197" spans="1:12" x14ac:dyDescent="0.3">
      <c r="A197" s="13" t="s">
        <v>1034</v>
      </c>
      <c r="B197" s="1" t="s">
        <v>51</v>
      </c>
      <c r="C197" s="1" t="s">
        <v>1110</v>
      </c>
      <c r="D197" t="s">
        <v>1123</v>
      </c>
      <c r="H197" s="9"/>
      <c r="I197" s="9"/>
      <c r="J197" s="7"/>
      <c r="K197" s="9"/>
      <c r="L197" s="9"/>
    </row>
    <row r="198" spans="1:12" x14ac:dyDescent="0.3">
      <c r="A198" s="13" t="s">
        <v>1035</v>
      </c>
      <c r="B198" s="1" t="s">
        <v>51</v>
      </c>
      <c r="C198" s="1" t="s">
        <v>1111</v>
      </c>
      <c r="D198" t="s">
        <v>1123</v>
      </c>
      <c r="H198" s="9"/>
      <c r="I198" s="9"/>
      <c r="J198" s="7"/>
      <c r="K198" s="9"/>
      <c r="L198" s="9"/>
    </row>
    <row r="199" spans="1:12" x14ac:dyDescent="0.3">
      <c r="A199" s="13" t="s">
        <v>1036</v>
      </c>
      <c r="B199" s="1" t="s">
        <v>67</v>
      </c>
      <c r="D199" t="s">
        <v>1123</v>
      </c>
      <c r="H199" s="9"/>
      <c r="I199" s="9"/>
      <c r="J199" s="7"/>
      <c r="K199" s="9"/>
      <c r="L199" s="9"/>
    </row>
    <row r="200" spans="1:12" x14ac:dyDescent="0.3">
      <c r="A200" s="13" t="s">
        <v>1037</v>
      </c>
      <c r="B200" s="1" t="s">
        <v>58</v>
      </c>
      <c r="C200" s="1" t="s">
        <v>1112</v>
      </c>
      <c r="D200" t="s">
        <v>1123</v>
      </c>
      <c r="H200" s="9"/>
      <c r="I200" s="9"/>
      <c r="J200" s="7"/>
      <c r="K200" s="9"/>
      <c r="L200" s="9"/>
    </row>
    <row r="201" spans="1:12" x14ac:dyDescent="0.3">
      <c r="A201" s="13" t="s">
        <v>1038</v>
      </c>
      <c r="B201" s="1" t="s">
        <v>58</v>
      </c>
      <c r="C201" s="1" t="s">
        <v>1113</v>
      </c>
      <c r="D201" t="s">
        <v>1123</v>
      </c>
      <c r="H201" s="9"/>
      <c r="I201" s="9"/>
      <c r="J201" s="7"/>
      <c r="K201" s="9"/>
      <c r="L201" s="9"/>
    </row>
    <row r="202" spans="1:12" x14ac:dyDescent="0.3">
      <c r="A202" s="13" t="s">
        <v>1039</v>
      </c>
      <c r="B202" s="1" t="s">
        <v>39</v>
      </c>
      <c r="D202" t="s">
        <v>1123</v>
      </c>
      <c r="H202" s="9"/>
      <c r="I202" s="9"/>
      <c r="J202" s="7"/>
      <c r="K202" s="9"/>
      <c r="L202" s="9"/>
    </row>
    <row r="203" spans="1:12" x14ac:dyDescent="0.3">
      <c r="A203" s="13" t="s">
        <v>1040</v>
      </c>
      <c r="B203" s="1" t="s">
        <v>61</v>
      </c>
      <c r="D203" t="s">
        <v>1123</v>
      </c>
      <c r="H203" s="9"/>
      <c r="I203" s="9"/>
      <c r="J203" s="7"/>
      <c r="K203" s="9"/>
      <c r="L203" s="9"/>
    </row>
    <row r="204" spans="1:12" x14ac:dyDescent="0.3">
      <c r="A204" s="13" t="s">
        <v>1041</v>
      </c>
      <c r="B204" s="1" t="s">
        <v>59</v>
      </c>
      <c r="D204" t="s">
        <v>1123</v>
      </c>
      <c r="H204" s="9"/>
      <c r="I204" s="9"/>
      <c r="J204" s="7"/>
      <c r="K204" s="9"/>
      <c r="L204" s="9"/>
    </row>
    <row r="205" spans="1:12" x14ac:dyDescent="0.3">
      <c r="A205" s="13" t="s">
        <v>1042</v>
      </c>
      <c r="B205" s="1" t="s">
        <v>56</v>
      </c>
      <c r="D205" t="s">
        <v>1123</v>
      </c>
      <c r="H205" s="9"/>
      <c r="I205" s="9"/>
      <c r="J205" s="7"/>
      <c r="K205" s="9"/>
      <c r="L205" s="9"/>
    </row>
    <row r="206" spans="1:12" x14ac:dyDescent="0.3">
      <c r="A206" s="13" t="s">
        <v>1043</v>
      </c>
      <c r="B206" s="1" t="s">
        <v>41</v>
      </c>
      <c r="C206" s="1" t="s">
        <v>1114</v>
      </c>
      <c r="D206" t="s">
        <v>1123</v>
      </c>
      <c r="H206" s="9"/>
      <c r="I206" s="9"/>
      <c r="J206" s="7"/>
      <c r="K206" s="9"/>
      <c r="L206" s="9"/>
    </row>
    <row r="207" spans="1:12" x14ac:dyDescent="0.3">
      <c r="A207" s="13" t="s">
        <v>1044</v>
      </c>
      <c r="B207" s="1" t="s">
        <v>41</v>
      </c>
      <c r="C207" s="1" t="s">
        <v>1115</v>
      </c>
      <c r="D207" t="s">
        <v>1123</v>
      </c>
      <c r="H207" s="9"/>
      <c r="I207" s="9"/>
      <c r="J207" s="7"/>
      <c r="K207" s="9"/>
      <c r="L207" s="9"/>
    </row>
    <row r="208" spans="1:12" x14ac:dyDescent="0.3">
      <c r="A208" s="13" t="s">
        <v>1045</v>
      </c>
      <c r="B208" s="1" t="s">
        <v>54</v>
      </c>
      <c r="C208" s="1" t="s">
        <v>1116</v>
      </c>
      <c r="D208" t="s">
        <v>1123</v>
      </c>
      <c r="H208" s="9"/>
      <c r="I208" s="9"/>
      <c r="J208" s="7"/>
      <c r="K208" s="9"/>
      <c r="L208" s="9"/>
    </row>
    <row r="209" spans="1:12" x14ac:dyDescent="0.3">
      <c r="A209" s="13" t="s">
        <v>1046</v>
      </c>
      <c r="B209" s="1" t="s">
        <v>54</v>
      </c>
      <c r="C209" s="1" t="s">
        <v>1117</v>
      </c>
      <c r="D209" t="s">
        <v>1123</v>
      </c>
      <c r="H209" s="9"/>
      <c r="I209" s="9"/>
      <c r="J209" s="7"/>
      <c r="K209" s="9"/>
      <c r="L209" s="9"/>
    </row>
    <row r="210" spans="1:12" x14ac:dyDescent="0.3">
      <c r="A210" s="13" t="s">
        <v>1047</v>
      </c>
      <c r="B210" s="1" t="s">
        <v>54</v>
      </c>
      <c r="C210" s="1" t="s">
        <v>1118</v>
      </c>
      <c r="D210" t="s">
        <v>1123</v>
      </c>
      <c r="H210" s="9"/>
      <c r="I210" s="9"/>
      <c r="J210" s="7"/>
      <c r="K210" s="9"/>
      <c r="L210" s="9"/>
    </row>
    <row r="211" spans="1:12" x14ac:dyDescent="0.3">
      <c r="A211" s="13" t="s">
        <v>1048</v>
      </c>
      <c r="B211" s="1" t="s">
        <v>44</v>
      </c>
      <c r="D211" t="s">
        <v>1123</v>
      </c>
      <c r="H211" s="9"/>
      <c r="I211" s="9"/>
      <c r="J211" s="7"/>
      <c r="K211" s="9"/>
      <c r="L211" s="9"/>
    </row>
    <row r="212" spans="1:12" x14ac:dyDescent="0.3">
      <c r="A212" s="13" t="s">
        <v>1049</v>
      </c>
      <c r="B212" s="1" t="s">
        <v>46</v>
      </c>
      <c r="D212" t="s">
        <v>1123</v>
      </c>
      <c r="H212" s="9"/>
      <c r="I212" s="9"/>
      <c r="J212" s="7"/>
      <c r="K212" s="9"/>
      <c r="L212" s="9"/>
    </row>
    <row r="213" spans="1:12" x14ac:dyDescent="0.3">
      <c r="A213" s="13" t="s">
        <v>1050</v>
      </c>
      <c r="B213" s="1" t="s">
        <v>48</v>
      </c>
      <c r="D213" t="s">
        <v>1123</v>
      </c>
      <c r="H213" s="9"/>
      <c r="I213" s="9"/>
      <c r="J213" s="7"/>
      <c r="K213" s="9"/>
      <c r="L213" s="9"/>
    </row>
    <row r="214" spans="1:12" x14ac:dyDescent="0.3">
      <c r="A214" s="13" t="s">
        <v>1051</v>
      </c>
      <c r="B214" s="1" t="s">
        <v>66</v>
      </c>
      <c r="D214" t="s">
        <v>1123</v>
      </c>
      <c r="H214" s="9"/>
      <c r="I214" s="9"/>
      <c r="J214" s="7"/>
      <c r="K214" s="9"/>
      <c r="L214" s="9"/>
    </row>
    <row r="215" spans="1:12" x14ac:dyDescent="0.3">
      <c r="A215" s="13" t="s">
        <v>1052</v>
      </c>
      <c r="B215" s="1" t="s">
        <v>53</v>
      </c>
      <c r="D215" t="s">
        <v>1123</v>
      </c>
      <c r="H215" s="9"/>
      <c r="I215" s="9"/>
      <c r="J215" s="7"/>
      <c r="K215" s="9"/>
      <c r="L215" s="9"/>
    </row>
    <row r="216" spans="1:12" x14ac:dyDescent="0.3">
      <c r="A216" s="13" t="s">
        <v>1053</v>
      </c>
      <c r="B216" s="1" t="s">
        <v>52</v>
      </c>
      <c r="D216" t="s">
        <v>1123</v>
      </c>
      <c r="H216" s="9"/>
      <c r="I216" s="9"/>
      <c r="J216" s="7"/>
      <c r="K216" s="9"/>
      <c r="L216" s="9"/>
    </row>
    <row r="217" spans="1:12" x14ac:dyDescent="0.3">
      <c r="A217" s="13" t="s">
        <v>1054</v>
      </c>
      <c r="B217" s="1" t="s">
        <v>42</v>
      </c>
      <c r="D217" t="s">
        <v>1123</v>
      </c>
      <c r="H217" s="9"/>
      <c r="I217" s="9"/>
      <c r="J217" s="7"/>
      <c r="K217" s="9"/>
      <c r="L217" s="9"/>
    </row>
    <row r="218" spans="1:12" x14ac:dyDescent="0.3">
      <c r="A218" s="13" t="s">
        <v>1055</v>
      </c>
      <c r="B218" s="1" t="s">
        <v>62</v>
      </c>
      <c r="D218" t="s">
        <v>1123</v>
      </c>
      <c r="H218" s="9"/>
      <c r="I218" s="9"/>
      <c r="J218" s="7"/>
      <c r="K218" s="9"/>
      <c r="L218" s="9"/>
    </row>
    <row r="219" spans="1:12" x14ac:dyDescent="0.3">
      <c r="A219" s="13" t="s">
        <v>1056</v>
      </c>
      <c r="B219" s="1" t="s">
        <v>47</v>
      </c>
      <c r="C219" s="1" t="s">
        <v>1119</v>
      </c>
      <c r="D219" t="s">
        <v>1123</v>
      </c>
      <c r="H219" s="9"/>
      <c r="I219" s="9"/>
      <c r="J219" s="7"/>
      <c r="K219" s="9"/>
      <c r="L219" s="9"/>
    </row>
    <row r="220" spans="1:12" x14ac:dyDescent="0.3">
      <c r="A220" s="13" t="s">
        <v>1057</v>
      </c>
      <c r="B220" s="1" t="s">
        <v>47</v>
      </c>
      <c r="C220" s="1" t="s">
        <v>1120</v>
      </c>
      <c r="D220" t="s">
        <v>1123</v>
      </c>
      <c r="H220" s="9"/>
      <c r="I220" s="9"/>
      <c r="J220" s="7"/>
      <c r="K220" s="9"/>
      <c r="L220" s="9"/>
    </row>
    <row r="221" spans="1:12" x14ac:dyDescent="0.3">
      <c r="A221" s="13" t="s">
        <v>1058</v>
      </c>
      <c r="B221" s="1" t="s">
        <v>47</v>
      </c>
      <c r="C221" s="1" t="s">
        <v>1121</v>
      </c>
      <c r="D221" t="s">
        <v>1123</v>
      </c>
      <c r="H221" s="9"/>
      <c r="I221" s="9"/>
      <c r="J221" s="7"/>
      <c r="K221" s="9"/>
      <c r="L221" s="9"/>
    </row>
    <row r="222" spans="1:12" x14ac:dyDescent="0.3">
      <c r="A222" s="13" t="s">
        <v>1059</v>
      </c>
      <c r="B222" s="1" t="s">
        <v>49</v>
      </c>
      <c r="D222" t="s">
        <v>1123</v>
      </c>
      <c r="H222" s="9"/>
      <c r="I222" s="9"/>
      <c r="J222" s="7"/>
      <c r="K222" s="9"/>
      <c r="L222" s="9"/>
    </row>
    <row r="223" spans="1:12" x14ac:dyDescent="0.3">
      <c r="A223" s="13" t="s">
        <v>1060</v>
      </c>
      <c r="B223" s="1" t="s">
        <v>60</v>
      </c>
      <c r="D223" t="s">
        <v>1123</v>
      </c>
      <c r="H223" s="9"/>
      <c r="I223" s="9"/>
      <c r="J223" s="7"/>
      <c r="K223" s="9"/>
      <c r="L223" s="9"/>
    </row>
    <row r="224" spans="1:12" x14ac:dyDescent="0.3">
      <c r="A224" s="13" t="s">
        <v>1061</v>
      </c>
      <c r="B224" s="1" t="s">
        <v>57</v>
      </c>
      <c r="D224" t="s">
        <v>1123</v>
      </c>
      <c r="H224" s="9"/>
      <c r="I224" s="9"/>
      <c r="J224" s="7"/>
      <c r="K224" s="9"/>
      <c r="L224" s="9"/>
    </row>
    <row r="225" spans="1:12" x14ac:dyDescent="0.3">
      <c r="A225" s="13" t="s">
        <v>1062</v>
      </c>
      <c r="B225" s="1" t="s">
        <v>43</v>
      </c>
      <c r="D225" t="s">
        <v>1123</v>
      </c>
      <c r="H225" s="9"/>
      <c r="I225" s="9"/>
      <c r="J225" s="7"/>
      <c r="K225" s="9"/>
      <c r="L225" s="9"/>
    </row>
    <row r="226" spans="1:12" x14ac:dyDescent="0.3">
      <c r="A226" s="13" t="s">
        <v>1063</v>
      </c>
      <c r="B226" s="1" t="s">
        <v>50</v>
      </c>
      <c r="D226" t="s">
        <v>1123</v>
      </c>
      <c r="H226" s="9"/>
      <c r="I226" s="9"/>
      <c r="J226" s="7"/>
      <c r="K226" s="9"/>
      <c r="L226" s="9"/>
    </row>
    <row r="227" spans="1:12" x14ac:dyDescent="0.3">
      <c r="A227" s="13" t="s">
        <v>1064</v>
      </c>
      <c r="B227" s="1" t="s">
        <v>38</v>
      </c>
      <c r="D227" t="s">
        <v>1123</v>
      </c>
      <c r="H227" s="9"/>
      <c r="I227" s="9"/>
      <c r="J227" s="7"/>
      <c r="K227" s="9"/>
      <c r="L227" s="9"/>
    </row>
    <row r="228" spans="1:12" x14ac:dyDescent="0.3">
      <c r="A228" s="13" t="s">
        <v>1065</v>
      </c>
      <c r="B228" s="1" t="s">
        <v>55</v>
      </c>
      <c r="D228" t="s">
        <v>1123</v>
      </c>
      <c r="H228" s="9"/>
      <c r="I228" s="9"/>
      <c r="J228" s="7"/>
      <c r="K228" s="9"/>
      <c r="L228" s="9"/>
    </row>
    <row r="229" spans="1:12" x14ac:dyDescent="0.3">
      <c r="A229" s="13" t="s">
        <v>1066</v>
      </c>
      <c r="B229" s="1" t="s">
        <v>45</v>
      </c>
      <c r="D229" t="s">
        <v>1123</v>
      </c>
      <c r="H229" s="9"/>
      <c r="I229" s="9"/>
      <c r="J229" s="7"/>
      <c r="K229" s="9"/>
      <c r="L229" s="9"/>
    </row>
    <row r="230" spans="1:12" x14ac:dyDescent="0.3">
      <c r="A230" s="13" t="s">
        <v>1067</v>
      </c>
      <c r="B230" s="1" t="s">
        <v>64</v>
      </c>
      <c r="D230" t="s">
        <v>1123</v>
      </c>
      <c r="H230" s="9"/>
      <c r="I230" s="9"/>
      <c r="J230" s="7"/>
      <c r="K230" s="9"/>
      <c r="L230" s="9"/>
    </row>
    <row r="231" spans="1:12" x14ac:dyDescent="0.3">
      <c r="A231" s="13" t="s">
        <v>1068</v>
      </c>
      <c r="B231" s="1" t="s">
        <v>65</v>
      </c>
      <c r="D231" t="s">
        <v>1123</v>
      </c>
    </row>
    <row r="232" spans="1:12" x14ac:dyDescent="0.3">
      <c r="A232" s="13" t="s">
        <v>1069</v>
      </c>
      <c r="B232" s="1" t="s">
        <v>37</v>
      </c>
      <c r="D232" t="s">
        <v>1123</v>
      </c>
    </row>
    <row r="233" spans="1:12" x14ac:dyDescent="0.3">
      <c r="A233" s="13" t="s">
        <v>1070</v>
      </c>
      <c r="B233" s="1" t="s">
        <v>63</v>
      </c>
      <c r="D233" t="s">
        <v>1123</v>
      </c>
    </row>
    <row r="234" spans="1:12" x14ac:dyDescent="0.3">
      <c r="A234" s="13" t="s">
        <v>1071</v>
      </c>
      <c r="B234" s="1" t="s">
        <v>74</v>
      </c>
      <c r="D234" t="s">
        <v>1122</v>
      </c>
    </row>
    <row r="235" spans="1:12" x14ac:dyDescent="0.3">
      <c r="A235" s="13" t="s">
        <v>1072</v>
      </c>
      <c r="B235" s="1" t="s">
        <v>71</v>
      </c>
      <c r="D235" t="s">
        <v>1122</v>
      </c>
    </row>
    <row r="236" spans="1:12" x14ac:dyDescent="0.3">
      <c r="A236" s="13" t="s">
        <v>1073</v>
      </c>
      <c r="B236" s="1" t="s">
        <v>75</v>
      </c>
      <c r="D236" t="s">
        <v>1122</v>
      </c>
    </row>
    <row r="237" spans="1:12" x14ac:dyDescent="0.3">
      <c r="A237" s="13" t="s">
        <v>1074</v>
      </c>
      <c r="B237" s="1" t="s">
        <v>76</v>
      </c>
      <c r="D237" t="s">
        <v>1122</v>
      </c>
    </row>
    <row r="238" spans="1:12" x14ac:dyDescent="0.3">
      <c r="A238" s="13" t="s">
        <v>1075</v>
      </c>
      <c r="B238" s="1" t="s">
        <v>181</v>
      </c>
      <c r="D238" t="s">
        <v>1122</v>
      </c>
    </row>
    <row r="239" spans="1:12" x14ac:dyDescent="0.3">
      <c r="A239" s="13" t="s">
        <v>1076</v>
      </c>
      <c r="B239" s="1" t="s">
        <v>182</v>
      </c>
      <c r="D239" t="s">
        <v>1122</v>
      </c>
    </row>
    <row r="240" spans="1:12" x14ac:dyDescent="0.3">
      <c r="A240" s="13" t="s">
        <v>1077</v>
      </c>
      <c r="B240" s="1" t="s">
        <v>70</v>
      </c>
      <c r="D240" t="s">
        <v>1122</v>
      </c>
    </row>
    <row r="241" spans="1:4" x14ac:dyDescent="0.3">
      <c r="A241" s="13" t="s">
        <v>1078</v>
      </c>
      <c r="B241" s="1" t="s">
        <v>183</v>
      </c>
      <c r="D241" t="s">
        <v>1122</v>
      </c>
    </row>
    <row r="242" spans="1:4" x14ac:dyDescent="0.3">
      <c r="A242" s="13" t="s">
        <v>1079</v>
      </c>
      <c r="B242" s="1" t="s">
        <v>77</v>
      </c>
      <c r="D242" t="s">
        <v>1122</v>
      </c>
    </row>
    <row r="243" spans="1:4" x14ac:dyDescent="0.3">
      <c r="A243" s="13" t="s">
        <v>1080</v>
      </c>
      <c r="B243" s="1" t="s">
        <v>184</v>
      </c>
      <c r="D243" t="s">
        <v>1122</v>
      </c>
    </row>
    <row r="244" spans="1:4" x14ac:dyDescent="0.3">
      <c r="A244" s="13" t="s">
        <v>1081</v>
      </c>
      <c r="B244" s="1" t="s">
        <v>185</v>
      </c>
      <c r="D244" t="s">
        <v>1122</v>
      </c>
    </row>
    <row r="245" spans="1:4" x14ac:dyDescent="0.3">
      <c r="A245" s="13" t="s">
        <v>1082</v>
      </c>
      <c r="B245" s="1" t="s">
        <v>73</v>
      </c>
      <c r="D245" t="s">
        <v>1122</v>
      </c>
    </row>
    <row r="246" spans="1:4" x14ac:dyDescent="0.3">
      <c r="A246" s="13" t="s">
        <v>1083</v>
      </c>
      <c r="B246" s="1" t="s">
        <v>186</v>
      </c>
      <c r="D246" t="s">
        <v>1122</v>
      </c>
    </row>
    <row r="247" spans="1:4" x14ac:dyDescent="0.3">
      <c r="A247" s="13" t="s">
        <v>1084</v>
      </c>
      <c r="B247" s="1" t="s">
        <v>187</v>
      </c>
      <c r="D247" t="s">
        <v>1122</v>
      </c>
    </row>
    <row r="248" spans="1:4" x14ac:dyDescent="0.3">
      <c r="A248" s="13" t="s">
        <v>1085</v>
      </c>
      <c r="B248" s="1" t="s">
        <v>72</v>
      </c>
      <c r="D248" t="s">
        <v>1122</v>
      </c>
    </row>
    <row r="249" spans="1:4" x14ac:dyDescent="0.3">
      <c r="A249" s="13" t="s">
        <v>1086</v>
      </c>
      <c r="B249" s="1" t="s">
        <v>188</v>
      </c>
      <c r="D249" t="s">
        <v>1122</v>
      </c>
    </row>
    <row r="250" spans="1:4" x14ac:dyDescent="0.3">
      <c r="A250" s="13" t="s">
        <v>1087</v>
      </c>
      <c r="B250" s="1" t="s">
        <v>69</v>
      </c>
      <c r="D250" t="s">
        <v>1122</v>
      </c>
    </row>
    <row r="251" spans="1:4" x14ac:dyDescent="0.3">
      <c r="A251" s="13" t="s">
        <v>1088</v>
      </c>
      <c r="B251" s="1" t="s">
        <v>189</v>
      </c>
      <c r="D251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selection activeCell="D26" sqref="D26"/>
    </sheetView>
  </sheetViews>
  <sheetFormatPr defaultRowHeight="16.5" x14ac:dyDescent="0.3"/>
  <sheetData>
    <row r="1" spans="1:6" x14ac:dyDescent="0.3">
      <c r="A1" t="s">
        <v>453</v>
      </c>
      <c r="B1" t="s">
        <v>157</v>
      </c>
      <c r="C1" s="1" t="s">
        <v>245</v>
      </c>
      <c r="D1" s="13" t="s">
        <v>1139</v>
      </c>
      <c r="E1" s="1" t="s">
        <v>1089</v>
      </c>
      <c r="F1" s="1" t="s">
        <v>1141</v>
      </c>
    </row>
    <row r="2" spans="1:6" x14ac:dyDescent="0.3">
      <c r="A2">
        <v>0</v>
      </c>
      <c r="B2" t="s">
        <v>158</v>
      </c>
      <c r="C2" s="1" t="s">
        <v>23</v>
      </c>
      <c r="D2" s="13" t="s">
        <v>924</v>
      </c>
      <c r="E2" s="1" t="s">
        <v>23</v>
      </c>
    </row>
    <row r="3" spans="1:6" x14ac:dyDescent="0.3">
      <c r="A3">
        <v>1</v>
      </c>
      <c r="B3" t="s">
        <v>158</v>
      </c>
      <c r="C3" s="1" t="s">
        <v>24</v>
      </c>
      <c r="D3" s="13" t="s">
        <v>925</v>
      </c>
      <c r="E3" s="1" t="s">
        <v>24</v>
      </c>
    </row>
    <row r="4" spans="1:6" x14ac:dyDescent="0.3">
      <c r="A4">
        <v>2</v>
      </c>
      <c r="B4" t="s">
        <v>158</v>
      </c>
      <c r="C4" s="1" t="s">
        <v>21</v>
      </c>
      <c r="D4" s="13" t="s">
        <v>926</v>
      </c>
      <c r="E4" s="1" t="s">
        <v>21</v>
      </c>
    </row>
    <row r="5" spans="1:6" x14ac:dyDescent="0.3">
      <c r="A5">
        <v>3</v>
      </c>
      <c r="B5" t="s">
        <v>158</v>
      </c>
      <c r="C5" s="1" t="s">
        <v>4</v>
      </c>
      <c r="D5" s="13" t="s">
        <v>927</v>
      </c>
      <c r="E5" s="1" t="s">
        <v>4</v>
      </c>
    </row>
    <row r="6" spans="1:6" x14ac:dyDescent="0.3">
      <c r="A6">
        <v>4</v>
      </c>
      <c r="B6" t="s">
        <v>158</v>
      </c>
      <c r="C6" s="1" t="s">
        <v>8</v>
      </c>
      <c r="D6" s="13" t="s">
        <v>928</v>
      </c>
      <c r="E6" s="1" t="s">
        <v>8</v>
      </c>
    </row>
    <row r="7" spans="1:6" x14ac:dyDescent="0.3">
      <c r="A7">
        <v>5</v>
      </c>
      <c r="B7" t="s">
        <v>158</v>
      </c>
      <c r="C7" s="1" t="s">
        <v>13</v>
      </c>
      <c r="D7" s="13" t="s">
        <v>929</v>
      </c>
      <c r="E7" s="1" t="s">
        <v>13</v>
      </c>
    </row>
    <row r="8" spans="1:6" x14ac:dyDescent="0.3">
      <c r="A8">
        <v>6</v>
      </c>
      <c r="B8" t="s">
        <v>158</v>
      </c>
      <c r="C8" s="1" t="s">
        <v>25</v>
      </c>
      <c r="D8" s="13" t="s">
        <v>930</v>
      </c>
      <c r="E8" s="1" t="s">
        <v>25</v>
      </c>
    </row>
    <row r="9" spans="1:6" x14ac:dyDescent="0.3">
      <c r="A9">
        <v>7</v>
      </c>
      <c r="B9" t="s">
        <v>158</v>
      </c>
      <c r="C9" s="1" t="s">
        <v>17</v>
      </c>
      <c r="D9" s="13" t="s">
        <v>931</v>
      </c>
      <c r="E9" s="1" t="s">
        <v>17</v>
      </c>
    </row>
    <row r="10" spans="1:6" x14ac:dyDescent="0.3">
      <c r="A10">
        <v>8</v>
      </c>
      <c r="B10" t="s">
        <v>158</v>
      </c>
      <c r="C10" s="1" t="s">
        <v>5</v>
      </c>
      <c r="D10" s="13" t="s">
        <v>932</v>
      </c>
      <c r="E10" s="1" t="s">
        <v>5</v>
      </c>
    </row>
    <row r="11" spans="1:6" x14ac:dyDescent="0.3">
      <c r="A11">
        <v>9</v>
      </c>
      <c r="B11" t="s">
        <v>158</v>
      </c>
      <c r="C11" s="1" t="s">
        <v>12</v>
      </c>
      <c r="D11" s="13" t="s">
        <v>933</v>
      </c>
      <c r="E11" s="1" t="s">
        <v>12</v>
      </c>
    </row>
    <row r="12" spans="1:6" x14ac:dyDescent="0.3">
      <c r="A12">
        <v>10</v>
      </c>
      <c r="B12" t="s">
        <v>158</v>
      </c>
      <c r="C12" s="1" t="s">
        <v>11</v>
      </c>
      <c r="D12" s="13" t="s">
        <v>934</v>
      </c>
      <c r="E12" s="1" t="s">
        <v>11</v>
      </c>
    </row>
    <row r="13" spans="1:6" x14ac:dyDescent="0.3">
      <c r="A13">
        <v>11</v>
      </c>
      <c r="B13" t="s">
        <v>158</v>
      </c>
      <c r="C13" s="1" t="s">
        <v>22</v>
      </c>
      <c r="D13" s="13" t="s">
        <v>935</v>
      </c>
      <c r="E13" s="1" t="s">
        <v>22</v>
      </c>
    </row>
    <row r="14" spans="1:6" x14ac:dyDescent="0.3">
      <c r="A14">
        <v>12</v>
      </c>
      <c r="B14" t="s">
        <v>158</v>
      </c>
      <c r="C14" s="1" t="s">
        <v>16</v>
      </c>
      <c r="D14" s="13" t="s">
        <v>936</v>
      </c>
      <c r="E14" s="1" t="s">
        <v>16</v>
      </c>
    </row>
    <row r="15" spans="1:6" x14ac:dyDescent="0.3">
      <c r="A15">
        <v>13</v>
      </c>
      <c r="B15" t="s">
        <v>158</v>
      </c>
      <c r="C15" s="1" t="s">
        <v>15</v>
      </c>
      <c r="D15" s="13" t="s">
        <v>937</v>
      </c>
      <c r="E15" s="1" t="s">
        <v>15</v>
      </c>
    </row>
    <row r="16" spans="1:6" x14ac:dyDescent="0.3">
      <c r="A16">
        <v>14</v>
      </c>
      <c r="B16" t="s">
        <v>158</v>
      </c>
      <c r="C16" s="1" t="s">
        <v>19</v>
      </c>
      <c r="D16" s="13" t="s">
        <v>938</v>
      </c>
      <c r="E16" s="1" t="s">
        <v>19</v>
      </c>
    </row>
    <row r="17" spans="1:5" x14ac:dyDescent="0.3">
      <c r="A17">
        <v>15</v>
      </c>
      <c r="B17" t="s">
        <v>158</v>
      </c>
      <c r="C17" s="1" t="s">
        <v>6</v>
      </c>
      <c r="D17" s="13" t="s">
        <v>939</v>
      </c>
      <c r="E17" s="1" t="s">
        <v>6</v>
      </c>
    </row>
    <row r="18" spans="1:5" x14ac:dyDescent="0.3">
      <c r="A18">
        <v>16</v>
      </c>
      <c r="B18" t="s">
        <v>158</v>
      </c>
      <c r="C18" s="1" t="s">
        <v>9</v>
      </c>
      <c r="D18" s="13" t="s">
        <v>940</v>
      </c>
      <c r="E18" s="1" t="s">
        <v>9</v>
      </c>
    </row>
    <row r="19" spans="1:5" x14ac:dyDescent="0.3">
      <c r="A19">
        <v>17</v>
      </c>
      <c r="B19" t="s">
        <v>158</v>
      </c>
      <c r="C19" s="1" t="s">
        <v>10</v>
      </c>
      <c r="D19" s="13" t="s">
        <v>941</v>
      </c>
      <c r="E19" s="1" t="s">
        <v>10</v>
      </c>
    </row>
    <row r="20" spans="1:5" x14ac:dyDescent="0.3">
      <c r="A20">
        <v>18</v>
      </c>
      <c r="B20" t="s">
        <v>158</v>
      </c>
      <c r="C20" s="1" t="s">
        <v>20</v>
      </c>
      <c r="D20" s="13" t="s">
        <v>942</v>
      </c>
      <c r="E20" s="1" t="s">
        <v>20</v>
      </c>
    </row>
    <row r="21" spans="1:5" x14ac:dyDescent="0.3">
      <c r="A21">
        <v>19</v>
      </c>
      <c r="B21" t="s">
        <v>158</v>
      </c>
      <c r="C21" s="1" t="s">
        <v>14</v>
      </c>
      <c r="D21" s="13" t="s">
        <v>943</v>
      </c>
      <c r="E21" s="1" t="s">
        <v>14</v>
      </c>
    </row>
    <row r="22" spans="1:5" x14ac:dyDescent="0.3">
      <c r="A22">
        <v>20</v>
      </c>
      <c r="B22" t="s">
        <v>158</v>
      </c>
      <c r="C22" s="1" t="s">
        <v>7</v>
      </c>
      <c r="D22" s="13" t="s">
        <v>944</v>
      </c>
      <c r="E22" s="1" t="s">
        <v>7</v>
      </c>
    </row>
    <row r="23" spans="1:5" x14ac:dyDescent="0.3">
      <c r="A23">
        <v>21</v>
      </c>
      <c r="B23" t="s">
        <v>158</v>
      </c>
      <c r="C23" s="1" t="s">
        <v>2</v>
      </c>
      <c r="D23" s="13" t="s">
        <v>945</v>
      </c>
      <c r="E23" s="1" t="s">
        <v>2</v>
      </c>
    </row>
    <row r="24" spans="1:5" x14ac:dyDescent="0.3">
      <c r="A24">
        <v>22</v>
      </c>
      <c r="B24" t="s">
        <v>158</v>
      </c>
      <c r="C24" s="1" t="s">
        <v>1</v>
      </c>
      <c r="D24" s="13" t="s">
        <v>946</v>
      </c>
      <c r="E24" s="1" t="s">
        <v>1</v>
      </c>
    </row>
    <row r="25" spans="1:5" x14ac:dyDescent="0.3">
      <c r="A25">
        <v>23</v>
      </c>
      <c r="B25" t="s">
        <v>158</v>
      </c>
      <c r="C25" s="1" t="s">
        <v>18</v>
      </c>
      <c r="D25" s="13" t="s">
        <v>947</v>
      </c>
      <c r="E25" s="1" t="s">
        <v>18</v>
      </c>
    </row>
    <row r="26" spans="1:5" x14ac:dyDescent="0.3">
      <c r="A26">
        <v>24</v>
      </c>
      <c r="B26" t="s">
        <v>158</v>
      </c>
      <c r="C26" s="1" t="s">
        <v>3</v>
      </c>
      <c r="D26" s="13" t="s">
        <v>948</v>
      </c>
      <c r="E26" s="1" t="s">
        <v>3</v>
      </c>
    </row>
    <row r="27" spans="1:5" x14ac:dyDescent="0.3">
      <c r="A27">
        <v>25</v>
      </c>
      <c r="B27" t="s">
        <v>159</v>
      </c>
      <c r="C27" s="1" t="s">
        <v>24</v>
      </c>
      <c r="D27" s="13" t="s">
        <v>949</v>
      </c>
      <c r="E27" s="1" t="s">
        <v>24</v>
      </c>
    </row>
    <row r="28" spans="1:5" x14ac:dyDescent="0.3">
      <c r="A28">
        <v>26</v>
      </c>
      <c r="B28" t="s">
        <v>159</v>
      </c>
      <c r="C28" s="1" t="s">
        <v>27</v>
      </c>
      <c r="D28" s="13" t="s">
        <v>950</v>
      </c>
      <c r="E28" s="1" t="s">
        <v>27</v>
      </c>
    </row>
    <row r="29" spans="1:5" x14ac:dyDescent="0.3">
      <c r="A29">
        <v>27</v>
      </c>
      <c r="B29" t="s">
        <v>159</v>
      </c>
      <c r="C29" s="1" t="s">
        <v>35</v>
      </c>
      <c r="D29" s="13" t="s">
        <v>951</v>
      </c>
      <c r="E29" s="1" t="s">
        <v>35</v>
      </c>
    </row>
    <row r="30" spans="1:5" x14ac:dyDescent="0.3">
      <c r="A30">
        <v>28</v>
      </c>
      <c r="B30" t="s">
        <v>159</v>
      </c>
      <c r="C30" s="1" t="s">
        <v>143</v>
      </c>
      <c r="D30" s="13" t="s">
        <v>952</v>
      </c>
      <c r="E30" s="1" t="s">
        <v>143</v>
      </c>
    </row>
    <row r="31" spans="1:5" x14ac:dyDescent="0.3">
      <c r="A31">
        <v>29</v>
      </c>
      <c r="B31" t="s">
        <v>159</v>
      </c>
      <c r="C31" s="1" t="s">
        <v>141</v>
      </c>
      <c r="D31" s="13" t="s">
        <v>953</v>
      </c>
      <c r="E31" s="1" t="s">
        <v>141</v>
      </c>
    </row>
    <row r="32" spans="1:5" x14ac:dyDescent="0.3">
      <c r="A32">
        <v>30</v>
      </c>
      <c r="B32" t="s">
        <v>159</v>
      </c>
      <c r="C32" s="1" t="s">
        <v>137</v>
      </c>
      <c r="D32" s="13" t="s">
        <v>954</v>
      </c>
      <c r="E32" s="1" t="s">
        <v>137</v>
      </c>
    </row>
    <row r="33" spans="1:5" x14ac:dyDescent="0.3">
      <c r="A33">
        <v>31</v>
      </c>
      <c r="B33" t="s">
        <v>159</v>
      </c>
      <c r="C33" s="1" t="s">
        <v>34</v>
      </c>
      <c r="D33" s="13" t="s">
        <v>955</v>
      </c>
      <c r="E33" s="1" t="s">
        <v>34</v>
      </c>
    </row>
    <row r="34" spans="1:5" x14ac:dyDescent="0.3">
      <c r="A34">
        <v>32</v>
      </c>
      <c r="B34" t="s">
        <v>159</v>
      </c>
      <c r="C34" s="1" t="s">
        <v>109</v>
      </c>
      <c r="D34" s="13" t="s">
        <v>956</v>
      </c>
      <c r="E34" s="1" t="s">
        <v>109</v>
      </c>
    </row>
    <row r="35" spans="1:5" x14ac:dyDescent="0.3">
      <c r="A35">
        <v>33</v>
      </c>
      <c r="B35" t="s">
        <v>159</v>
      </c>
      <c r="C35" s="1" t="s">
        <v>142</v>
      </c>
      <c r="D35" s="13" t="s">
        <v>957</v>
      </c>
      <c r="E35" s="1" t="s">
        <v>142</v>
      </c>
    </row>
    <row r="36" spans="1:5" x14ac:dyDescent="0.3">
      <c r="A36">
        <v>34</v>
      </c>
      <c r="B36" t="s">
        <v>159</v>
      </c>
      <c r="C36" s="1" t="s">
        <v>140</v>
      </c>
      <c r="D36" s="13" t="s">
        <v>958</v>
      </c>
      <c r="E36" s="1" t="s">
        <v>140</v>
      </c>
    </row>
    <row r="37" spans="1:5" x14ac:dyDescent="0.3">
      <c r="A37">
        <v>35</v>
      </c>
      <c r="B37" t="s">
        <v>159</v>
      </c>
      <c r="C37" s="1" t="s">
        <v>138</v>
      </c>
      <c r="D37" s="13" t="s">
        <v>959</v>
      </c>
      <c r="E37" s="1" t="s">
        <v>138</v>
      </c>
    </row>
    <row r="38" spans="1:5" x14ac:dyDescent="0.3">
      <c r="A38">
        <v>36</v>
      </c>
      <c r="B38" t="s">
        <v>159</v>
      </c>
      <c r="C38" s="1" t="s">
        <v>6</v>
      </c>
      <c r="D38" s="13" t="s">
        <v>960</v>
      </c>
      <c r="E38" s="1" t="s">
        <v>6</v>
      </c>
    </row>
    <row r="39" spans="1:5" x14ac:dyDescent="0.3">
      <c r="A39">
        <v>37</v>
      </c>
      <c r="B39" t="s">
        <v>159</v>
      </c>
      <c r="C39" s="1" t="s">
        <v>139</v>
      </c>
      <c r="D39" s="13" t="s">
        <v>961</v>
      </c>
      <c r="E39" s="1" t="s">
        <v>139</v>
      </c>
    </row>
    <row r="40" spans="1:5" x14ac:dyDescent="0.3">
      <c r="A40">
        <v>38</v>
      </c>
      <c r="B40" t="s">
        <v>159</v>
      </c>
      <c r="C40" s="1" t="s">
        <v>135</v>
      </c>
      <c r="D40" s="13" t="s">
        <v>962</v>
      </c>
      <c r="E40" s="1" t="s">
        <v>135</v>
      </c>
    </row>
    <row r="41" spans="1:5" x14ac:dyDescent="0.3">
      <c r="A41">
        <v>39</v>
      </c>
      <c r="B41" t="s">
        <v>159</v>
      </c>
      <c r="C41" s="1" t="s">
        <v>144</v>
      </c>
      <c r="D41" s="13" t="s">
        <v>963</v>
      </c>
      <c r="E41" s="1" t="s">
        <v>144</v>
      </c>
    </row>
    <row r="42" spans="1:5" x14ac:dyDescent="0.3">
      <c r="A42">
        <v>40</v>
      </c>
      <c r="B42" t="s">
        <v>159</v>
      </c>
      <c r="C42" s="1" t="s">
        <v>136</v>
      </c>
      <c r="D42" s="13" t="s">
        <v>964</v>
      </c>
      <c r="E42" s="1" t="s">
        <v>136</v>
      </c>
    </row>
    <row r="43" spans="1:5" x14ac:dyDescent="0.3">
      <c r="A43">
        <v>41</v>
      </c>
      <c r="B43" t="s">
        <v>160</v>
      </c>
      <c r="C43" s="1" t="s">
        <v>24</v>
      </c>
      <c r="D43" s="13" t="s">
        <v>970</v>
      </c>
      <c r="E43" s="1" t="s">
        <v>24</v>
      </c>
    </row>
    <row r="44" spans="1:5" x14ac:dyDescent="0.3">
      <c r="A44">
        <v>42</v>
      </c>
      <c r="B44" t="s">
        <v>160</v>
      </c>
      <c r="C44" s="1" t="s">
        <v>35</v>
      </c>
      <c r="D44" s="13" t="s">
        <v>971</v>
      </c>
      <c r="E44" s="1" t="s">
        <v>35</v>
      </c>
    </row>
    <row r="45" spans="1:5" x14ac:dyDescent="0.3">
      <c r="A45">
        <v>43</v>
      </c>
      <c r="B45" t="s">
        <v>160</v>
      </c>
      <c r="C45" s="1" t="s">
        <v>27</v>
      </c>
      <c r="D45" s="13" t="s">
        <v>972</v>
      </c>
      <c r="E45" s="1" t="s">
        <v>27</v>
      </c>
    </row>
    <row r="46" spans="1:5" x14ac:dyDescent="0.3">
      <c r="A46">
        <v>44</v>
      </c>
      <c r="B46" t="s">
        <v>160</v>
      </c>
      <c r="C46" s="1" t="s">
        <v>34</v>
      </c>
      <c r="D46" s="13" t="s">
        <v>973</v>
      </c>
      <c r="E46" s="1" t="s">
        <v>34</v>
      </c>
    </row>
    <row r="47" spans="1:5" x14ac:dyDescent="0.3">
      <c r="A47">
        <v>45</v>
      </c>
      <c r="B47" t="s">
        <v>160</v>
      </c>
      <c r="C47" s="1" t="s">
        <v>109</v>
      </c>
      <c r="D47" s="13" t="s">
        <v>974</v>
      </c>
      <c r="E47" s="1" t="s">
        <v>109</v>
      </c>
    </row>
    <row r="48" spans="1:5" x14ac:dyDescent="0.3">
      <c r="A48">
        <v>46</v>
      </c>
      <c r="B48" t="s">
        <v>160</v>
      </c>
      <c r="C48" s="1" t="s">
        <v>110</v>
      </c>
      <c r="D48" s="13" t="s">
        <v>975</v>
      </c>
      <c r="E48" s="1" t="s">
        <v>110</v>
      </c>
    </row>
    <row r="49" spans="1:5" x14ac:dyDescent="0.3">
      <c r="A49">
        <v>47</v>
      </c>
      <c r="B49" t="s">
        <v>160</v>
      </c>
      <c r="C49" s="1" t="s">
        <v>111</v>
      </c>
      <c r="D49" s="13" t="s">
        <v>976</v>
      </c>
      <c r="E49" s="1" t="s">
        <v>111</v>
      </c>
    </row>
    <row r="50" spans="1:5" x14ac:dyDescent="0.3">
      <c r="A50">
        <v>48</v>
      </c>
      <c r="B50" t="s">
        <v>160</v>
      </c>
      <c r="C50" s="1" t="s">
        <v>112</v>
      </c>
      <c r="D50" s="13" t="s">
        <v>977</v>
      </c>
      <c r="E50" s="1" t="s">
        <v>112</v>
      </c>
    </row>
    <row r="51" spans="1:5" x14ac:dyDescent="0.3">
      <c r="A51">
        <v>49</v>
      </c>
      <c r="B51" t="s">
        <v>161</v>
      </c>
      <c r="C51" s="1" t="s">
        <v>24</v>
      </c>
      <c r="D51" s="13" t="s">
        <v>908</v>
      </c>
      <c r="E51" s="1" t="s">
        <v>24</v>
      </c>
    </row>
    <row r="52" spans="1:5" x14ac:dyDescent="0.3">
      <c r="A52">
        <v>50</v>
      </c>
      <c r="B52" t="s">
        <v>161</v>
      </c>
      <c r="C52" s="1" t="s">
        <v>35</v>
      </c>
      <c r="D52" s="13" t="s">
        <v>909</v>
      </c>
      <c r="E52" s="1" t="s">
        <v>35</v>
      </c>
    </row>
    <row r="53" spans="1:5" x14ac:dyDescent="0.3">
      <c r="A53">
        <v>51</v>
      </c>
      <c r="B53" t="s">
        <v>161</v>
      </c>
      <c r="C53" s="1" t="s">
        <v>34</v>
      </c>
      <c r="D53" s="13" t="s">
        <v>910</v>
      </c>
      <c r="E53" s="1" t="s">
        <v>34</v>
      </c>
    </row>
    <row r="54" spans="1:5" x14ac:dyDescent="0.3">
      <c r="A54">
        <v>52</v>
      </c>
      <c r="B54" t="s">
        <v>161</v>
      </c>
      <c r="C54" s="1" t="s">
        <v>31</v>
      </c>
      <c r="D54" s="13" t="s">
        <v>911</v>
      </c>
      <c r="E54" s="1" t="s">
        <v>31</v>
      </c>
    </row>
    <row r="55" spans="1:5" x14ac:dyDescent="0.3">
      <c r="A55">
        <v>53</v>
      </c>
      <c r="B55" t="s">
        <v>161</v>
      </c>
      <c r="C55" s="1" t="s">
        <v>29</v>
      </c>
      <c r="D55" s="13" t="s">
        <v>912</v>
      </c>
      <c r="E55" s="1" t="s">
        <v>29</v>
      </c>
    </row>
    <row r="56" spans="1:5" x14ac:dyDescent="0.3">
      <c r="A56">
        <v>54</v>
      </c>
      <c r="B56" t="s">
        <v>161</v>
      </c>
      <c r="C56" s="1" t="s">
        <v>32</v>
      </c>
      <c r="D56" s="13" t="s">
        <v>913</v>
      </c>
      <c r="E56" s="1" t="s">
        <v>32</v>
      </c>
    </row>
    <row r="57" spans="1:5" x14ac:dyDescent="0.3">
      <c r="A57">
        <v>55</v>
      </c>
      <c r="B57" t="s">
        <v>161</v>
      </c>
      <c r="C57" s="1" t="s">
        <v>28</v>
      </c>
      <c r="D57" s="13" t="s">
        <v>914</v>
      </c>
      <c r="E57" s="1" t="s">
        <v>28</v>
      </c>
    </row>
    <row r="58" spans="1:5" x14ac:dyDescent="0.3">
      <c r="A58">
        <v>56</v>
      </c>
      <c r="B58" t="s">
        <v>161</v>
      </c>
      <c r="C58" s="1" t="s">
        <v>27</v>
      </c>
      <c r="D58" s="13" t="s">
        <v>915</v>
      </c>
      <c r="E58" s="1" t="s">
        <v>27</v>
      </c>
    </row>
    <row r="59" spans="1:5" x14ac:dyDescent="0.3">
      <c r="A59">
        <v>57</v>
      </c>
      <c r="B59" t="s">
        <v>161</v>
      </c>
      <c r="C59" s="1" t="s">
        <v>33</v>
      </c>
      <c r="D59" s="13" t="s">
        <v>916</v>
      </c>
      <c r="E59" s="1" t="s">
        <v>33</v>
      </c>
    </row>
    <row r="60" spans="1:5" x14ac:dyDescent="0.3">
      <c r="A60">
        <v>58</v>
      </c>
      <c r="B60" t="s">
        <v>161</v>
      </c>
      <c r="C60" s="1" t="s">
        <v>30</v>
      </c>
      <c r="D60" s="13" t="s">
        <v>917</v>
      </c>
      <c r="E60" s="1" t="s">
        <v>30</v>
      </c>
    </row>
    <row r="61" spans="1:5" x14ac:dyDescent="0.3">
      <c r="A61">
        <v>59</v>
      </c>
      <c r="B61" t="s">
        <v>162</v>
      </c>
      <c r="C61" s="1" t="s">
        <v>35</v>
      </c>
      <c r="D61" s="13" t="s">
        <v>978</v>
      </c>
      <c r="E61" s="1" t="s">
        <v>35</v>
      </c>
    </row>
    <row r="62" spans="1:5" x14ac:dyDescent="0.3">
      <c r="A62">
        <v>60</v>
      </c>
      <c r="B62" t="s">
        <v>162</v>
      </c>
      <c r="C62" s="1" t="s">
        <v>27</v>
      </c>
      <c r="D62" s="13" t="s">
        <v>979</v>
      </c>
      <c r="E62" s="1" t="s">
        <v>27</v>
      </c>
    </row>
    <row r="63" spans="1:5" x14ac:dyDescent="0.3">
      <c r="A63">
        <v>61</v>
      </c>
      <c r="B63" t="s">
        <v>162</v>
      </c>
      <c r="C63" s="1" t="s">
        <v>34</v>
      </c>
      <c r="D63" s="13" t="s">
        <v>980</v>
      </c>
      <c r="E63" s="1" t="s">
        <v>34</v>
      </c>
    </row>
    <row r="64" spans="1:5" x14ac:dyDescent="0.3">
      <c r="A64">
        <v>62</v>
      </c>
      <c r="B64" t="s">
        <v>162</v>
      </c>
      <c r="C64" s="1" t="s">
        <v>109</v>
      </c>
      <c r="D64" s="13" t="s">
        <v>981</v>
      </c>
      <c r="E64" s="1" t="s">
        <v>109</v>
      </c>
    </row>
    <row r="65" spans="1:6" x14ac:dyDescent="0.3">
      <c r="A65">
        <v>63</v>
      </c>
      <c r="B65" t="s">
        <v>162</v>
      </c>
      <c r="C65" s="1" t="s">
        <v>146</v>
      </c>
      <c r="D65" s="13" t="s">
        <v>982</v>
      </c>
      <c r="E65" s="1" t="s">
        <v>146</v>
      </c>
    </row>
    <row r="66" spans="1:6" x14ac:dyDescent="0.3">
      <c r="A66">
        <v>64</v>
      </c>
      <c r="B66" t="s">
        <v>163</v>
      </c>
      <c r="C66" s="1" t="s">
        <v>35</v>
      </c>
      <c r="D66" s="13" t="s">
        <v>965</v>
      </c>
      <c r="E66" s="1" t="s">
        <v>35</v>
      </c>
    </row>
    <row r="67" spans="1:6" x14ac:dyDescent="0.3">
      <c r="A67">
        <v>65</v>
      </c>
      <c r="B67" t="s">
        <v>163</v>
      </c>
      <c r="C67" s="1" t="s">
        <v>24</v>
      </c>
      <c r="D67" s="13" t="s">
        <v>966</v>
      </c>
      <c r="E67" s="1" t="s">
        <v>24</v>
      </c>
    </row>
    <row r="68" spans="1:6" x14ac:dyDescent="0.3">
      <c r="A68">
        <v>66</v>
      </c>
      <c r="B68" t="s">
        <v>163</v>
      </c>
      <c r="C68" s="1" t="s">
        <v>27</v>
      </c>
      <c r="D68" s="13" t="s">
        <v>967</v>
      </c>
      <c r="E68" s="1" t="s">
        <v>27</v>
      </c>
    </row>
    <row r="69" spans="1:6" x14ac:dyDescent="0.3">
      <c r="A69">
        <v>67</v>
      </c>
      <c r="B69" t="s">
        <v>163</v>
      </c>
      <c r="C69" s="1" t="s">
        <v>94</v>
      </c>
      <c r="D69" s="13" t="s">
        <v>968</v>
      </c>
      <c r="E69" s="1" t="s">
        <v>94</v>
      </c>
    </row>
    <row r="70" spans="1:6" x14ac:dyDescent="0.3">
      <c r="A70">
        <v>68</v>
      </c>
      <c r="B70" t="s">
        <v>163</v>
      </c>
      <c r="C70" s="1" t="s">
        <v>95</v>
      </c>
      <c r="D70" s="13" t="s">
        <v>969</v>
      </c>
      <c r="E70" s="1" t="s">
        <v>95</v>
      </c>
    </row>
    <row r="71" spans="1:6" x14ac:dyDescent="0.3">
      <c r="A71">
        <v>69</v>
      </c>
      <c r="B71" t="s">
        <v>164</v>
      </c>
      <c r="C71" s="1" t="s">
        <v>24</v>
      </c>
      <c r="D71" s="13" t="s">
        <v>918</v>
      </c>
      <c r="E71" s="1" t="s">
        <v>24</v>
      </c>
    </row>
    <row r="72" spans="1:6" x14ac:dyDescent="0.3">
      <c r="A72">
        <v>70</v>
      </c>
      <c r="B72" t="s">
        <v>164</v>
      </c>
      <c r="C72" s="1" t="s">
        <v>34</v>
      </c>
      <c r="D72" s="13" t="s">
        <v>919</v>
      </c>
      <c r="E72" s="1" t="s">
        <v>34</v>
      </c>
    </row>
    <row r="73" spans="1:6" x14ac:dyDescent="0.3">
      <c r="A73">
        <v>71</v>
      </c>
      <c r="B73" t="s">
        <v>164</v>
      </c>
      <c r="C73" s="1" t="s">
        <v>35</v>
      </c>
      <c r="D73" s="13" t="s">
        <v>920</v>
      </c>
      <c r="E73" s="1" t="s">
        <v>35</v>
      </c>
    </row>
    <row r="74" spans="1:6" x14ac:dyDescent="0.3">
      <c r="A74">
        <v>72</v>
      </c>
      <c r="B74" t="s">
        <v>164</v>
      </c>
      <c r="C74" s="1" t="s">
        <v>109</v>
      </c>
      <c r="D74" s="13" t="s">
        <v>921</v>
      </c>
      <c r="E74" s="1" t="s">
        <v>109</v>
      </c>
    </row>
    <row r="75" spans="1:6" x14ac:dyDescent="0.3">
      <c r="A75">
        <v>73</v>
      </c>
      <c r="B75" t="s">
        <v>164</v>
      </c>
      <c r="C75" s="1" t="s">
        <v>133</v>
      </c>
      <c r="D75" s="13" t="s">
        <v>922</v>
      </c>
      <c r="E75" s="1" t="s">
        <v>133</v>
      </c>
    </row>
    <row r="76" spans="1:6" x14ac:dyDescent="0.3">
      <c r="A76">
        <v>74</v>
      </c>
      <c r="B76" t="s">
        <v>166</v>
      </c>
      <c r="C76" s="1" t="s">
        <v>165</v>
      </c>
      <c r="D76" s="13" t="s">
        <v>923</v>
      </c>
      <c r="E76" s="1" t="s">
        <v>1148</v>
      </c>
    </row>
    <row r="77" spans="1:6" x14ac:dyDescent="0.3">
      <c r="A77">
        <v>75</v>
      </c>
      <c r="B77" t="s">
        <v>168</v>
      </c>
      <c r="C77" s="1" t="s">
        <v>40</v>
      </c>
      <c r="D77" s="13" t="s">
        <v>1029</v>
      </c>
      <c r="E77" s="1" t="s">
        <v>40</v>
      </c>
      <c r="F77" s="1" t="s">
        <v>1105</v>
      </c>
    </row>
    <row r="78" spans="1:6" x14ac:dyDescent="0.3">
      <c r="A78">
        <v>75</v>
      </c>
      <c r="B78" t="s">
        <v>168</v>
      </c>
      <c r="C78" s="1" t="s">
        <v>40</v>
      </c>
      <c r="D78" s="13" t="s">
        <v>1030</v>
      </c>
      <c r="E78" s="1" t="s">
        <v>40</v>
      </c>
      <c r="F78" s="1" t="s">
        <v>1106</v>
      </c>
    </row>
    <row r="79" spans="1:6" x14ac:dyDescent="0.3">
      <c r="A79">
        <v>75</v>
      </c>
      <c r="B79" t="s">
        <v>168</v>
      </c>
      <c r="C79" s="1" t="s">
        <v>40</v>
      </c>
      <c r="D79" s="13" t="s">
        <v>1031</v>
      </c>
      <c r="E79" s="1" t="s">
        <v>40</v>
      </c>
      <c r="F79" s="1" t="s">
        <v>1107</v>
      </c>
    </row>
    <row r="80" spans="1:6" x14ac:dyDescent="0.3">
      <c r="A80">
        <v>75</v>
      </c>
      <c r="B80" t="s">
        <v>168</v>
      </c>
      <c r="C80" s="1" t="s">
        <v>40</v>
      </c>
      <c r="D80" s="13" t="s">
        <v>1032</v>
      </c>
      <c r="E80" s="1" t="s">
        <v>40</v>
      </c>
      <c r="F80" s="1" t="s">
        <v>1108</v>
      </c>
    </row>
    <row r="81" spans="1:6" x14ac:dyDescent="0.3">
      <c r="A81">
        <v>77</v>
      </c>
      <c r="B81" t="s">
        <v>168</v>
      </c>
      <c r="C81" s="1" t="s">
        <v>51</v>
      </c>
      <c r="D81" s="13" t="s">
        <v>1033</v>
      </c>
      <c r="E81" s="1" t="s">
        <v>51</v>
      </c>
      <c r="F81" s="1" t="s">
        <v>1109</v>
      </c>
    </row>
    <row r="82" spans="1:6" x14ac:dyDescent="0.3">
      <c r="A82">
        <v>77</v>
      </c>
      <c r="B82" t="s">
        <v>168</v>
      </c>
      <c r="C82" s="1" t="s">
        <v>51</v>
      </c>
      <c r="D82" s="13" t="s">
        <v>1034</v>
      </c>
      <c r="E82" s="1" t="s">
        <v>51</v>
      </c>
      <c r="F82" s="1" t="s">
        <v>1110</v>
      </c>
    </row>
    <row r="83" spans="1:6" x14ac:dyDescent="0.3">
      <c r="A83">
        <v>77</v>
      </c>
      <c r="B83" t="s">
        <v>168</v>
      </c>
      <c r="C83" s="1" t="s">
        <v>51</v>
      </c>
      <c r="D83" s="13" t="s">
        <v>1035</v>
      </c>
      <c r="E83" s="1" t="s">
        <v>51</v>
      </c>
      <c r="F83" s="1" t="s">
        <v>1111</v>
      </c>
    </row>
    <row r="84" spans="1:6" x14ac:dyDescent="0.3">
      <c r="A84">
        <v>85</v>
      </c>
      <c r="B84" t="s">
        <v>168</v>
      </c>
      <c r="C84" s="1" t="s">
        <v>67</v>
      </c>
      <c r="D84" s="13" t="s">
        <v>1036</v>
      </c>
      <c r="E84" s="1" t="s">
        <v>67</v>
      </c>
    </row>
    <row r="85" spans="1:6" x14ac:dyDescent="0.3">
      <c r="A85">
        <v>82</v>
      </c>
      <c r="B85" t="s">
        <v>168</v>
      </c>
      <c r="C85" s="1" t="s">
        <v>58</v>
      </c>
      <c r="D85" s="13" t="s">
        <v>1037</v>
      </c>
      <c r="E85" s="1" t="s">
        <v>58</v>
      </c>
      <c r="F85" s="1" t="s">
        <v>1112</v>
      </c>
    </row>
    <row r="86" spans="1:6" x14ac:dyDescent="0.3">
      <c r="A86">
        <v>82</v>
      </c>
      <c r="B86" t="s">
        <v>168</v>
      </c>
      <c r="C86" s="1" t="s">
        <v>58</v>
      </c>
      <c r="D86" s="13" t="s">
        <v>1038</v>
      </c>
      <c r="E86" s="1" t="s">
        <v>58</v>
      </c>
      <c r="F86" s="1" t="s">
        <v>1113</v>
      </c>
    </row>
    <row r="87" spans="1:6" x14ac:dyDescent="0.3">
      <c r="A87">
        <v>79</v>
      </c>
      <c r="B87" t="s">
        <v>168</v>
      </c>
      <c r="C87" s="1" t="s">
        <v>39</v>
      </c>
      <c r="D87" s="13" t="s">
        <v>1039</v>
      </c>
      <c r="E87" s="1" t="s">
        <v>39</v>
      </c>
    </row>
    <row r="88" spans="1:6" x14ac:dyDescent="0.3">
      <c r="A88">
        <v>89</v>
      </c>
      <c r="B88" t="s">
        <v>168</v>
      </c>
      <c r="C88" s="1" t="s">
        <v>61</v>
      </c>
      <c r="D88" s="13" t="s">
        <v>1040</v>
      </c>
      <c r="E88" s="1" t="s">
        <v>61</v>
      </c>
    </row>
    <row r="89" spans="1:6" x14ac:dyDescent="0.3">
      <c r="A89">
        <v>84</v>
      </c>
      <c r="B89" t="s">
        <v>168</v>
      </c>
      <c r="C89" s="1" t="s">
        <v>59</v>
      </c>
      <c r="D89" s="13" t="s">
        <v>1041</v>
      </c>
      <c r="E89" s="1" t="s">
        <v>59</v>
      </c>
    </row>
    <row r="90" spans="1:6" x14ac:dyDescent="0.3">
      <c r="A90">
        <v>102</v>
      </c>
      <c r="B90" t="s">
        <v>168</v>
      </c>
      <c r="C90" s="1" t="s">
        <v>56</v>
      </c>
      <c r="D90" s="13" t="s">
        <v>1042</v>
      </c>
      <c r="E90" s="1" t="s">
        <v>56</v>
      </c>
    </row>
    <row r="91" spans="1:6" x14ac:dyDescent="0.3">
      <c r="A91">
        <v>80</v>
      </c>
      <c r="B91" t="s">
        <v>168</v>
      </c>
      <c r="C91" s="1" t="s">
        <v>41</v>
      </c>
      <c r="D91" s="13" t="s">
        <v>1043</v>
      </c>
      <c r="E91" s="1" t="s">
        <v>41</v>
      </c>
      <c r="F91" s="1" t="s">
        <v>1114</v>
      </c>
    </row>
    <row r="92" spans="1:6" x14ac:dyDescent="0.3">
      <c r="A92">
        <v>80</v>
      </c>
      <c r="B92" t="s">
        <v>168</v>
      </c>
      <c r="C92" s="1" t="s">
        <v>41</v>
      </c>
      <c r="D92" s="13" t="s">
        <v>1044</v>
      </c>
      <c r="E92" s="1" t="s">
        <v>41</v>
      </c>
      <c r="F92" s="1" t="s">
        <v>1115</v>
      </c>
    </row>
    <row r="93" spans="1:6" x14ac:dyDescent="0.3">
      <c r="A93">
        <v>76</v>
      </c>
      <c r="B93" t="s">
        <v>168</v>
      </c>
      <c r="C93" s="1" t="s">
        <v>54</v>
      </c>
      <c r="D93" s="13" t="s">
        <v>1045</v>
      </c>
      <c r="E93" s="1" t="s">
        <v>54</v>
      </c>
      <c r="F93" s="1" t="s">
        <v>1116</v>
      </c>
    </row>
    <row r="94" spans="1:6" x14ac:dyDescent="0.3">
      <c r="A94">
        <v>76</v>
      </c>
      <c r="B94" t="s">
        <v>168</v>
      </c>
      <c r="C94" s="1" t="s">
        <v>54</v>
      </c>
      <c r="D94" s="13" t="s">
        <v>1046</v>
      </c>
      <c r="E94" s="1" t="s">
        <v>54</v>
      </c>
      <c r="F94" s="1" t="s">
        <v>1117</v>
      </c>
    </row>
    <row r="95" spans="1:6" x14ac:dyDescent="0.3">
      <c r="A95">
        <v>76</v>
      </c>
      <c r="B95" t="s">
        <v>168</v>
      </c>
      <c r="C95" s="1" t="s">
        <v>54</v>
      </c>
      <c r="D95" s="13" t="s">
        <v>1047</v>
      </c>
      <c r="E95" s="1" t="s">
        <v>54</v>
      </c>
      <c r="F95" s="1" t="s">
        <v>1118</v>
      </c>
    </row>
    <row r="96" spans="1:6" x14ac:dyDescent="0.3">
      <c r="A96">
        <v>103</v>
      </c>
      <c r="B96" t="s">
        <v>168</v>
      </c>
      <c r="C96" s="1" t="s">
        <v>44</v>
      </c>
      <c r="D96" s="13" t="s">
        <v>1048</v>
      </c>
      <c r="E96" s="1" t="s">
        <v>44</v>
      </c>
    </row>
    <row r="97" spans="1:6" x14ac:dyDescent="0.3">
      <c r="A97">
        <v>96</v>
      </c>
      <c r="B97" t="s">
        <v>168</v>
      </c>
      <c r="C97" s="1" t="s">
        <v>46</v>
      </c>
      <c r="D97" s="13" t="s">
        <v>1049</v>
      </c>
      <c r="E97" s="1" t="s">
        <v>46</v>
      </c>
    </row>
    <row r="98" spans="1:6" x14ac:dyDescent="0.3">
      <c r="A98">
        <v>81</v>
      </c>
      <c r="B98" t="s">
        <v>168</v>
      </c>
      <c r="C98" s="1" t="s">
        <v>48</v>
      </c>
      <c r="D98" s="13" t="s">
        <v>1050</v>
      </c>
      <c r="E98" s="1" t="s">
        <v>48</v>
      </c>
    </row>
    <row r="99" spans="1:6" x14ac:dyDescent="0.3">
      <c r="A99">
        <v>92</v>
      </c>
      <c r="B99" t="s">
        <v>168</v>
      </c>
      <c r="C99" s="1" t="s">
        <v>66</v>
      </c>
      <c r="D99" s="13" t="s">
        <v>1051</v>
      </c>
      <c r="E99" s="1" t="s">
        <v>66</v>
      </c>
    </row>
    <row r="100" spans="1:6" x14ac:dyDescent="0.3">
      <c r="A100">
        <v>86</v>
      </c>
      <c r="B100" t="s">
        <v>168</v>
      </c>
      <c r="C100" s="1" t="s">
        <v>53</v>
      </c>
      <c r="D100" s="13" t="s">
        <v>1052</v>
      </c>
      <c r="E100" s="1" t="s">
        <v>53</v>
      </c>
    </row>
    <row r="101" spans="1:6" x14ac:dyDescent="0.3">
      <c r="A101">
        <v>91</v>
      </c>
      <c r="B101" t="s">
        <v>168</v>
      </c>
      <c r="C101" s="1" t="s">
        <v>52</v>
      </c>
      <c r="D101" s="13" t="s">
        <v>1053</v>
      </c>
      <c r="E101" s="1" t="s">
        <v>52</v>
      </c>
    </row>
    <row r="102" spans="1:6" x14ac:dyDescent="0.3">
      <c r="A102">
        <v>98</v>
      </c>
      <c r="B102" t="s">
        <v>168</v>
      </c>
      <c r="C102" s="1" t="s">
        <v>42</v>
      </c>
      <c r="D102" s="13" t="s">
        <v>1054</v>
      </c>
      <c r="E102" s="1" t="s">
        <v>42</v>
      </c>
    </row>
    <row r="103" spans="1:6" x14ac:dyDescent="0.3">
      <c r="A103">
        <v>99</v>
      </c>
      <c r="B103" t="s">
        <v>168</v>
      </c>
      <c r="C103" s="1" t="s">
        <v>62</v>
      </c>
      <c r="D103" s="13" t="s">
        <v>1055</v>
      </c>
      <c r="E103" s="1" t="s">
        <v>62</v>
      </c>
    </row>
    <row r="104" spans="1:6" x14ac:dyDescent="0.3">
      <c r="A104">
        <v>78</v>
      </c>
      <c r="B104" t="s">
        <v>168</v>
      </c>
      <c r="C104" s="1" t="s">
        <v>47</v>
      </c>
      <c r="D104" s="13" t="s">
        <v>1056</v>
      </c>
      <c r="E104" s="1" t="s">
        <v>47</v>
      </c>
      <c r="F104" s="1" t="s">
        <v>1119</v>
      </c>
    </row>
    <row r="105" spans="1:6" x14ac:dyDescent="0.3">
      <c r="A105">
        <v>78</v>
      </c>
      <c r="B105" t="s">
        <v>168</v>
      </c>
      <c r="C105" s="1" t="s">
        <v>47</v>
      </c>
      <c r="D105" s="13" t="s">
        <v>1057</v>
      </c>
      <c r="E105" s="1" t="s">
        <v>47</v>
      </c>
      <c r="F105" s="1" t="s">
        <v>1120</v>
      </c>
    </row>
    <row r="106" spans="1:6" x14ac:dyDescent="0.3">
      <c r="A106">
        <v>78</v>
      </c>
      <c r="B106" t="s">
        <v>168</v>
      </c>
      <c r="C106" s="1" t="s">
        <v>47</v>
      </c>
      <c r="D106" s="13" t="s">
        <v>1058</v>
      </c>
      <c r="E106" s="1" t="s">
        <v>47</v>
      </c>
      <c r="F106" s="1" t="s">
        <v>1121</v>
      </c>
    </row>
    <row r="107" spans="1:6" x14ac:dyDescent="0.3">
      <c r="A107">
        <v>87</v>
      </c>
      <c r="B107" t="s">
        <v>168</v>
      </c>
      <c r="C107" s="1" t="s">
        <v>49</v>
      </c>
      <c r="D107" s="13" t="s">
        <v>1059</v>
      </c>
      <c r="E107" s="1" t="s">
        <v>49</v>
      </c>
    </row>
    <row r="108" spans="1:6" x14ac:dyDescent="0.3">
      <c r="A108">
        <v>93</v>
      </c>
      <c r="B108" t="s">
        <v>168</v>
      </c>
      <c r="C108" s="1" t="s">
        <v>60</v>
      </c>
      <c r="D108" s="13" t="s">
        <v>1060</v>
      </c>
      <c r="E108" s="1" t="s">
        <v>60</v>
      </c>
    </row>
    <row r="109" spans="1:6" x14ac:dyDescent="0.3">
      <c r="A109">
        <v>95</v>
      </c>
      <c r="B109" t="s">
        <v>168</v>
      </c>
      <c r="C109" s="1" t="s">
        <v>57</v>
      </c>
      <c r="D109" s="13" t="s">
        <v>1061</v>
      </c>
      <c r="E109" s="1" t="s">
        <v>57</v>
      </c>
    </row>
    <row r="110" spans="1:6" x14ac:dyDescent="0.3">
      <c r="A110">
        <v>88</v>
      </c>
      <c r="B110" t="s">
        <v>168</v>
      </c>
      <c r="C110" s="1" t="s">
        <v>43</v>
      </c>
      <c r="D110" s="13" t="s">
        <v>1062</v>
      </c>
      <c r="E110" s="1" t="s">
        <v>43</v>
      </c>
    </row>
    <row r="111" spans="1:6" x14ac:dyDescent="0.3">
      <c r="A111">
        <v>83</v>
      </c>
      <c r="B111" t="s">
        <v>168</v>
      </c>
      <c r="C111" s="1" t="s">
        <v>50</v>
      </c>
      <c r="D111" s="13" t="s">
        <v>1063</v>
      </c>
      <c r="E111" s="1" t="s">
        <v>50</v>
      </c>
    </row>
    <row r="112" spans="1:6" x14ac:dyDescent="0.3">
      <c r="A112">
        <v>90</v>
      </c>
      <c r="B112" t="s">
        <v>168</v>
      </c>
      <c r="C112" s="1" t="s">
        <v>38</v>
      </c>
      <c r="D112" s="13" t="s">
        <v>1064</v>
      </c>
      <c r="E112" s="1" t="s">
        <v>38</v>
      </c>
    </row>
    <row r="113" spans="1:5" x14ac:dyDescent="0.3">
      <c r="A113">
        <v>94</v>
      </c>
      <c r="B113" t="s">
        <v>168</v>
      </c>
      <c r="C113" s="1" t="s">
        <v>55</v>
      </c>
      <c r="D113" s="13" t="s">
        <v>1065</v>
      </c>
      <c r="E113" s="1" t="s">
        <v>55</v>
      </c>
    </row>
    <row r="114" spans="1:5" x14ac:dyDescent="0.3">
      <c r="A114">
        <v>97</v>
      </c>
      <c r="B114" t="s">
        <v>168</v>
      </c>
      <c r="C114" s="1" t="s">
        <v>45</v>
      </c>
      <c r="D114" s="13" t="s">
        <v>1066</v>
      </c>
      <c r="E114" s="1" t="s">
        <v>45</v>
      </c>
    </row>
    <row r="115" spans="1:5" x14ac:dyDescent="0.3">
      <c r="A115">
        <v>100</v>
      </c>
      <c r="B115" t="s">
        <v>168</v>
      </c>
      <c r="C115" s="1" t="s">
        <v>64</v>
      </c>
      <c r="D115" s="13" t="s">
        <v>1067</v>
      </c>
      <c r="E115" s="1" t="s">
        <v>64</v>
      </c>
    </row>
    <row r="116" spans="1:5" x14ac:dyDescent="0.3">
      <c r="A116">
        <v>105</v>
      </c>
      <c r="B116" t="s">
        <v>168</v>
      </c>
      <c r="C116" s="1" t="s">
        <v>65</v>
      </c>
      <c r="D116" s="13" t="s">
        <v>1068</v>
      </c>
      <c r="E116" s="1" t="s">
        <v>65</v>
      </c>
    </row>
    <row r="117" spans="1:5" x14ac:dyDescent="0.3">
      <c r="A117">
        <v>104</v>
      </c>
      <c r="B117" t="s">
        <v>168</v>
      </c>
      <c r="C117" s="1" t="s">
        <v>37</v>
      </c>
      <c r="D117" s="13" t="s">
        <v>1069</v>
      </c>
      <c r="E117" s="1" t="s">
        <v>37</v>
      </c>
    </row>
    <row r="118" spans="1:5" x14ac:dyDescent="0.3">
      <c r="A118">
        <v>101</v>
      </c>
      <c r="B118" t="s">
        <v>168</v>
      </c>
      <c r="C118" s="1" t="s">
        <v>63</v>
      </c>
      <c r="D118" s="13" t="s">
        <v>1070</v>
      </c>
      <c r="E118" s="1" t="s">
        <v>63</v>
      </c>
    </row>
    <row r="119" spans="1:5" x14ac:dyDescent="0.3">
      <c r="A119">
        <v>106</v>
      </c>
      <c r="B119" t="s">
        <v>167</v>
      </c>
      <c r="C119" s="1" t="s">
        <v>74</v>
      </c>
      <c r="D119" s="13" t="s">
        <v>1071</v>
      </c>
      <c r="E119" s="1" t="s">
        <v>74</v>
      </c>
    </row>
    <row r="120" spans="1:5" x14ac:dyDescent="0.3">
      <c r="A120">
        <v>107</v>
      </c>
      <c r="B120" t="s">
        <v>167</v>
      </c>
      <c r="C120" s="1" t="s">
        <v>71</v>
      </c>
      <c r="D120" s="13" t="s">
        <v>1072</v>
      </c>
      <c r="E120" s="1" t="s">
        <v>71</v>
      </c>
    </row>
    <row r="121" spans="1:5" x14ac:dyDescent="0.3">
      <c r="A121">
        <v>108</v>
      </c>
      <c r="B121" t="s">
        <v>167</v>
      </c>
      <c r="C121" s="1" t="s">
        <v>75</v>
      </c>
      <c r="D121" s="13" t="s">
        <v>1073</v>
      </c>
      <c r="E121" s="1" t="s">
        <v>75</v>
      </c>
    </row>
    <row r="122" spans="1:5" x14ac:dyDescent="0.3">
      <c r="A122">
        <v>109</v>
      </c>
      <c r="B122" t="s">
        <v>167</v>
      </c>
      <c r="C122" s="1" t="s">
        <v>76</v>
      </c>
      <c r="D122" s="13" t="s">
        <v>1074</v>
      </c>
      <c r="E122" s="1" t="s">
        <v>76</v>
      </c>
    </row>
    <row r="123" spans="1:5" x14ac:dyDescent="0.3">
      <c r="A123">
        <v>110</v>
      </c>
      <c r="B123" t="s">
        <v>167</v>
      </c>
      <c r="C123" s="1" t="s">
        <v>181</v>
      </c>
      <c r="D123" s="13" t="s">
        <v>1075</v>
      </c>
      <c r="E123" s="1" t="s">
        <v>181</v>
      </c>
    </row>
    <row r="124" spans="1:5" x14ac:dyDescent="0.3">
      <c r="A124">
        <v>111</v>
      </c>
      <c r="B124" t="s">
        <v>167</v>
      </c>
      <c r="C124" s="1" t="s">
        <v>182</v>
      </c>
      <c r="D124" s="13" t="s">
        <v>1076</v>
      </c>
      <c r="E124" s="1" t="s">
        <v>182</v>
      </c>
    </row>
    <row r="125" spans="1:5" x14ac:dyDescent="0.3">
      <c r="A125">
        <v>112</v>
      </c>
      <c r="B125" t="s">
        <v>167</v>
      </c>
      <c r="C125" s="1" t="s">
        <v>70</v>
      </c>
      <c r="D125" s="13" t="s">
        <v>1077</v>
      </c>
      <c r="E125" s="1" t="s">
        <v>70</v>
      </c>
    </row>
    <row r="126" spans="1:5" x14ac:dyDescent="0.3">
      <c r="A126">
        <v>113</v>
      </c>
      <c r="B126" t="s">
        <v>167</v>
      </c>
      <c r="C126" s="1" t="s">
        <v>183</v>
      </c>
      <c r="D126" s="13" t="s">
        <v>1078</v>
      </c>
      <c r="E126" s="1" t="s">
        <v>183</v>
      </c>
    </row>
    <row r="127" spans="1:5" x14ac:dyDescent="0.3">
      <c r="A127">
        <v>114</v>
      </c>
      <c r="B127" t="s">
        <v>167</v>
      </c>
      <c r="C127" s="1" t="s">
        <v>77</v>
      </c>
      <c r="D127" s="13" t="s">
        <v>1079</v>
      </c>
      <c r="E127" s="1" t="s">
        <v>77</v>
      </c>
    </row>
    <row r="128" spans="1:5" x14ac:dyDescent="0.3">
      <c r="A128">
        <v>115</v>
      </c>
      <c r="B128" t="s">
        <v>167</v>
      </c>
      <c r="C128" s="1" t="s">
        <v>184</v>
      </c>
      <c r="D128" s="13" t="s">
        <v>1080</v>
      </c>
      <c r="E128" s="1" t="s">
        <v>184</v>
      </c>
    </row>
    <row r="129" spans="1:6" x14ac:dyDescent="0.3">
      <c r="A129">
        <v>116</v>
      </c>
      <c r="B129" t="s">
        <v>167</v>
      </c>
      <c r="C129" s="1" t="s">
        <v>185</v>
      </c>
      <c r="D129" s="13" t="s">
        <v>1081</v>
      </c>
      <c r="E129" s="1" t="s">
        <v>185</v>
      </c>
    </row>
    <row r="130" spans="1:6" x14ac:dyDescent="0.3">
      <c r="A130">
        <v>117</v>
      </c>
      <c r="B130" t="s">
        <v>167</v>
      </c>
      <c r="C130" s="1" t="s">
        <v>73</v>
      </c>
      <c r="D130" s="13" t="s">
        <v>1082</v>
      </c>
      <c r="E130" s="1" t="s">
        <v>73</v>
      </c>
    </row>
    <row r="131" spans="1:6" x14ac:dyDescent="0.3">
      <c r="A131">
        <v>118</v>
      </c>
      <c r="B131" t="s">
        <v>167</v>
      </c>
      <c r="C131" s="1" t="s">
        <v>186</v>
      </c>
      <c r="D131" s="13" t="s">
        <v>1083</v>
      </c>
      <c r="E131" s="1" t="s">
        <v>186</v>
      </c>
    </row>
    <row r="132" spans="1:6" x14ac:dyDescent="0.3">
      <c r="A132">
        <v>119</v>
      </c>
      <c r="B132" t="s">
        <v>167</v>
      </c>
      <c r="C132" s="1" t="s">
        <v>187</v>
      </c>
      <c r="D132" s="13" t="s">
        <v>1084</v>
      </c>
      <c r="E132" s="1" t="s">
        <v>187</v>
      </c>
    </row>
    <row r="133" spans="1:6" x14ac:dyDescent="0.3">
      <c r="A133">
        <v>120</v>
      </c>
      <c r="B133" t="s">
        <v>167</v>
      </c>
      <c r="C133" s="1" t="s">
        <v>72</v>
      </c>
      <c r="D133" s="13" t="s">
        <v>1085</v>
      </c>
      <c r="E133" s="1" t="s">
        <v>72</v>
      </c>
    </row>
    <row r="134" spans="1:6" x14ac:dyDescent="0.3">
      <c r="A134">
        <v>121</v>
      </c>
      <c r="B134" t="s">
        <v>167</v>
      </c>
      <c r="C134" s="1" t="s">
        <v>188</v>
      </c>
      <c r="D134" s="13" t="s">
        <v>1086</v>
      </c>
      <c r="E134" s="1" t="s">
        <v>188</v>
      </c>
    </row>
    <row r="135" spans="1:6" x14ac:dyDescent="0.3">
      <c r="A135">
        <v>122</v>
      </c>
      <c r="B135" t="s">
        <v>167</v>
      </c>
      <c r="C135" s="1" t="s">
        <v>69</v>
      </c>
      <c r="D135" s="13" t="s">
        <v>1087</v>
      </c>
      <c r="E135" s="1" t="s">
        <v>69</v>
      </c>
    </row>
    <row r="136" spans="1:6" x14ac:dyDescent="0.3">
      <c r="A136">
        <v>123</v>
      </c>
      <c r="B136" t="s">
        <v>167</v>
      </c>
      <c r="C136" s="1" t="s">
        <v>189</v>
      </c>
      <c r="D136" s="13" t="s">
        <v>1088</v>
      </c>
      <c r="E136" s="1" t="s">
        <v>189</v>
      </c>
    </row>
    <row r="137" spans="1:6" x14ac:dyDescent="0.3">
      <c r="A137">
        <v>124</v>
      </c>
      <c r="B137" t="s">
        <v>169</v>
      </c>
      <c r="C137" s="1" t="s">
        <v>87</v>
      </c>
      <c r="D137" s="13" t="s">
        <v>839</v>
      </c>
      <c r="E137" s="1" t="s">
        <v>87</v>
      </c>
      <c r="F137" s="1" t="s">
        <v>1092</v>
      </c>
    </row>
    <row r="138" spans="1:6" x14ac:dyDescent="0.3">
      <c r="A138">
        <v>124</v>
      </c>
      <c r="B138" t="s">
        <v>169</v>
      </c>
      <c r="C138" s="1" t="s">
        <v>87</v>
      </c>
      <c r="D138" s="13" t="s">
        <v>840</v>
      </c>
      <c r="E138" s="1" t="s">
        <v>87</v>
      </c>
      <c r="F138" s="1" t="s">
        <v>1093</v>
      </c>
    </row>
    <row r="139" spans="1:6" x14ac:dyDescent="0.3">
      <c r="A139">
        <v>124</v>
      </c>
      <c r="B139" t="s">
        <v>169</v>
      </c>
      <c r="C139" s="1" t="s">
        <v>87</v>
      </c>
      <c r="D139" s="13" t="s">
        <v>841</v>
      </c>
      <c r="E139" s="1" t="s">
        <v>87</v>
      </c>
      <c r="F139" s="1" t="s">
        <v>1094</v>
      </c>
    </row>
    <row r="140" spans="1:6" x14ac:dyDescent="0.3">
      <c r="A140">
        <v>124</v>
      </c>
      <c r="B140" t="s">
        <v>169</v>
      </c>
      <c r="C140" s="1" t="s">
        <v>87</v>
      </c>
      <c r="D140" s="13" t="s">
        <v>842</v>
      </c>
      <c r="E140" s="1" t="s">
        <v>87</v>
      </c>
      <c r="F140" s="1" t="s">
        <v>1095</v>
      </c>
    </row>
    <row r="141" spans="1:6" x14ac:dyDescent="0.3">
      <c r="A141">
        <v>125</v>
      </c>
      <c r="B141" t="s">
        <v>169</v>
      </c>
      <c r="C141" s="1" t="s">
        <v>92</v>
      </c>
      <c r="D141" s="13" t="s">
        <v>843</v>
      </c>
      <c r="E141" s="1" t="s">
        <v>92</v>
      </c>
    </row>
    <row r="142" spans="1:6" x14ac:dyDescent="0.3">
      <c r="A142">
        <v>126</v>
      </c>
      <c r="B142" t="s">
        <v>169</v>
      </c>
      <c r="C142" s="1" t="s">
        <v>89</v>
      </c>
      <c r="D142" s="13" t="s">
        <v>844</v>
      </c>
      <c r="E142" s="1" t="s">
        <v>89</v>
      </c>
    </row>
    <row r="143" spans="1:6" x14ac:dyDescent="0.3">
      <c r="A143">
        <v>127</v>
      </c>
      <c r="B143" t="s">
        <v>169</v>
      </c>
      <c r="C143" s="1" t="s">
        <v>190</v>
      </c>
      <c r="D143" s="13" t="s">
        <v>845</v>
      </c>
      <c r="E143" s="1" t="s">
        <v>190</v>
      </c>
    </row>
    <row r="144" spans="1:6" x14ac:dyDescent="0.3">
      <c r="A144">
        <v>128</v>
      </c>
      <c r="B144" t="s">
        <v>169</v>
      </c>
      <c r="C144" s="1" t="s">
        <v>88</v>
      </c>
      <c r="D144" s="13" t="s">
        <v>846</v>
      </c>
      <c r="E144" s="1" t="s">
        <v>88</v>
      </c>
    </row>
    <row r="145" spans="1:6" x14ac:dyDescent="0.3">
      <c r="A145">
        <v>129</v>
      </c>
      <c r="B145" t="s">
        <v>169</v>
      </c>
      <c r="C145" s="1" t="s">
        <v>191</v>
      </c>
      <c r="D145" s="13" t="s">
        <v>847</v>
      </c>
      <c r="E145" s="1" t="s">
        <v>191</v>
      </c>
    </row>
    <row r="146" spans="1:6" x14ac:dyDescent="0.3">
      <c r="A146">
        <v>130</v>
      </c>
      <c r="B146" t="s">
        <v>169</v>
      </c>
      <c r="C146" s="1" t="s">
        <v>192</v>
      </c>
      <c r="D146" s="13" t="s">
        <v>848</v>
      </c>
      <c r="E146" s="1" t="s">
        <v>192</v>
      </c>
    </row>
    <row r="147" spans="1:6" x14ac:dyDescent="0.3">
      <c r="A147">
        <v>131</v>
      </c>
      <c r="B147" t="s">
        <v>169</v>
      </c>
      <c r="C147" s="1" t="s">
        <v>90</v>
      </c>
      <c r="D147" s="13" t="s">
        <v>849</v>
      </c>
      <c r="E147" s="1" t="s">
        <v>90</v>
      </c>
    </row>
    <row r="148" spans="1:6" x14ac:dyDescent="0.3">
      <c r="A148">
        <v>132</v>
      </c>
      <c r="B148" t="s">
        <v>169</v>
      </c>
      <c r="C148" s="1" t="s">
        <v>91</v>
      </c>
      <c r="D148" s="13" t="s">
        <v>850</v>
      </c>
      <c r="E148" s="1" t="s">
        <v>91</v>
      </c>
    </row>
    <row r="149" spans="1:6" x14ac:dyDescent="0.3">
      <c r="A149">
        <v>133</v>
      </c>
      <c r="B149" t="s">
        <v>169</v>
      </c>
      <c r="C149" s="1" t="s">
        <v>193</v>
      </c>
      <c r="D149" s="13" t="s">
        <v>851</v>
      </c>
      <c r="E149" s="1" t="s">
        <v>193</v>
      </c>
    </row>
    <row r="150" spans="1:6" x14ac:dyDescent="0.3">
      <c r="A150">
        <v>134</v>
      </c>
      <c r="B150" t="s">
        <v>169</v>
      </c>
      <c r="C150" s="1" t="s">
        <v>86</v>
      </c>
      <c r="D150" s="13" t="s">
        <v>852</v>
      </c>
      <c r="E150" s="1" t="s">
        <v>86</v>
      </c>
    </row>
    <row r="151" spans="1:6" x14ac:dyDescent="0.3">
      <c r="A151">
        <v>135</v>
      </c>
      <c r="B151" t="s">
        <v>170</v>
      </c>
      <c r="C151" s="1" t="s">
        <v>82</v>
      </c>
      <c r="D151" s="13" t="s">
        <v>853</v>
      </c>
      <c r="E151" s="1" t="s">
        <v>82</v>
      </c>
      <c r="F151" s="1" t="s">
        <v>1096</v>
      </c>
    </row>
    <row r="152" spans="1:6" x14ac:dyDescent="0.3">
      <c r="A152">
        <v>135</v>
      </c>
      <c r="B152" t="s">
        <v>170</v>
      </c>
      <c r="C152" s="1" t="s">
        <v>82</v>
      </c>
      <c r="D152" s="13" t="s">
        <v>854</v>
      </c>
      <c r="E152" s="1" t="s">
        <v>82</v>
      </c>
      <c r="F152" s="1" t="s">
        <v>1097</v>
      </c>
    </row>
    <row r="153" spans="1:6" x14ac:dyDescent="0.3">
      <c r="A153">
        <v>136</v>
      </c>
      <c r="B153" t="s">
        <v>170</v>
      </c>
      <c r="C153" s="1" t="s">
        <v>83</v>
      </c>
      <c r="D153" s="13" t="s">
        <v>855</v>
      </c>
      <c r="E153" s="1" t="s">
        <v>83</v>
      </c>
    </row>
    <row r="154" spans="1:6" x14ac:dyDescent="0.3">
      <c r="A154">
        <v>137</v>
      </c>
      <c r="B154" t="s">
        <v>170</v>
      </c>
      <c r="C154" s="1" t="s">
        <v>194</v>
      </c>
      <c r="D154" s="13" t="s">
        <v>856</v>
      </c>
      <c r="E154" s="1" t="s">
        <v>194</v>
      </c>
    </row>
    <row r="155" spans="1:6" x14ac:dyDescent="0.3">
      <c r="A155">
        <v>138</v>
      </c>
      <c r="B155" t="s">
        <v>170</v>
      </c>
      <c r="C155" s="1" t="s">
        <v>81</v>
      </c>
      <c r="D155" s="13" t="s">
        <v>857</v>
      </c>
      <c r="E155" s="1" t="s">
        <v>81</v>
      </c>
    </row>
    <row r="156" spans="1:6" x14ac:dyDescent="0.3">
      <c r="A156">
        <v>139</v>
      </c>
      <c r="B156" t="s">
        <v>170</v>
      </c>
      <c r="C156" s="1" t="s">
        <v>80</v>
      </c>
      <c r="D156" s="13" t="s">
        <v>858</v>
      </c>
      <c r="E156" s="1" t="s">
        <v>80</v>
      </c>
    </row>
    <row r="157" spans="1:6" x14ac:dyDescent="0.3">
      <c r="A157">
        <v>140</v>
      </c>
      <c r="B157" t="s">
        <v>170</v>
      </c>
      <c r="C157" s="1" t="s">
        <v>195</v>
      </c>
      <c r="D157" s="13" t="s">
        <v>859</v>
      </c>
      <c r="E157" s="1" t="s">
        <v>195</v>
      </c>
    </row>
    <row r="158" spans="1:6" x14ac:dyDescent="0.3">
      <c r="A158">
        <v>141</v>
      </c>
      <c r="B158" t="s">
        <v>170</v>
      </c>
      <c r="C158" s="1" t="s">
        <v>196</v>
      </c>
      <c r="D158" s="13" t="s">
        <v>860</v>
      </c>
      <c r="E158" s="1" t="s">
        <v>196</v>
      </c>
    </row>
    <row r="159" spans="1:6" x14ac:dyDescent="0.3">
      <c r="A159">
        <v>142</v>
      </c>
      <c r="B159" t="s">
        <v>170</v>
      </c>
      <c r="C159" s="1" t="s">
        <v>79</v>
      </c>
      <c r="D159" s="13" t="s">
        <v>861</v>
      </c>
      <c r="E159" s="1" t="s">
        <v>79</v>
      </c>
    </row>
    <row r="160" spans="1:6" x14ac:dyDescent="0.3">
      <c r="A160">
        <v>143</v>
      </c>
      <c r="B160" t="s">
        <v>170</v>
      </c>
      <c r="C160" s="1" t="s">
        <v>197</v>
      </c>
      <c r="D160" s="13" t="s">
        <v>862</v>
      </c>
      <c r="E160" s="1" t="s">
        <v>197</v>
      </c>
    </row>
    <row r="161" spans="1:6" x14ac:dyDescent="0.3">
      <c r="A161">
        <v>144</v>
      </c>
      <c r="B161" t="s">
        <v>170</v>
      </c>
      <c r="C161" s="1" t="s">
        <v>198</v>
      </c>
      <c r="D161" s="13" t="s">
        <v>863</v>
      </c>
      <c r="E161" s="1" t="s">
        <v>198</v>
      </c>
    </row>
    <row r="162" spans="1:6" x14ac:dyDescent="0.3">
      <c r="A162">
        <v>145</v>
      </c>
      <c r="B162" t="s">
        <v>170</v>
      </c>
      <c r="C162" s="1" t="s">
        <v>199</v>
      </c>
      <c r="D162" s="13" t="s">
        <v>864</v>
      </c>
      <c r="E162" s="1" t="s">
        <v>199</v>
      </c>
    </row>
    <row r="163" spans="1:6" x14ac:dyDescent="0.3">
      <c r="A163">
        <v>146</v>
      </c>
      <c r="B163" t="s">
        <v>170</v>
      </c>
      <c r="C163" s="1" t="s">
        <v>200</v>
      </c>
      <c r="D163" s="13" t="s">
        <v>865</v>
      </c>
      <c r="E163" s="1" t="s">
        <v>200</v>
      </c>
    </row>
    <row r="164" spans="1:6" x14ac:dyDescent="0.3">
      <c r="A164">
        <v>147</v>
      </c>
      <c r="B164" t="s">
        <v>170</v>
      </c>
      <c r="C164" s="1" t="s">
        <v>201</v>
      </c>
      <c r="D164" s="13" t="s">
        <v>866</v>
      </c>
      <c r="E164" s="1" t="s">
        <v>201</v>
      </c>
    </row>
    <row r="165" spans="1:6" x14ac:dyDescent="0.3">
      <c r="A165">
        <v>148</v>
      </c>
      <c r="B165" t="s">
        <v>170</v>
      </c>
      <c r="C165" s="1" t="s">
        <v>202</v>
      </c>
      <c r="D165" s="13" t="s">
        <v>867</v>
      </c>
      <c r="E165" s="1" t="s">
        <v>202</v>
      </c>
    </row>
    <row r="166" spans="1:6" x14ac:dyDescent="0.3">
      <c r="A166">
        <v>149</v>
      </c>
      <c r="B166" t="s">
        <v>170</v>
      </c>
      <c r="C166" s="1" t="s">
        <v>84</v>
      </c>
      <c r="D166" s="13" t="s">
        <v>868</v>
      </c>
      <c r="E166" s="1" t="s">
        <v>84</v>
      </c>
    </row>
    <row r="167" spans="1:6" x14ac:dyDescent="0.3">
      <c r="A167">
        <v>150</v>
      </c>
      <c r="B167" t="s">
        <v>171</v>
      </c>
      <c r="C167" s="1" t="s">
        <v>116</v>
      </c>
      <c r="D167" s="13" t="s">
        <v>871</v>
      </c>
      <c r="E167" s="1" t="s">
        <v>116</v>
      </c>
      <c r="F167" s="1" t="s">
        <v>1098</v>
      </c>
    </row>
    <row r="168" spans="1:6" x14ac:dyDescent="0.3">
      <c r="A168">
        <v>150</v>
      </c>
      <c r="B168" t="s">
        <v>171</v>
      </c>
      <c r="C168" s="1" t="s">
        <v>116</v>
      </c>
      <c r="D168" s="13" t="s">
        <v>872</v>
      </c>
      <c r="E168" s="1" t="s">
        <v>116</v>
      </c>
      <c r="F168" s="1" t="s">
        <v>1099</v>
      </c>
    </row>
    <row r="169" spans="1:6" x14ac:dyDescent="0.3">
      <c r="A169">
        <v>151</v>
      </c>
      <c r="B169" t="s">
        <v>171</v>
      </c>
      <c r="C169" s="1" t="s">
        <v>114</v>
      </c>
      <c r="D169" s="13" t="s">
        <v>873</v>
      </c>
      <c r="E169" s="1" t="s">
        <v>114</v>
      </c>
    </row>
    <row r="170" spans="1:6" x14ac:dyDescent="0.3">
      <c r="A170">
        <v>152</v>
      </c>
      <c r="B170" t="s">
        <v>171</v>
      </c>
      <c r="C170" s="1" t="s">
        <v>117</v>
      </c>
      <c r="D170" s="13" t="s">
        <v>874</v>
      </c>
      <c r="E170" s="1" t="s">
        <v>117</v>
      </c>
    </row>
    <row r="171" spans="1:6" x14ac:dyDescent="0.3">
      <c r="A171">
        <v>153</v>
      </c>
      <c r="B171" t="s">
        <v>171</v>
      </c>
      <c r="C171" s="1" t="s">
        <v>119</v>
      </c>
      <c r="D171" s="13" t="s">
        <v>875</v>
      </c>
      <c r="E171" s="1" t="s">
        <v>119</v>
      </c>
    </row>
    <row r="172" spans="1:6" x14ac:dyDescent="0.3">
      <c r="A172">
        <v>154</v>
      </c>
      <c r="B172" t="s">
        <v>171</v>
      </c>
      <c r="C172" s="1" t="s">
        <v>122</v>
      </c>
      <c r="D172" s="13" t="s">
        <v>876</v>
      </c>
      <c r="E172" s="1" t="s">
        <v>122</v>
      </c>
    </row>
    <row r="173" spans="1:6" x14ac:dyDescent="0.3">
      <c r="A173">
        <v>155</v>
      </c>
      <c r="B173" t="s">
        <v>171</v>
      </c>
      <c r="C173" s="1" t="s">
        <v>120</v>
      </c>
      <c r="D173" s="13" t="s">
        <v>877</v>
      </c>
      <c r="E173" s="1" t="s">
        <v>120</v>
      </c>
    </row>
    <row r="174" spans="1:6" x14ac:dyDescent="0.3">
      <c r="A174">
        <v>156</v>
      </c>
      <c r="B174" t="s">
        <v>171</v>
      </c>
      <c r="C174" s="1" t="s">
        <v>203</v>
      </c>
      <c r="D174" s="13" t="s">
        <v>878</v>
      </c>
      <c r="E174" s="1" t="s">
        <v>203</v>
      </c>
    </row>
    <row r="175" spans="1:6" x14ac:dyDescent="0.3">
      <c r="A175">
        <v>157</v>
      </c>
      <c r="B175" t="s">
        <v>171</v>
      </c>
      <c r="C175" s="1" t="s">
        <v>204</v>
      </c>
      <c r="D175" s="13" t="s">
        <v>879</v>
      </c>
      <c r="E175" s="1" t="s">
        <v>204</v>
      </c>
    </row>
    <row r="176" spans="1:6" x14ac:dyDescent="0.3">
      <c r="A176">
        <v>158</v>
      </c>
      <c r="B176" t="s">
        <v>171</v>
      </c>
      <c r="C176" s="1" t="s">
        <v>205</v>
      </c>
      <c r="D176" s="13" t="s">
        <v>880</v>
      </c>
      <c r="E176" s="1" t="s">
        <v>205</v>
      </c>
    </row>
    <row r="177" spans="1:5" x14ac:dyDescent="0.3">
      <c r="A177">
        <v>159</v>
      </c>
      <c r="B177" t="s">
        <v>171</v>
      </c>
      <c r="C177" s="1" t="s">
        <v>206</v>
      </c>
      <c r="D177" s="13" t="s">
        <v>881</v>
      </c>
      <c r="E177" s="1" t="s">
        <v>206</v>
      </c>
    </row>
    <row r="178" spans="1:5" x14ac:dyDescent="0.3">
      <c r="A178">
        <v>160</v>
      </c>
      <c r="B178" t="s">
        <v>171</v>
      </c>
      <c r="C178" s="1" t="s">
        <v>121</v>
      </c>
      <c r="D178" s="13" t="s">
        <v>882</v>
      </c>
      <c r="E178" s="1" t="s">
        <v>121</v>
      </c>
    </row>
    <row r="179" spans="1:5" x14ac:dyDescent="0.3">
      <c r="A179">
        <v>161</v>
      </c>
      <c r="B179" t="s">
        <v>171</v>
      </c>
      <c r="C179" s="1" t="s">
        <v>207</v>
      </c>
      <c r="D179" s="13" t="s">
        <v>883</v>
      </c>
      <c r="E179" s="1" t="s">
        <v>207</v>
      </c>
    </row>
    <row r="180" spans="1:5" x14ac:dyDescent="0.3">
      <c r="A180">
        <v>162</v>
      </c>
      <c r="B180" t="s">
        <v>171</v>
      </c>
      <c r="C180" s="1" t="s">
        <v>115</v>
      </c>
      <c r="D180" s="13" t="s">
        <v>884</v>
      </c>
      <c r="E180" s="1" t="s">
        <v>115</v>
      </c>
    </row>
    <row r="181" spans="1:5" x14ac:dyDescent="0.3">
      <c r="A181">
        <v>163</v>
      </c>
      <c r="B181" t="s">
        <v>171</v>
      </c>
      <c r="C181" s="1" t="s">
        <v>118</v>
      </c>
      <c r="D181" s="13" t="s">
        <v>885</v>
      </c>
      <c r="E181" s="1" t="s">
        <v>118</v>
      </c>
    </row>
    <row r="182" spans="1:5" x14ac:dyDescent="0.3">
      <c r="A182">
        <v>164</v>
      </c>
      <c r="B182" t="s">
        <v>172</v>
      </c>
      <c r="C182" s="1" t="s">
        <v>151</v>
      </c>
      <c r="D182" s="13" t="s">
        <v>886</v>
      </c>
      <c r="E182" s="1" t="s">
        <v>151</v>
      </c>
    </row>
    <row r="183" spans="1:5" x14ac:dyDescent="0.3">
      <c r="A183">
        <v>165</v>
      </c>
      <c r="B183" t="s">
        <v>172</v>
      </c>
      <c r="C183" s="1" t="s">
        <v>148</v>
      </c>
      <c r="D183" s="13" t="s">
        <v>887</v>
      </c>
      <c r="E183" s="1" t="s">
        <v>148</v>
      </c>
    </row>
    <row r="184" spans="1:5" x14ac:dyDescent="0.3">
      <c r="A184">
        <v>166</v>
      </c>
      <c r="B184" t="s">
        <v>172</v>
      </c>
      <c r="C184" s="1" t="s">
        <v>153</v>
      </c>
      <c r="D184" s="13" t="s">
        <v>888</v>
      </c>
      <c r="E184" s="1" t="s">
        <v>153</v>
      </c>
    </row>
    <row r="185" spans="1:5" x14ac:dyDescent="0.3">
      <c r="A185">
        <v>167</v>
      </c>
      <c r="B185" t="s">
        <v>172</v>
      </c>
      <c r="C185" s="1" t="s">
        <v>208</v>
      </c>
      <c r="D185" s="13" t="s">
        <v>889</v>
      </c>
      <c r="E185" s="1" t="s">
        <v>208</v>
      </c>
    </row>
    <row r="186" spans="1:5" x14ac:dyDescent="0.3">
      <c r="A186">
        <v>168</v>
      </c>
      <c r="B186" t="s">
        <v>172</v>
      </c>
      <c r="C186" s="1" t="s">
        <v>149</v>
      </c>
      <c r="D186" s="13" t="s">
        <v>890</v>
      </c>
      <c r="E186" s="1" t="s">
        <v>149</v>
      </c>
    </row>
    <row r="187" spans="1:5" x14ac:dyDescent="0.3">
      <c r="A187">
        <v>169</v>
      </c>
      <c r="B187" t="s">
        <v>172</v>
      </c>
      <c r="C187" s="1" t="s">
        <v>209</v>
      </c>
      <c r="D187" s="13" t="s">
        <v>891</v>
      </c>
      <c r="E187" s="1" t="s">
        <v>209</v>
      </c>
    </row>
    <row r="188" spans="1:5" x14ac:dyDescent="0.3">
      <c r="A188">
        <v>170</v>
      </c>
      <c r="B188" t="s">
        <v>172</v>
      </c>
      <c r="C188" s="1" t="s">
        <v>210</v>
      </c>
      <c r="D188" s="13" t="s">
        <v>892</v>
      </c>
      <c r="E188" s="1" t="s">
        <v>210</v>
      </c>
    </row>
    <row r="189" spans="1:5" x14ac:dyDescent="0.3">
      <c r="A189">
        <v>171</v>
      </c>
      <c r="B189" t="s">
        <v>172</v>
      </c>
      <c r="C189" s="1" t="s">
        <v>211</v>
      </c>
      <c r="D189" s="13" t="s">
        <v>893</v>
      </c>
      <c r="E189" s="1" t="s">
        <v>211</v>
      </c>
    </row>
    <row r="190" spans="1:5" x14ac:dyDescent="0.3">
      <c r="A190">
        <v>172</v>
      </c>
      <c r="B190" t="s">
        <v>172</v>
      </c>
      <c r="C190" s="1" t="s">
        <v>212</v>
      </c>
      <c r="D190" s="13" t="s">
        <v>894</v>
      </c>
      <c r="E190" s="1" t="s">
        <v>212</v>
      </c>
    </row>
    <row r="191" spans="1:5" x14ac:dyDescent="0.3">
      <c r="A191">
        <v>173</v>
      </c>
      <c r="B191" t="s">
        <v>172</v>
      </c>
      <c r="C191" s="1" t="s">
        <v>213</v>
      </c>
      <c r="D191" s="13" t="s">
        <v>895</v>
      </c>
      <c r="E191" s="1" t="s">
        <v>213</v>
      </c>
    </row>
    <row r="192" spans="1:5" x14ac:dyDescent="0.3">
      <c r="A192">
        <v>174</v>
      </c>
      <c r="B192" t="s">
        <v>172</v>
      </c>
      <c r="C192" s="1" t="s">
        <v>152</v>
      </c>
      <c r="D192" s="13" t="s">
        <v>896</v>
      </c>
      <c r="E192" s="1" t="s">
        <v>152</v>
      </c>
    </row>
    <row r="193" spans="1:6" x14ac:dyDescent="0.3">
      <c r="A193">
        <v>175</v>
      </c>
      <c r="B193" t="s">
        <v>172</v>
      </c>
      <c r="C193" s="1" t="s">
        <v>214</v>
      </c>
      <c r="D193" s="13" t="s">
        <v>897</v>
      </c>
      <c r="E193" s="1" t="s">
        <v>214</v>
      </c>
    </row>
    <row r="194" spans="1:6" x14ac:dyDescent="0.3">
      <c r="A194">
        <v>176</v>
      </c>
      <c r="B194" t="s">
        <v>172</v>
      </c>
      <c r="C194" s="1" t="s">
        <v>215</v>
      </c>
      <c r="D194" s="13" t="s">
        <v>898</v>
      </c>
      <c r="E194" s="1" t="s">
        <v>215</v>
      </c>
    </row>
    <row r="195" spans="1:6" x14ac:dyDescent="0.3">
      <c r="A195">
        <v>177</v>
      </c>
      <c r="B195" t="s">
        <v>172</v>
      </c>
      <c r="C195" s="1" t="s">
        <v>216</v>
      </c>
      <c r="D195" s="13" t="s">
        <v>899</v>
      </c>
      <c r="E195" s="1" t="s">
        <v>216</v>
      </c>
    </row>
    <row r="196" spans="1:6" x14ac:dyDescent="0.3">
      <c r="A196">
        <v>178</v>
      </c>
      <c r="B196" t="s">
        <v>172</v>
      </c>
      <c r="C196" s="1" t="s">
        <v>150</v>
      </c>
      <c r="D196" s="13" t="s">
        <v>900</v>
      </c>
      <c r="E196" s="1" t="s">
        <v>150</v>
      </c>
    </row>
    <row r="197" spans="1:6" x14ac:dyDescent="0.3">
      <c r="A197">
        <v>179</v>
      </c>
      <c r="B197" t="s">
        <v>172</v>
      </c>
      <c r="C197" s="1" t="s">
        <v>217</v>
      </c>
      <c r="D197" s="13" t="s">
        <v>901</v>
      </c>
      <c r="E197" s="1" t="s">
        <v>217</v>
      </c>
    </row>
    <row r="198" spans="1:6" x14ac:dyDescent="0.3">
      <c r="A198">
        <v>180</v>
      </c>
      <c r="B198" t="s">
        <v>172</v>
      </c>
      <c r="C198" s="1" t="s">
        <v>218</v>
      </c>
      <c r="D198" s="13" t="s">
        <v>902</v>
      </c>
      <c r="E198" s="1" t="s">
        <v>218</v>
      </c>
    </row>
    <row r="199" spans="1:6" x14ac:dyDescent="0.3">
      <c r="A199">
        <v>181</v>
      </c>
      <c r="B199" t="s">
        <v>172</v>
      </c>
      <c r="C199" s="1" t="s">
        <v>219</v>
      </c>
      <c r="D199" s="13" t="s">
        <v>903</v>
      </c>
      <c r="E199" s="1" t="s">
        <v>219</v>
      </c>
    </row>
    <row r="200" spans="1:6" x14ac:dyDescent="0.3">
      <c r="A200">
        <v>182</v>
      </c>
      <c r="B200" t="s">
        <v>172</v>
      </c>
      <c r="C200" s="1" t="s">
        <v>220</v>
      </c>
      <c r="D200" s="13" t="s">
        <v>904</v>
      </c>
      <c r="E200" s="1" t="s">
        <v>220</v>
      </c>
    </row>
    <row r="201" spans="1:6" x14ac:dyDescent="0.3">
      <c r="A201">
        <v>183</v>
      </c>
      <c r="B201" t="s">
        <v>172</v>
      </c>
      <c r="C201" s="1" t="s">
        <v>221</v>
      </c>
      <c r="D201" s="13" t="s">
        <v>905</v>
      </c>
      <c r="E201" s="1" t="s">
        <v>221</v>
      </c>
    </row>
    <row r="202" spans="1:6" x14ac:dyDescent="0.3">
      <c r="A202">
        <v>184</v>
      </c>
      <c r="B202" t="s">
        <v>172</v>
      </c>
      <c r="C202" s="1" t="s">
        <v>222</v>
      </c>
      <c r="D202" s="13" t="s">
        <v>906</v>
      </c>
      <c r="E202" s="1" t="s">
        <v>222</v>
      </c>
    </row>
    <row r="203" spans="1:6" x14ac:dyDescent="0.3">
      <c r="A203">
        <v>185</v>
      </c>
      <c r="B203" t="s">
        <v>172</v>
      </c>
      <c r="C203" s="1" t="s">
        <v>223</v>
      </c>
      <c r="D203" s="13" t="s">
        <v>907</v>
      </c>
      <c r="E203" s="1" t="s">
        <v>223</v>
      </c>
    </row>
    <row r="204" spans="1:6" x14ac:dyDescent="0.3">
      <c r="A204">
        <v>186</v>
      </c>
      <c r="B204" t="s">
        <v>173</v>
      </c>
      <c r="C204" s="1" t="s">
        <v>97</v>
      </c>
      <c r="D204" s="13" t="s">
        <v>983</v>
      </c>
      <c r="E204" s="1" t="s">
        <v>97</v>
      </c>
      <c r="F204" s="1" t="s">
        <v>34</v>
      </c>
    </row>
    <row r="205" spans="1:6" x14ac:dyDescent="0.3">
      <c r="A205">
        <v>186</v>
      </c>
      <c r="B205" t="s">
        <v>173</v>
      </c>
      <c r="C205" s="1" t="s">
        <v>97</v>
      </c>
      <c r="D205" s="13" t="s">
        <v>984</v>
      </c>
      <c r="E205" s="1" t="s">
        <v>97</v>
      </c>
      <c r="F205" s="1" t="s">
        <v>109</v>
      </c>
    </row>
    <row r="206" spans="1:6" x14ac:dyDescent="0.3">
      <c r="A206">
        <v>187</v>
      </c>
      <c r="B206" t="s">
        <v>173</v>
      </c>
      <c r="C206" s="1" t="s">
        <v>100</v>
      </c>
      <c r="D206" s="13" t="s">
        <v>985</v>
      </c>
      <c r="E206" s="1" t="s">
        <v>100</v>
      </c>
    </row>
    <row r="207" spans="1:6" x14ac:dyDescent="0.3">
      <c r="A207">
        <v>188</v>
      </c>
      <c r="B207" t="s">
        <v>173</v>
      </c>
      <c r="C207" s="1" t="s">
        <v>101</v>
      </c>
      <c r="D207" s="13" t="s">
        <v>986</v>
      </c>
      <c r="E207" s="1" t="s">
        <v>101</v>
      </c>
    </row>
    <row r="208" spans="1:6" x14ac:dyDescent="0.3">
      <c r="A208">
        <v>189</v>
      </c>
      <c r="B208" t="s">
        <v>173</v>
      </c>
      <c r="C208" s="1" t="s">
        <v>99</v>
      </c>
      <c r="D208" s="13" t="s">
        <v>987</v>
      </c>
      <c r="E208" s="1" t="s">
        <v>99</v>
      </c>
    </row>
    <row r="209" spans="1:5" x14ac:dyDescent="0.3">
      <c r="A209">
        <v>190</v>
      </c>
      <c r="B209" t="s">
        <v>173</v>
      </c>
      <c r="C209" s="1" t="s">
        <v>98</v>
      </c>
      <c r="D209" s="13" t="s">
        <v>988</v>
      </c>
      <c r="E209" s="1" t="s">
        <v>98</v>
      </c>
    </row>
    <row r="210" spans="1:5" x14ac:dyDescent="0.3">
      <c r="A210">
        <v>191</v>
      </c>
      <c r="B210" t="s">
        <v>173</v>
      </c>
      <c r="C210" s="1" t="s">
        <v>107</v>
      </c>
      <c r="D210" s="13" t="s">
        <v>989</v>
      </c>
      <c r="E210" s="1" t="s">
        <v>107</v>
      </c>
    </row>
    <row r="211" spans="1:5" x14ac:dyDescent="0.3">
      <c r="A211">
        <v>192</v>
      </c>
      <c r="B211" t="s">
        <v>173</v>
      </c>
      <c r="C211" s="1" t="s">
        <v>106</v>
      </c>
      <c r="D211" s="13" t="s">
        <v>990</v>
      </c>
      <c r="E211" s="1" t="s">
        <v>106</v>
      </c>
    </row>
    <row r="212" spans="1:5" x14ac:dyDescent="0.3">
      <c r="A212">
        <v>193</v>
      </c>
      <c r="B212" t="s">
        <v>173</v>
      </c>
      <c r="C212" s="1" t="s">
        <v>224</v>
      </c>
      <c r="D212" s="13" t="s">
        <v>991</v>
      </c>
      <c r="E212" s="1" t="s">
        <v>224</v>
      </c>
    </row>
    <row r="213" spans="1:5" x14ac:dyDescent="0.3">
      <c r="A213">
        <v>194</v>
      </c>
      <c r="B213" t="s">
        <v>173</v>
      </c>
      <c r="C213" s="1" t="s">
        <v>225</v>
      </c>
      <c r="D213" s="13" t="s">
        <v>992</v>
      </c>
      <c r="E213" s="1" t="s">
        <v>225</v>
      </c>
    </row>
    <row r="214" spans="1:5" x14ac:dyDescent="0.3">
      <c r="A214">
        <v>195</v>
      </c>
      <c r="B214" t="s">
        <v>173</v>
      </c>
      <c r="C214" s="1" t="s">
        <v>103</v>
      </c>
      <c r="D214" s="13" t="s">
        <v>993</v>
      </c>
      <c r="E214" s="1" t="s">
        <v>103</v>
      </c>
    </row>
    <row r="215" spans="1:5" x14ac:dyDescent="0.3">
      <c r="A215">
        <v>196</v>
      </c>
      <c r="B215" t="s">
        <v>173</v>
      </c>
      <c r="C215" s="1" t="s">
        <v>226</v>
      </c>
      <c r="D215" s="13" t="s">
        <v>994</v>
      </c>
      <c r="E215" s="1" t="s">
        <v>226</v>
      </c>
    </row>
    <row r="216" spans="1:5" x14ac:dyDescent="0.3">
      <c r="A216">
        <v>197</v>
      </c>
      <c r="B216" t="s">
        <v>173</v>
      </c>
      <c r="C216" s="1" t="s">
        <v>102</v>
      </c>
      <c r="D216" s="13" t="s">
        <v>995</v>
      </c>
      <c r="E216" s="1" t="s">
        <v>102</v>
      </c>
    </row>
    <row r="217" spans="1:5" x14ac:dyDescent="0.3">
      <c r="A217">
        <v>198</v>
      </c>
      <c r="B217" t="s">
        <v>173</v>
      </c>
      <c r="C217" s="1" t="s">
        <v>227</v>
      </c>
      <c r="D217" s="13" t="s">
        <v>996</v>
      </c>
      <c r="E217" s="1" t="s">
        <v>227</v>
      </c>
    </row>
    <row r="218" spans="1:5" x14ac:dyDescent="0.3">
      <c r="A218">
        <v>199</v>
      </c>
      <c r="B218" t="s">
        <v>173</v>
      </c>
      <c r="C218" s="1" t="s">
        <v>228</v>
      </c>
      <c r="D218" s="13" t="s">
        <v>997</v>
      </c>
      <c r="E218" s="1" t="s">
        <v>228</v>
      </c>
    </row>
    <row r="219" spans="1:5" x14ac:dyDescent="0.3">
      <c r="A219">
        <v>200</v>
      </c>
      <c r="B219" t="s">
        <v>173</v>
      </c>
      <c r="C219" s="1" t="s">
        <v>104</v>
      </c>
      <c r="D219" s="13" t="s">
        <v>998</v>
      </c>
      <c r="E219" s="1" t="s">
        <v>104</v>
      </c>
    </row>
    <row r="220" spans="1:5" x14ac:dyDescent="0.3">
      <c r="A220">
        <v>201</v>
      </c>
      <c r="B220" t="s">
        <v>173</v>
      </c>
      <c r="C220" s="1" t="s">
        <v>229</v>
      </c>
      <c r="D220" s="13" t="s">
        <v>999</v>
      </c>
      <c r="E220" s="1" t="s">
        <v>229</v>
      </c>
    </row>
    <row r="221" spans="1:5" x14ac:dyDescent="0.3">
      <c r="A221">
        <v>202</v>
      </c>
      <c r="B221" t="s">
        <v>173</v>
      </c>
      <c r="C221" s="1" t="s">
        <v>230</v>
      </c>
      <c r="D221" s="13" t="s">
        <v>1000</v>
      </c>
      <c r="E221" s="1" t="s">
        <v>230</v>
      </c>
    </row>
    <row r="222" spans="1:5" x14ac:dyDescent="0.3">
      <c r="A222">
        <v>203</v>
      </c>
      <c r="B222" t="s">
        <v>173</v>
      </c>
      <c r="C222" s="1" t="s">
        <v>231</v>
      </c>
      <c r="D222" s="13" t="s">
        <v>1001</v>
      </c>
      <c r="E222" s="1" t="s">
        <v>231</v>
      </c>
    </row>
    <row r="223" spans="1:5" x14ac:dyDescent="0.3">
      <c r="A223">
        <v>204</v>
      </c>
      <c r="B223" t="s">
        <v>173</v>
      </c>
      <c r="C223" s="1" t="s">
        <v>232</v>
      </c>
      <c r="D223" s="13" t="s">
        <v>1002</v>
      </c>
      <c r="E223" s="1" t="s">
        <v>232</v>
      </c>
    </row>
    <row r="224" spans="1:5" x14ac:dyDescent="0.3">
      <c r="A224">
        <v>205</v>
      </c>
      <c r="B224" t="s">
        <v>173</v>
      </c>
      <c r="C224" s="1" t="s">
        <v>233</v>
      </c>
      <c r="D224" s="13" t="s">
        <v>1003</v>
      </c>
      <c r="E224" s="1" t="s">
        <v>233</v>
      </c>
    </row>
    <row r="225" spans="1:6" x14ac:dyDescent="0.3">
      <c r="A225">
        <v>206</v>
      </c>
      <c r="B225" t="s">
        <v>173</v>
      </c>
      <c r="C225" s="1" t="s">
        <v>234</v>
      </c>
      <c r="D225" s="13" t="s">
        <v>1004</v>
      </c>
      <c r="E225" s="1" t="s">
        <v>234</v>
      </c>
    </row>
    <row r="226" spans="1:6" x14ac:dyDescent="0.3">
      <c r="A226">
        <v>207</v>
      </c>
      <c r="B226" t="s">
        <v>173</v>
      </c>
      <c r="C226" s="1" t="s">
        <v>235</v>
      </c>
      <c r="D226" s="13" t="s">
        <v>1005</v>
      </c>
      <c r="E226" s="1" t="s">
        <v>235</v>
      </c>
    </row>
    <row r="227" spans="1:6" x14ac:dyDescent="0.3">
      <c r="A227">
        <v>208</v>
      </c>
      <c r="B227" t="s">
        <v>173</v>
      </c>
      <c r="C227" s="1" t="s">
        <v>105</v>
      </c>
      <c r="D227" s="13" t="s">
        <v>1006</v>
      </c>
      <c r="E227" s="1" t="s">
        <v>105</v>
      </c>
    </row>
    <row r="228" spans="1:6" x14ac:dyDescent="0.3">
      <c r="A228">
        <v>209</v>
      </c>
      <c r="B228" t="s">
        <v>174</v>
      </c>
      <c r="C228" s="1" t="s">
        <v>124</v>
      </c>
      <c r="D228" s="13" t="s">
        <v>1007</v>
      </c>
      <c r="E228" s="1" t="s">
        <v>124</v>
      </c>
      <c r="F228" s="1" t="s">
        <v>1100</v>
      </c>
    </row>
    <row r="229" spans="1:6" x14ac:dyDescent="0.3">
      <c r="A229">
        <v>209</v>
      </c>
      <c r="B229" t="s">
        <v>174</v>
      </c>
      <c r="C229" s="1" t="s">
        <v>124</v>
      </c>
      <c r="D229" s="13" t="s">
        <v>1008</v>
      </c>
      <c r="E229" s="1" t="s">
        <v>124</v>
      </c>
      <c r="F229" s="1" t="s">
        <v>1101</v>
      </c>
    </row>
    <row r="230" spans="1:6" x14ac:dyDescent="0.3">
      <c r="A230">
        <v>209</v>
      </c>
      <c r="B230" t="s">
        <v>174</v>
      </c>
      <c r="C230" s="1" t="s">
        <v>124</v>
      </c>
      <c r="D230" s="13" t="s">
        <v>1009</v>
      </c>
      <c r="E230" s="1" t="s">
        <v>124</v>
      </c>
      <c r="F230" s="1" t="s">
        <v>1102</v>
      </c>
    </row>
    <row r="231" spans="1:6" x14ac:dyDescent="0.3">
      <c r="A231">
        <v>209</v>
      </c>
      <c r="B231" t="s">
        <v>174</v>
      </c>
      <c r="C231" s="1" t="s">
        <v>124</v>
      </c>
      <c r="D231" s="13" t="s">
        <v>1010</v>
      </c>
      <c r="E231" s="1" t="s">
        <v>124</v>
      </c>
      <c r="F231" s="1" t="s">
        <v>1103</v>
      </c>
    </row>
    <row r="232" spans="1:6" x14ac:dyDescent="0.3">
      <c r="A232">
        <v>209</v>
      </c>
      <c r="B232" t="s">
        <v>174</v>
      </c>
      <c r="C232" s="1" t="s">
        <v>124</v>
      </c>
      <c r="D232" s="13" t="s">
        <v>1011</v>
      </c>
      <c r="E232" s="1" t="s">
        <v>124</v>
      </c>
      <c r="F232" s="1" t="s">
        <v>1104</v>
      </c>
    </row>
    <row r="233" spans="1:6" x14ac:dyDescent="0.3">
      <c r="A233">
        <v>210</v>
      </c>
      <c r="B233" t="s">
        <v>174</v>
      </c>
      <c r="C233" s="1" t="s">
        <v>126</v>
      </c>
      <c r="D233" s="13" t="s">
        <v>1012</v>
      </c>
      <c r="E233" s="1" t="s">
        <v>126</v>
      </c>
    </row>
    <row r="234" spans="1:6" x14ac:dyDescent="0.3">
      <c r="A234">
        <v>211</v>
      </c>
      <c r="B234" t="s">
        <v>174</v>
      </c>
      <c r="C234" s="1" t="s">
        <v>236</v>
      </c>
      <c r="D234" s="13" t="s">
        <v>1013</v>
      </c>
      <c r="E234" s="1" t="s">
        <v>236</v>
      </c>
    </row>
    <row r="235" spans="1:6" x14ac:dyDescent="0.3">
      <c r="A235">
        <v>212</v>
      </c>
      <c r="B235" t="s">
        <v>174</v>
      </c>
      <c r="C235" s="1" t="s">
        <v>129</v>
      </c>
      <c r="D235" s="13" t="s">
        <v>1014</v>
      </c>
      <c r="E235" s="1" t="s">
        <v>129</v>
      </c>
    </row>
    <row r="236" spans="1:6" x14ac:dyDescent="0.3">
      <c r="A236">
        <v>213</v>
      </c>
      <c r="B236" t="s">
        <v>174</v>
      </c>
      <c r="C236" s="1" t="s">
        <v>127</v>
      </c>
      <c r="D236" s="13" t="s">
        <v>1015</v>
      </c>
      <c r="E236" s="1" t="s">
        <v>127</v>
      </c>
    </row>
    <row r="237" spans="1:6" x14ac:dyDescent="0.3">
      <c r="A237">
        <v>214</v>
      </c>
      <c r="B237" t="s">
        <v>174</v>
      </c>
      <c r="C237" s="1" t="s">
        <v>237</v>
      </c>
      <c r="D237" s="13" t="s">
        <v>1016</v>
      </c>
      <c r="E237" s="1" t="s">
        <v>237</v>
      </c>
    </row>
    <row r="238" spans="1:6" x14ac:dyDescent="0.3">
      <c r="A238">
        <v>215</v>
      </c>
      <c r="B238" t="s">
        <v>174</v>
      </c>
      <c r="C238" s="1" t="s">
        <v>130</v>
      </c>
      <c r="D238" s="13" t="s">
        <v>1017</v>
      </c>
      <c r="E238" s="1" t="s">
        <v>130</v>
      </c>
    </row>
    <row r="239" spans="1:6" x14ac:dyDescent="0.3">
      <c r="A239">
        <v>216</v>
      </c>
      <c r="B239" t="s">
        <v>174</v>
      </c>
      <c r="C239" s="1" t="s">
        <v>128</v>
      </c>
      <c r="D239" s="13" t="s">
        <v>1018</v>
      </c>
      <c r="E239" s="1" t="s">
        <v>128</v>
      </c>
    </row>
    <row r="240" spans="1:6" x14ac:dyDescent="0.3">
      <c r="A240">
        <v>217</v>
      </c>
      <c r="B240" t="s">
        <v>174</v>
      </c>
      <c r="C240" s="1" t="s">
        <v>238</v>
      </c>
      <c r="D240" s="13" t="s">
        <v>1019</v>
      </c>
      <c r="E240" s="1" t="s">
        <v>238</v>
      </c>
    </row>
    <row r="241" spans="1:5" x14ac:dyDescent="0.3">
      <c r="A241">
        <v>218</v>
      </c>
      <c r="B241" t="s">
        <v>174</v>
      </c>
      <c r="C241" s="1" t="s">
        <v>239</v>
      </c>
      <c r="D241" s="13" t="s">
        <v>1020</v>
      </c>
      <c r="E241" s="1" t="s">
        <v>239</v>
      </c>
    </row>
    <row r="242" spans="1:5" x14ac:dyDescent="0.3">
      <c r="A242">
        <v>219</v>
      </c>
      <c r="B242" t="s">
        <v>174</v>
      </c>
      <c r="C242" s="1" t="s">
        <v>240</v>
      </c>
      <c r="D242" s="13" t="s">
        <v>1021</v>
      </c>
      <c r="E242" s="1" t="s">
        <v>240</v>
      </c>
    </row>
    <row r="243" spans="1:5" x14ac:dyDescent="0.3">
      <c r="A243">
        <v>220</v>
      </c>
      <c r="B243" t="s">
        <v>174</v>
      </c>
      <c r="C243" s="1" t="s">
        <v>69</v>
      </c>
      <c r="D243" s="13" t="s">
        <v>1022</v>
      </c>
      <c r="E243" s="1" t="s">
        <v>69</v>
      </c>
    </row>
    <row r="244" spans="1:5" x14ac:dyDescent="0.3">
      <c r="A244">
        <v>221</v>
      </c>
      <c r="B244" t="s">
        <v>174</v>
      </c>
      <c r="C244" s="1" t="s">
        <v>241</v>
      </c>
      <c r="D244" s="13" t="s">
        <v>1023</v>
      </c>
      <c r="E244" s="1" t="s">
        <v>241</v>
      </c>
    </row>
    <row r="245" spans="1:5" x14ac:dyDescent="0.3">
      <c r="A245">
        <v>222</v>
      </c>
      <c r="B245" t="s">
        <v>174</v>
      </c>
      <c r="C245" s="1" t="s">
        <v>131</v>
      </c>
      <c r="D245" s="13" t="s">
        <v>1024</v>
      </c>
      <c r="E245" s="1" t="s">
        <v>131</v>
      </c>
    </row>
    <row r="246" spans="1:5" x14ac:dyDescent="0.3">
      <c r="A246">
        <v>223</v>
      </c>
      <c r="B246" t="s">
        <v>174</v>
      </c>
      <c r="C246" s="1" t="s">
        <v>242</v>
      </c>
      <c r="D246" s="13" t="s">
        <v>1025</v>
      </c>
      <c r="E246" s="1" t="s">
        <v>242</v>
      </c>
    </row>
    <row r="247" spans="1:5" x14ac:dyDescent="0.3">
      <c r="A247">
        <v>224</v>
      </c>
      <c r="B247" t="s">
        <v>174</v>
      </c>
      <c r="C247" s="1" t="s">
        <v>243</v>
      </c>
      <c r="D247" s="13" t="s">
        <v>1026</v>
      </c>
      <c r="E247" s="1" t="s">
        <v>243</v>
      </c>
    </row>
    <row r="248" spans="1:5" x14ac:dyDescent="0.3">
      <c r="A248">
        <v>225</v>
      </c>
      <c r="B248" t="s">
        <v>174</v>
      </c>
      <c r="C248" s="1" t="s">
        <v>125</v>
      </c>
      <c r="D248" s="13" t="s">
        <v>1027</v>
      </c>
      <c r="E248" s="1" t="s">
        <v>125</v>
      </c>
    </row>
    <row r="249" spans="1:5" x14ac:dyDescent="0.3">
      <c r="A249">
        <v>226</v>
      </c>
      <c r="B249" t="s">
        <v>174</v>
      </c>
      <c r="C249" s="1" t="s">
        <v>244</v>
      </c>
      <c r="D249" s="13" t="s">
        <v>1028</v>
      </c>
      <c r="E249" s="1" t="s">
        <v>244</v>
      </c>
    </row>
    <row r="250" spans="1:5" x14ac:dyDescent="0.3">
      <c r="A250">
        <v>227</v>
      </c>
      <c r="B250" t="s">
        <v>175</v>
      </c>
      <c r="C250" s="1" t="s">
        <v>155</v>
      </c>
      <c r="D250" s="13" t="s">
        <v>869</v>
      </c>
      <c r="E250" s="1" t="s">
        <v>155</v>
      </c>
    </row>
    <row r="251" spans="1:5" x14ac:dyDescent="0.3">
      <c r="A251">
        <v>228</v>
      </c>
      <c r="B251" t="s">
        <v>175</v>
      </c>
      <c r="C251" s="1" t="s">
        <v>156</v>
      </c>
      <c r="D251" s="13" t="s">
        <v>870</v>
      </c>
      <c r="E251" s="1" t="s">
        <v>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workbookViewId="0">
      <selection activeCell="R231" sqref="R231"/>
    </sheetView>
  </sheetViews>
  <sheetFormatPr defaultRowHeight="16.5" x14ac:dyDescent="0.3"/>
  <cols>
    <col min="1" max="1" width="14.375" bestFit="1" customWidth="1"/>
  </cols>
  <sheetData>
    <row r="1" spans="1:18" x14ac:dyDescent="0.3">
      <c r="A1" t="s">
        <v>714</v>
      </c>
      <c r="B1" s="1" t="s">
        <v>715</v>
      </c>
      <c r="C1" t="s">
        <v>716</v>
      </c>
      <c r="D1" t="s">
        <v>1140</v>
      </c>
      <c r="E1" s="16" t="s">
        <v>1144</v>
      </c>
      <c r="F1" s="16" t="s">
        <v>1144</v>
      </c>
      <c r="G1" s="16" t="s">
        <v>1145</v>
      </c>
      <c r="H1" s="16" t="s">
        <v>1146</v>
      </c>
      <c r="I1" s="17" t="s">
        <v>1147</v>
      </c>
      <c r="J1" s="16"/>
      <c r="K1" s="16"/>
      <c r="L1" s="16" t="s">
        <v>1142</v>
      </c>
      <c r="M1" s="16" t="s">
        <v>1143</v>
      </c>
      <c r="N1" s="16" t="s">
        <v>1145</v>
      </c>
      <c r="O1" s="16" t="s">
        <v>1145</v>
      </c>
      <c r="P1" s="20" t="s">
        <v>1152</v>
      </c>
      <c r="Q1" s="20" t="s">
        <v>1153</v>
      </c>
      <c r="R1" s="20" t="s">
        <v>1154</v>
      </c>
    </row>
    <row r="2" spans="1:18" x14ac:dyDescent="0.3">
      <c r="A2" t="s">
        <v>1</v>
      </c>
      <c r="B2" s="1" t="s">
        <v>0</v>
      </c>
      <c r="C2" s="1" t="s">
        <v>1</v>
      </c>
      <c r="D2" s="1"/>
      <c r="E2" s="6">
        <f>VLOOKUP(C2,$I$2:$K$26,2,FALSE)</f>
        <v>22</v>
      </c>
      <c r="F2" s="9" t="str">
        <f t="shared" ref="F2:F27" si="0">VLOOKUP($C2,$I$2:$K$26,3,FALSE)</f>
        <v>서울</v>
      </c>
      <c r="G2" s="9">
        <v>22</v>
      </c>
      <c r="H2" s="9" t="s">
        <v>0</v>
      </c>
      <c r="I2" s="7" t="s">
        <v>23</v>
      </c>
      <c r="J2" s="9">
        <v>0</v>
      </c>
      <c r="K2" s="8" t="s">
        <v>158</v>
      </c>
      <c r="L2" s="6">
        <f t="array" ref="L2">MATCH(B2&amp;C2,행정구역정리!$B$2:$B$251&amp;행정구역정리!$C$2:$C$251,0)</f>
        <v>23</v>
      </c>
      <c r="M2" s="9" t="str">
        <f t="array" ref="M2">INDEX(행정구역정리!$D$2:$D$251,L2)</f>
        <v>11680</v>
      </c>
      <c r="N2" s="9">
        <v>23</v>
      </c>
      <c r="O2" s="8" t="s">
        <v>946</v>
      </c>
      <c r="P2" s="6"/>
      <c r="Q2" s="9"/>
      <c r="R2" s="8" t="str">
        <f>O2</f>
        <v>11680</v>
      </c>
    </row>
    <row r="3" spans="1:18" x14ac:dyDescent="0.3">
      <c r="A3" t="s">
        <v>3</v>
      </c>
      <c r="B3" s="1" t="s">
        <v>0</v>
      </c>
      <c r="C3" s="1" t="s">
        <v>3</v>
      </c>
      <c r="D3" s="1"/>
      <c r="E3" s="6">
        <f t="shared" ref="E3:E27" si="1">VLOOKUP(C3,$I$2:$J$26,2,FALSE)</f>
        <v>24</v>
      </c>
      <c r="F3" s="9" t="str">
        <f t="shared" si="0"/>
        <v>서울</v>
      </c>
      <c r="G3" s="9">
        <v>24</v>
      </c>
      <c r="H3" s="9" t="s">
        <v>0</v>
      </c>
      <c r="I3" s="7" t="s">
        <v>24</v>
      </c>
      <c r="J3" s="9">
        <v>1</v>
      </c>
      <c r="K3" s="8" t="s">
        <v>158</v>
      </c>
      <c r="L3" s="6">
        <f t="array" ref="L3">MATCH(B3&amp;C3,행정구역정리!$B$2:$B$251&amp;행정구역정리!$C$2:$C$251,0)</f>
        <v>25</v>
      </c>
      <c r="M3" s="9" t="str">
        <f t="array" ref="M3">INDEX(행정구역정리!$D$2:$D$251,L3)</f>
        <v>11740</v>
      </c>
      <c r="N3" s="9">
        <v>25</v>
      </c>
      <c r="O3" s="8" t="s">
        <v>948</v>
      </c>
      <c r="P3" s="6"/>
      <c r="Q3" s="9"/>
      <c r="R3" s="8" t="str">
        <f t="shared" ref="R3:R47" si="2">O3</f>
        <v>11740</v>
      </c>
    </row>
    <row r="4" spans="1:18" x14ac:dyDescent="0.3">
      <c r="A4" t="s">
        <v>5</v>
      </c>
      <c r="B4" s="1" t="s">
        <v>0</v>
      </c>
      <c r="C4" s="1" t="s">
        <v>5</v>
      </c>
      <c r="D4" s="1"/>
      <c r="E4" s="6">
        <f t="shared" si="1"/>
        <v>8</v>
      </c>
      <c r="F4" s="9" t="str">
        <f t="shared" si="0"/>
        <v>서울</v>
      </c>
      <c r="G4" s="9">
        <v>8</v>
      </c>
      <c r="H4" s="9" t="s">
        <v>0</v>
      </c>
      <c r="I4" s="7" t="s">
        <v>21</v>
      </c>
      <c r="J4" s="9">
        <v>2</v>
      </c>
      <c r="K4" s="8" t="s">
        <v>158</v>
      </c>
      <c r="L4" s="6">
        <f t="array" ref="L4">MATCH(B4&amp;C4,행정구역정리!$B$2:$B$251&amp;행정구역정리!$C$2:$C$251,0)</f>
        <v>9</v>
      </c>
      <c r="M4" s="9" t="str">
        <f t="array" ref="M4">INDEX(행정구역정리!$D$2:$D$251,L4)</f>
        <v>11305</v>
      </c>
      <c r="N4" s="9">
        <v>9</v>
      </c>
      <c r="O4" s="8" t="s">
        <v>932</v>
      </c>
      <c r="P4" s="6"/>
      <c r="Q4" s="9"/>
      <c r="R4" s="8" t="str">
        <f t="shared" si="2"/>
        <v>11305</v>
      </c>
    </row>
    <row r="5" spans="1:18" x14ac:dyDescent="0.3">
      <c r="A5" t="s">
        <v>6</v>
      </c>
      <c r="B5" s="1" t="s">
        <v>0</v>
      </c>
      <c r="C5" s="1" t="s">
        <v>717</v>
      </c>
      <c r="D5" s="1"/>
      <c r="E5" s="6">
        <f t="shared" si="1"/>
        <v>15</v>
      </c>
      <c r="F5" s="9" t="str">
        <f t="shared" si="0"/>
        <v>서울</v>
      </c>
      <c r="G5" s="9">
        <v>15</v>
      </c>
      <c r="H5" s="9" t="s">
        <v>0</v>
      </c>
      <c r="I5" s="7" t="s">
        <v>4</v>
      </c>
      <c r="J5" s="9">
        <v>3</v>
      </c>
      <c r="K5" s="8" t="s">
        <v>158</v>
      </c>
      <c r="L5" s="6">
        <f t="array" ref="L5">MATCH(B5&amp;C5,행정구역정리!$B$2:$B$251&amp;행정구역정리!$C$2:$C$251,0)</f>
        <v>16</v>
      </c>
      <c r="M5" s="9" t="str">
        <f t="array" ref="M5">INDEX(행정구역정리!$D$2:$D$251,L5)</f>
        <v>11500</v>
      </c>
      <c r="N5" s="9">
        <v>16</v>
      </c>
      <c r="O5" s="8" t="s">
        <v>939</v>
      </c>
      <c r="P5" s="6"/>
      <c r="Q5" s="9"/>
      <c r="R5" s="8" t="str">
        <f t="shared" si="2"/>
        <v>11500</v>
      </c>
    </row>
    <row r="6" spans="1:18" x14ac:dyDescent="0.3">
      <c r="A6" t="s">
        <v>7</v>
      </c>
      <c r="B6" s="1" t="s">
        <v>0</v>
      </c>
      <c r="C6" s="1" t="s">
        <v>7</v>
      </c>
      <c r="D6" s="1"/>
      <c r="E6" s="6">
        <f t="shared" si="1"/>
        <v>20</v>
      </c>
      <c r="F6" s="9" t="str">
        <f t="shared" si="0"/>
        <v>서울</v>
      </c>
      <c r="G6" s="9">
        <v>20</v>
      </c>
      <c r="H6" s="9" t="s">
        <v>0</v>
      </c>
      <c r="I6" s="7" t="s">
        <v>8</v>
      </c>
      <c r="J6" s="9">
        <v>4</v>
      </c>
      <c r="K6" s="8" t="s">
        <v>158</v>
      </c>
      <c r="L6" s="6">
        <f t="array" ref="L6">MATCH(B6&amp;C6,행정구역정리!$B$2:$B$251&amp;행정구역정리!$C$2:$C$251,0)</f>
        <v>21</v>
      </c>
      <c r="M6" s="9" t="str">
        <f t="array" ref="M6">INDEX(행정구역정리!$D$2:$D$251,L6)</f>
        <v>11620</v>
      </c>
      <c r="N6" s="9">
        <v>21</v>
      </c>
      <c r="O6" s="8" t="s">
        <v>944</v>
      </c>
      <c r="P6" s="6"/>
      <c r="Q6" s="9"/>
      <c r="R6" s="8" t="str">
        <f t="shared" si="2"/>
        <v>11620</v>
      </c>
    </row>
    <row r="7" spans="1:18" x14ac:dyDescent="0.3">
      <c r="A7" t="s">
        <v>8</v>
      </c>
      <c r="B7" s="1" t="s">
        <v>0</v>
      </c>
      <c r="C7" s="1" t="s">
        <v>8</v>
      </c>
      <c r="D7" s="1"/>
      <c r="E7" s="6">
        <f t="shared" si="1"/>
        <v>4</v>
      </c>
      <c r="F7" s="9" t="str">
        <f t="shared" si="0"/>
        <v>서울</v>
      </c>
      <c r="G7" s="9">
        <v>4</v>
      </c>
      <c r="H7" s="9" t="s">
        <v>0</v>
      </c>
      <c r="I7" s="7" t="s">
        <v>13</v>
      </c>
      <c r="J7" s="9">
        <v>5</v>
      </c>
      <c r="K7" s="8" t="s">
        <v>158</v>
      </c>
      <c r="L7" s="6">
        <f t="array" ref="L7">MATCH(B7&amp;C7,행정구역정리!$B$2:$B$251&amp;행정구역정리!$C$2:$C$251,0)</f>
        <v>5</v>
      </c>
      <c r="M7" s="9" t="str">
        <f t="array" ref="M7">INDEX(행정구역정리!$D$2:$D$251,L7)</f>
        <v>11215</v>
      </c>
      <c r="N7" s="9">
        <v>5</v>
      </c>
      <c r="O7" s="8" t="s">
        <v>928</v>
      </c>
      <c r="P7" s="6"/>
      <c r="Q7" s="9"/>
      <c r="R7" s="8" t="str">
        <f t="shared" si="2"/>
        <v>11215</v>
      </c>
    </row>
    <row r="8" spans="1:18" x14ac:dyDescent="0.3">
      <c r="A8" t="s">
        <v>9</v>
      </c>
      <c r="B8" s="1" t="s">
        <v>0</v>
      </c>
      <c r="C8" s="1" t="s">
        <v>9</v>
      </c>
      <c r="D8" s="1"/>
      <c r="E8" s="6">
        <f t="shared" si="1"/>
        <v>16</v>
      </c>
      <c r="F8" s="9" t="str">
        <f t="shared" si="0"/>
        <v>서울</v>
      </c>
      <c r="G8" s="9">
        <v>16</v>
      </c>
      <c r="H8" s="9" t="s">
        <v>0</v>
      </c>
      <c r="I8" s="7" t="s">
        <v>25</v>
      </c>
      <c r="J8" s="9">
        <v>6</v>
      </c>
      <c r="K8" s="8" t="s">
        <v>158</v>
      </c>
      <c r="L8" s="6">
        <f t="array" ref="L8">MATCH(B8&amp;C8,행정구역정리!$B$2:$B$251&amp;행정구역정리!$C$2:$C$251,0)</f>
        <v>17</v>
      </c>
      <c r="M8" s="9" t="str">
        <f t="array" ref="M8">INDEX(행정구역정리!$D$2:$D$251,L8)</f>
        <v>11530</v>
      </c>
      <c r="N8" s="9">
        <v>17</v>
      </c>
      <c r="O8" s="8" t="s">
        <v>940</v>
      </c>
      <c r="P8" s="6"/>
      <c r="Q8" s="9"/>
      <c r="R8" s="8" t="str">
        <f t="shared" si="2"/>
        <v>11530</v>
      </c>
    </row>
    <row r="9" spans="1:18" x14ac:dyDescent="0.3">
      <c r="A9" t="s">
        <v>10</v>
      </c>
      <c r="B9" s="1" t="s">
        <v>0</v>
      </c>
      <c r="C9" s="1" t="s">
        <v>10</v>
      </c>
      <c r="D9" s="1"/>
      <c r="E9" s="6">
        <f>VLOOKUP(C9,$I$2:$J$26,2,FALSE)</f>
        <v>17</v>
      </c>
      <c r="F9" s="9" t="str">
        <f t="shared" si="0"/>
        <v>서울</v>
      </c>
      <c r="G9" s="9">
        <v>17</v>
      </c>
      <c r="H9" s="9" t="s">
        <v>0</v>
      </c>
      <c r="I9" s="7" t="s">
        <v>17</v>
      </c>
      <c r="J9" s="9">
        <v>7</v>
      </c>
      <c r="K9" s="8" t="s">
        <v>158</v>
      </c>
      <c r="L9" s="6">
        <f t="array" ref="L9">MATCH(B9&amp;C9,행정구역정리!$B$2:$B$251&amp;행정구역정리!$C$2:$C$251,0)</f>
        <v>18</v>
      </c>
      <c r="M9" s="9" t="str">
        <f t="array" ref="M9">INDEX(행정구역정리!$D$2:$D$251,L9)</f>
        <v>11545</v>
      </c>
      <c r="N9" s="9">
        <v>18</v>
      </c>
      <c r="O9" s="8" t="s">
        <v>941</v>
      </c>
      <c r="P9" s="6"/>
      <c r="Q9" s="9"/>
      <c r="R9" s="8" t="str">
        <f t="shared" si="2"/>
        <v>11545</v>
      </c>
    </row>
    <row r="10" spans="1:18" x14ac:dyDescent="0.3">
      <c r="A10" t="s">
        <v>11</v>
      </c>
      <c r="B10" s="1" t="s">
        <v>0</v>
      </c>
      <c r="C10" s="1" t="s">
        <v>11</v>
      </c>
      <c r="D10" s="1"/>
      <c r="E10" s="6">
        <f t="shared" si="1"/>
        <v>10</v>
      </c>
      <c r="F10" s="9" t="str">
        <f t="shared" si="0"/>
        <v>서울</v>
      </c>
      <c r="G10" s="9">
        <v>10</v>
      </c>
      <c r="H10" s="9" t="s">
        <v>0</v>
      </c>
      <c r="I10" s="7" t="s">
        <v>5</v>
      </c>
      <c r="J10" s="9">
        <v>8</v>
      </c>
      <c r="K10" s="8" t="s">
        <v>158</v>
      </c>
      <c r="L10" s="6">
        <f t="array" ref="L10">MATCH(B10&amp;C10,행정구역정리!$B$2:$B$251&amp;행정구역정리!$C$2:$C$251,0)</f>
        <v>11</v>
      </c>
      <c r="M10" s="9" t="str">
        <f t="array" ref="M10">INDEX(행정구역정리!$D$2:$D$251,L10)</f>
        <v>11350</v>
      </c>
      <c r="N10" s="9">
        <v>11</v>
      </c>
      <c r="O10" s="8" t="s">
        <v>934</v>
      </c>
      <c r="P10" s="6"/>
      <c r="Q10" s="9"/>
      <c r="R10" s="8" t="str">
        <f t="shared" si="2"/>
        <v>11350</v>
      </c>
    </row>
    <row r="11" spans="1:18" x14ac:dyDescent="0.3">
      <c r="A11" t="s">
        <v>12</v>
      </c>
      <c r="B11" s="1" t="s">
        <v>0</v>
      </c>
      <c r="C11" s="1" t="s">
        <v>12</v>
      </c>
      <c r="D11" s="1"/>
      <c r="E11" s="6">
        <f t="shared" si="1"/>
        <v>9</v>
      </c>
      <c r="F11" s="9" t="str">
        <f t="shared" si="0"/>
        <v>서울</v>
      </c>
      <c r="G11" s="9">
        <v>9</v>
      </c>
      <c r="H11" s="9" t="s">
        <v>0</v>
      </c>
      <c r="I11" s="7" t="s">
        <v>12</v>
      </c>
      <c r="J11" s="9">
        <v>9</v>
      </c>
      <c r="K11" s="8" t="s">
        <v>158</v>
      </c>
      <c r="L11" s="6">
        <f t="array" ref="L11">MATCH(B11&amp;C11,행정구역정리!$B$2:$B$251&amp;행정구역정리!$C$2:$C$251,0)</f>
        <v>10</v>
      </c>
      <c r="M11" s="9" t="str">
        <f t="array" ref="M11">INDEX(행정구역정리!$D$2:$D$251,L11)</f>
        <v>11320</v>
      </c>
      <c r="N11" s="9">
        <v>10</v>
      </c>
      <c r="O11" s="8" t="s">
        <v>933</v>
      </c>
      <c r="P11" s="6"/>
      <c r="Q11" s="9"/>
      <c r="R11" s="8" t="str">
        <f t="shared" si="2"/>
        <v>11320</v>
      </c>
    </row>
    <row r="12" spans="1:18" x14ac:dyDescent="0.3">
      <c r="A12" t="s">
        <v>13</v>
      </c>
      <c r="B12" s="1" t="s">
        <v>0</v>
      </c>
      <c r="C12" s="1" t="s">
        <v>13</v>
      </c>
      <c r="D12" s="1"/>
      <c r="E12" s="6">
        <f t="shared" si="1"/>
        <v>5</v>
      </c>
      <c r="F12" s="9" t="str">
        <f t="shared" si="0"/>
        <v>서울</v>
      </c>
      <c r="G12" s="9">
        <v>5</v>
      </c>
      <c r="H12" s="9" t="s">
        <v>0</v>
      </c>
      <c r="I12" s="7" t="s">
        <v>11</v>
      </c>
      <c r="J12" s="9">
        <v>10</v>
      </c>
      <c r="K12" s="8" t="s">
        <v>158</v>
      </c>
      <c r="L12" s="6">
        <f t="array" ref="L12">MATCH(B12&amp;C12,행정구역정리!$B$2:$B$251&amp;행정구역정리!$C$2:$C$251,0)</f>
        <v>6</v>
      </c>
      <c r="M12" s="9" t="str">
        <f t="array" ref="M12">INDEX(행정구역정리!$D$2:$D$251,L12)</f>
        <v>11230</v>
      </c>
      <c r="N12" s="9">
        <v>6</v>
      </c>
      <c r="O12" s="8" t="s">
        <v>929</v>
      </c>
      <c r="P12" s="6"/>
      <c r="Q12" s="9"/>
      <c r="R12" s="8" t="str">
        <f t="shared" si="2"/>
        <v>11230</v>
      </c>
    </row>
    <row r="13" spans="1:18" x14ac:dyDescent="0.3">
      <c r="A13" t="s">
        <v>14</v>
      </c>
      <c r="B13" s="1" t="s">
        <v>0</v>
      </c>
      <c r="C13" s="1" t="s">
        <v>14</v>
      </c>
      <c r="D13" s="1"/>
      <c r="E13" s="6">
        <f t="shared" si="1"/>
        <v>19</v>
      </c>
      <c r="F13" s="9" t="str">
        <f t="shared" si="0"/>
        <v>서울</v>
      </c>
      <c r="G13" s="9">
        <v>19</v>
      </c>
      <c r="H13" s="9" t="s">
        <v>0</v>
      </c>
      <c r="I13" s="7" t="s">
        <v>22</v>
      </c>
      <c r="J13" s="9">
        <v>11</v>
      </c>
      <c r="K13" s="8" t="s">
        <v>158</v>
      </c>
      <c r="L13" s="6">
        <f t="array" ref="L13">MATCH(B13&amp;C13,행정구역정리!$B$2:$B$251&amp;행정구역정리!$C$2:$C$251,0)</f>
        <v>20</v>
      </c>
      <c r="M13" s="9" t="str">
        <f t="array" ref="M13">INDEX(행정구역정리!$D$2:$D$251,L13)</f>
        <v>11590</v>
      </c>
      <c r="N13" s="9">
        <v>20</v>
      </c>
      <c r="O13" s="8" t="s">
        <v>943</v>
      </c>
      <c r="P13" s="6"/>
      <c r="Q13" s="9"/>
      <c r="R13" s="8" t="str">
        <f t="shared" si="2"/>
        <v>11590</v>
      </c>
    </row>
    <row r="14" spans="1:18" x14ac:dyDescent="0.3">
      <c r="A14" t="s">
        <v>15</v>
      </c>
      <c r="B14" s="1" t="s">
        <v>0</v>
      </c>
      <c r="C14" s="1" t="s">
        <v>15</v>
      </c>
      <c r="D14" s="1"/>
      <c r="E14" s="6">
        <f t="shared" si="1"/>
        <v>13</v>
      </c>
      <c r="F14" s="9" t="str">
        <f t="shared" si="0"/>
        <v>서울</v>
      </c>
      <c r="G14" s="9">
        <v>13</v>
      </c>
      <c r="H14" s="9" t="s">
        <v>0</v>
      </c>
      <c r="I14" s="7" t="s">
        <v>16</v>
      </c>
      <c r="J14" s="9">
        <v>12</v>
      </c>
      <c r="K14" s="8" t="s">
        <v>158</v>
      </c>
      <c r="L14" s="6">
        <f t="array" ref="L14">MATCH(B14&amp;C14,행정구역정리!$B$2:$B$251&amp;행정구역정리!$C$2:$C$251,0)</f>
        <v>14</v>
      </c>
      <c r="M14" s="9" t="str">
        <f t="array" ref="M14">INDEX(행정구역정리!$D$2:$D$251,L14)</f>
        <v>11440</v>
      </c>
      <c r="N14" s="9">
        <v>14</v>
      </c>
      <c r="O14" s="8" t="s">
        <v>937</v>
      </c>
      <c r="P14" s="6"/>
      <c r="Q14" s="9"/>
      <c r="R14" s="8" t="str">
        <f t="shared" si="2"/>
        <v>11440</v>
      </c>
    </row>
    <row r="15" spans="1:18" x14ac:dyDescent="0.3">
      <c r="A15" t="s">
        <v>16</v>
      </c>
      <c r="B15" s="1" t="s">
        <v>0</v>
      </c>
      <c r="C15" s="1" t="s">
        <v>16</v>
      </c>
      <c r="D15" s="1"/>
      <c r="E15" s="6">
        <f t="shared" si="1"/>
        <v>12</v>
      </c>
      <c r="F15" s="9" t="str">
        <f t="shared" si="0"/>
        <v>서울</v>
      </c>
      <c r="G15" s="9">
        <v>12</v>
      </c>
      <c r="H15" s="9" t="s">
        <v>0</v>
      </c>
      <c r="I15" s="7" t="s">
        <v>15</v>
      </c>
      <c r="J15" s="9">
        <v>13</v>
      </c>
      <c r="K15" s="8" t="s">
        <v>158</v>
      </c>
      <c r="L15" s="6">
        <f t="array" ref="L15">MATCH(B15&amp;C15,행정구역정리!$B$2:$B$251&amp;행정구역정리!$C$2:$C$251,0)</f>
        <v>13</v>
      </c>
      <c r="M15" s="9" t="str">
        <f t="array" ref="M15">INDEX(행정구역정리!$D$2:$D$251,L15)</f>
        <v>11410</v>
      </c>
      <c r="N15" s="9">
        <v>13</v>
      </c>
      <c r="O15" s="8" t="s">
        <v>936</v>
      </c>
      <c r="P15" s="6"/>
      <c r="Q15" s="9"/>
      <c r="R15" s="8" t="str">
        <f t="shared" si="2"/>
        <v>11410</v>
      </c>
    </row>
    <row r="16" spans="1:18" x14ac:dyDescent="0.3">
      <c r="A16" t="s">
        <v>2</v>
      </c>
      <c r="B16" s="1" t="s">
        <v>0</v>
      </c>
      <c r="C16" s="1" t="s">
        <v>2</v>
      </c>
      <c r="D16" s="1"/>
      <c r="E16" s="6">
        <f t="shared" si="1"/>
        <v>21</v>
      </c>
      <c r="F16" s="9" t="str">
        <f t="shared" si="0"/>
        <v>서울</v>
      </c>
      <c r="G16" s="9">
        <v>21</v>
      </c>
      <c r="H16" s="9" t="s">
        <v>0</v>
      </c>
      <c r="I16" s="7" t="s">
        <v>19</v>
      </c>
      <c r="J16" s="9">
        <v>14</v>
      </c>
      <c r="K16" s="8" t="s">
        <v>158</v>
      </c>
      <c r="L16" s="6">
        <f t="array" ref="L16">MATCH(B16&amp;C16,행정구역정리!$B$2:$B$251&amp;행정구역정리!$C$2:$C$251,0)</f>
        <v>22</v>
      </c>
      <c r="M16" s="9" t="str">
        <f t="array" ref="M16">INDEX(행정구역정리!$D$2:$D$251,L16)</f>
        <v>11650</v>
      </c>
      <c r="N16" s="9">
        <v>22</v>
      </c>
      <c r="O16" s="8" t="s">
        <v>945</v>
      </c>
      <c r="P16" s="6"/>
      <c r="Q16" s="9"/>
      <c r="R16" s="8" t="str">
        <f t="shared" si="2"/>
        <v>11650</v>
      </c>
    </row>
    <row r="17" spans="1:18" x14ac:dyDescent="0.3">
      <c r="A17" t="s">
        <v>4</v>
      </c>
      <c r="B17" s="1" t="s">
        <v>0</v>
      </c>
      <c r="C17" s="1" t="s">
        <v>4</v>
      </c>
      <c r="D17" s="1"/>
      <c r="E17" s="6">
        <f t="shared" si="1"/>
        <v>3</v>
      </c>
      <c r="F17" s="9" t="str">
        <f t="shared" si="0"/>
        <v>서울</v>
      </c>
      <c r="G17" s="9">
        <v>3</v>
      </c>
      <c r="H17" s="9" t="s">
        <v>0</v>
      </c>
      <c r="I17" s="7" t="s">
        <v>6</v>
      </c>
      <c r="J17" s="9">
        <v>15</v>
      </c>
      <c r="K17" s="8" t="s">
        <v>158</v>
      </c>
      <c r="L17" s="6">
        <f t="array" ref="L17">MATCH(B17&amp;C17,행정구역정리!$B$2:$B$251&amp;행정구역정리!$C$2:$C$251,0)</f>
        <v>4</v>
      </c>
      <c r="M17" s="9" t="str">
        <f t="array" ref="M17">INDEX(행정구역정리!$D$2:$D$251,L17)</f>
        <v>11200</v>
      </c>
      <c r="N17" s="9">
        <v>4</v>
      </c>
      <c r="O17" s="8" t="s">
        <v>927</v>
      </c>
      <c r="P17" s="6"/>
      <c r="Q17" s="9"/>
      <c r="R17" s="8" t="str">
        <f t="shared" si="2"/>
        <v>11200</v>
      </c>
    </row>
    <row r="18" spans="1:18" x14ac:dyDescent="0.3">
      <c r="A18" t="s">
        <v>17</v>
      </c>
      <c r="B18" s="1" t="s">
        <v>0</v>
      </c>
      <c r="C18" s="1" t="s">
        <v>17</v>
      </c>
      <c r="D18" s="1"/>
      <c r="E18" s="6">
        <f t="shared" si="1"/>
        <v>7</v>
      </c>
      <c r="F18" s="9" t="str">
        <f t="shared" si="0"/>
        <v>서울</v>
      </c>
      <c r="G18" s="9">
        <v>7</v>
      </c>
      <c r="H18" s="9" t="s">
        <v>0</v>
      </c>
      <c r="I18" s="7" t="s">
        <v>9</v>
      </c>
      <c r="J18" s="9">
        <v>16</v>
      </c>
      <c r="K18" s="8" t="s">
        <v>158</v>
      </c>
      <c r="L18" s="6">
        <f t="array" ref="L18">MATCH(B18&amp;C18,행정구역정리!$B$2:$B$251&amp;행정구역정리!$C$2:$C$251,0)</f>
        <v>8</v>
      </c>
      <c r="M18" s="9" t="str">
        <f t="array" ref="M18">INDEX(행정구역정리!$D$2:$D$251,L18)</f>
        <v>11290</v>
      </c>
      <c r="N18" s="9">
        <v>8</v>
      </c>
      <c r="O18" s="8" t="s">
        <v>931</v>
      </c>
      <c r="P18" s="6"/>
      <c r="Q18" s="9"/>
      <c r="R18" s="8" t="str">
        <f t="shared" si="2"/>
        <v>11290</v>
      </c>
    </row>
    <row r="19" spans="1:18" x14ac:dyDescent="0.3">
      <c r="A19" t="s">
        <v>18</v>
      </c>
      <c r="B19" s="1" t="s">
        <v>0</v>
      </c>
      <c r="C19" s="1" t="s">
        <v>18</v>
      </c>
      <c r="D19" s="1"/>
      <c r="E19" s="6">
        <f t="shared" si="1"/>
        <v>23</v>
      </c>
      <c r="F19" s="9" t="str">
        <f t="shared" si="0"/>
        <v>서울</v>
      </c>
      <c r="G19" s="9">
        <v>23</v>
      </c>
      <c r="H19" s="9" t="s">
        <v>0</v>
      </c>
      <c r="I19" s="7" t="s">
        <v>10</v>
      </c>
      <c r="J19" s="9">
        <v>17</v>
      </c>
      <c r="K19" s="8" t="s">
        <v>158</v>
      </c>
      <c r="L19" s="6">
        <f t="array" ref="L19">MATCH(B19&amp;C19,행정구역정리!$B$2:$B$251&amp;행정구역정리!$C$2:$C$251,0)</f>
        <v>24</v>
      </c>
      <c r="M19" s="9" t="str">
        <f t="array" ref="M19">INDEX(행정구역정리!$D$2:$D$251,L19)</f>
        <v>11710</v>
      </c>
      <c r="N19" s="9">
        <v>24</v>
      </c>
      <c r="O19" s="8" t="s">
        <v>947</v>
      </c>
      <c r="P19" s="6"/>
      <c r="Q19" s="9"/>
      <c r="R19" s="8" t="str">
        <f t="shared" si="2"/>
        <v>11710</v>
      </c>
    </row>
    <row r="20" spans="1:18" x14ac:dyDescent="0.3">
      <c r="A20" t="s">
        <v>19</v>
      </c>
      <c r="B20" s="1" t="s">
        <v>0</v>
      </c>
      <c r="C20" s="1" t="s">
        <v>19</v>
      </c>
      <c r="D20" s="1"/>
      <c r="E20" s="6">
        <f t="shared" si="1"/>
        <v>14</v>
      </c>
      <c r="F20" s="9" t="str">
        <f t="shared" si="0"/>
        <v>서울</v>
      </c>
      <c r="G20" s="9">
        <v>14</v>
      </c>
      <c r="H20" s="9" t="s">
        <v>0</v>
      </c>
      <c r="I20" s="7" t="s">
        <v>20</v>
      </c>
      <c r="J20" s="9">
        <v>18</v>
      </c>
      <c r="K20" s="8" t="s">
        <v>158</v>
      </c>
      <c r="L20" s="6">
        <f t="array" ref="L20">MATCH(B20&amp;C20,행정구역정리!$B$2:$B$251&amp;행정구역정리!$C$2:$C$251,0)</f>
        <v>15</v>
      </c>
      <c r="M20" s="9" t="str">
        <f t="array" ref="M20">INDEX(행정구역정리!$D$2:$D$251,L20)</f>
        <v>11470</v>
      </c>
      <c r="N20" s="9">
        <v>15</v>
      </c>
      <c r="O20" s="8" t="s">
        <v>938</v>
      </c>
      <c r="P20" s="6"/>
      <c r="Q20" s="9"/>
      <c r="R20" s="8" t="str">
        <f t="shared" si="2"/>
        <v>11470</v>
      </c>
    </row>
    <row r="21" spans="1:18" x14ac:dyDescent="0.3">
      <c r="A21" t="s">
        <v>20</v>
      </c>
      <c r="B21" s="1" t="s">
        <v>0</v>
      </c>
      <c r="C21" s="1" t="s">
        <v>20</v>
      </c>
      <c r="D21" s="1"/>
      <c r="E21" s="6">
        <f t="shared" si="1"/>
        <v>18</v>
      </c>
      <c r="F21" s="9" t="str">
        <f t="shared" si="0"/>
        <v>서울</v>
      </c>
      <c r="G21" s="9">
        <v>18</v>
      </c>
      <c r="H21" s="9" t="s">
        <v>0</v>
      </c>
      <c r="I21" s="7" t="s">
        <v>14</v>
      </c>
      <c r="J21" s="9">
        <v>19</v>
      </c>
      <c r="K21" s="8" t="s">
        <v>158</v>
      </c>
      <c r="L21" s="6">
        <f t="array" ref="L21">MATCH(B21&amp;C21,행정구역정리!$B$2:$B$251&amp;행정구역정리!$C$2:$C$251,0)</f>
        <v>19</v>
      </c>
      <c r="M21" s="9" t="str">
        <f t="array" ref="M21">INDEX(행정구역정리!$D$2:$D$251,L21)</f>
        <v>11560</v>
      </c>
      <c r="N21" s="9">
        <v>19</v>
      </c>
      <c r="O21" s="8" t="s">
        <v>942</v>
      </c>
      <c r="P21" s="6"/>
      <c r="Q21" s="9"/>
      <c r="R21" s="8" t="str">
        <f t="shared" si="2"/>
        <v>11560</v>
      </c>
    </row>
    <row r="22" spans="1:18" x14ac:dyDescent="0.3">
      <c r="A22" t="s">
        <v>21</v>
      </c>
      <c r="B22" s="1" t="s">
        <v>0</v>
      </c>
      <c r="C22" s="1" t="s">
        <v>21</v>
      </c>
      <c r="D22" s="1"/>
      <c r="E22" s="6">
        <f t="shared" si="1"/>
        <v>2</v>
      </c>
      <c r="F22" s="9" t="str">
        <f t="shared" si="0"/>
        <v>서울</v>
      </c>
      <c r="G22" s="9">
        <v>2</v>
      </c>
      <c r="H22" s="9" t="s">
        <v>0</v>
      </c>
      <c r="I22" s="7" t="s">
        <v>7</v>
      </c>
      <c r="J22" s="9">
        <v>20</v>
      </c>
      <c r="K22" s="8" t="s">
        <v>158</v>
      </c>
      <c r="L22" s="6">
        <f t="array" ref="L22">MATCH(B22&amp;C22,행정구역정리!$B$2:$B$251&amp;행정구역정리!$C$2:$C$251,0)</f>
        <v>3</v>
      </c>
      <c r="M22" s="9" t="str">
        <f t="array" ref="M22">INDEX(행정구역정리!$D$2:$D$251,L22)</f>
        <v>11170</v>
      </c>
      <c r="N22" s="9">
        <v>3</v>
      </c>
      <c r="O22" s="8" t="s">
        <v>926</v>
      </c>
      <c r="P22" s="6"/>
      <c r="Q22" s="9"/>
      <c r="R22" s="8" t="str">
        <f t="shared" si="2"/>
        <v>11170</v>
      </c>
    </row>
    <row r="23" spans="1:18" x14ac:dyDescent="0.3">
      <c r="A23" t="s">
        <v>22</v>
      </c>
      <c r="B23" s="1" t="s">
        <v>0</v>
      </c>
      <c r="C23" s="1" t="s">
        <v>22</v>
      </c>
      <c r="D23" s="1"/>
      <c r="E23" s="6">
        <f t="shared" si="1"/>
        <v>11</v>
      </c>
      <c r="F23" s="9" t="str">
        <f t="shared" si="0"/>
        <v>서울</v>
      </c>
      <c r="G23" s="9">
        <v>11</v>
      </c>
      <c r="H23" s="9" t="s">
        <v>0</v>
      </c>
      <c r="I23" s="7" t="s">
        <v>2</v>
      </c>
      <c r="J23" s="9">
        <v>21</v>
      </c>
      <c r="K23" s="8" t="s">
        <v>158</v>
      </c>
      <c r="L23" s="6">
        <f t="array" ref="L23">MATCH(B23&amp;C23,행정구역정리!$B$2:$B$251&amp;행정구역정리!$C$2:$C$251,0)</f>
        <v>12</v>
      </c>
      <c r="M23" s="9" t="str">
        <f t="array" ref="M23">INDEX(행정구역정리!$D$2:$D$251,L23)</f>
        <v>11380</v>
      </c>
      <c r="N23" s="9">
        <v>12</v>
      </c>
      <c r="O23" s="8" t="s">
        <v>935</v>
      </c>
      <c r="P23" s="6"/>
      <c r="Q23" s="9"/>
      <c r="R23" s="8" t="str">
        <f t="shared" si="2"/>
        <v>11380</v>
      </c>
    </row>
    <row r="24" spans="1:18" x14ac:dyDescent="0.3">
      <c r="A24" t="s">
        <v>23</v>
      </c>
      <c r="B24" s="1" t="s">
        <v>0</v>
      </c>
      <c r="C24" s="1" t="s">
        <v>23</v>
      </c>
      <c r="D24" s="1"/>
      <c r="E24" s="6">
        <f t="shared" si="1"/>
        <v>0</v>
      </c>
      <c r="F24" s="9" t="str">
        <f t="shared" si="0"/>
        <v>서울</v>
      </c>
      <c r="G24" s="9">
        <v>0</v>
      </c>
      <c r="H24" s="9" t="s">
        <v>0</v>
      </c>
      <c r="I24" s="7" t="s">
        <v>1</v>
      </c>
      <c r="J24" s="9">
        <v>22</v>
      </c>
      <c r="K24" s="8" t="s">
        <v>158</v>
      </c>
      <c r="L24" s="6">
        <f t="array" ref="L24">MATCH(B24&amp;C24,행정구역정리!$B$2:$B$251&amp;행정구역정리!$C$2:$C$251,0)</f>
        <v>1</v>
      </c>
      <c r="M24" s="9" t="str">
        <f t="array" ref="M24">INDEX(행정구역정리!$D$2:$D$251,L24)</f>
        <v>11110</v>
      </c>
      <c r="N24" s="9">
        <v>1</v>
      </c>
      <c r="O24" s="8" t="s">
        <v>924</v>
      </c>
      <c r="P24" s="6"/>
      <c r="Q24" s="9"/>
      <c r="R24" s="8" t="str">
        <f t="shared" si="2"/>
        <v>11110</v>
      </c>
    </row>
    <row r="25" spans="1:18" x14ac:dyDescent="0.3">
      <c r="A25" t="s">
        <v>24</v>
      </c>
      <c r="B25" s="1" t="s">
        <v>0</v>
      </c>
      <c r="C25" s="1" t="s">
        <v>24</v>
      </c>
      <c r="D25" s="1"/>
      <c r="E25" s="6">
        <f t="shared" si="1"/>
        <v>1</v>
      </c>
      <c r="F25" s="9" t="str">
        <f t="shared" si="0"/>
        <v>서울</v>
      </c>
      <c r="G25" s="9">
        <v>1</v>
      </c>
      <c r="H25" s="9" t="s">
        <v>0</v>
      </c>
      <c r="I25" s="7" t="s">
        <v>18</v>
      </c>
      <c r="J25" s="9">
        <v>23</v>
      </c>
      <c r="K25" s="8" t="s">
        <v>158</v>
      </c>
      <c r="L25" s="6">
        <f t="array" ref="L25">MATCH(B25&amp;C25,행정구역정리!$B$2:$B$251&amp;행정구역정리!$C$2:$C$251,0)</f>
        <v>2</v>
      </c>
      <c r="M25" s="9" t="str">
        <f t="array" ref="M25">INDEX(행정구역정리!$D$2:$D$251,L25)</f>
        <v>11140</v>
      </c>
      <c r="N25" s="9">
        <v>2</v>
      </c>
      <c r="O25" s="8" t="s">
        <v>925</v>
      </c>
      <c r="P25" s="6"/>
      <c r="Q25" s="9"/>
      <c r="R25" s="8" t="str">
        <f t="shared" si="2"/>
        <v>11140</v>
      </c>
    </row>
    <row r="26" spans="1:18" x14ac:dyDescent="0.3">
      <c r="A26" t="s">
        <v>25</v>
      </c>
      <c r="B26" s="1" t="s">
        <v>0</v>
      </c>
      <c r="C26" s="1" t="s">
        <v>25</v>
      </c>
      <c r="D26" s="1"/>
      <c r="E26" s="6">
        <f t="shared" si="1"/>
        <v>6</v>
      </c>
      <c r="F26" s="9" t="str">
        <f t="shared" si="0"/>
        <v>서울</v>
      </c>
      <c r="G26" s="9">
        <v>6</v>
      </c>
      <c r="H26" s="9" t="s">
        <v>0</v>
      </c>
      <c r="I26" s="7" t="s">
        <v>3</v>
      </c>
      <c r="J26" s="9">
        <v>24</v>
      </c>
      <c r="K26" s="8" t="s">
        <v>158</v>
      </c>
      <c r="L26" s="6">
        <f t="array" ref="L26">MATCH(B26&amp;C26,행정구역정리!$B$2:$B$251&amp;행정구역정리!$C$2:$C$251,0)</f>
        <v>7</v>
      </c>
      <c r="M26" s="9" t="str">
        <f t="array" ref="M26">INDEX(행정구역정리!$D$2:$D$251,L26)</f>
        <v>11260</v>
      </c>
      <c r="N26" s="9">
        <v>7</v>
      </c>
      <c r="O26" s="8" t="s">
        <v>930</v>
      </c>
      <c r="P26" s="6"/>
      <c r="Q26" s="9"/>
      <c r="R26" s="8" t="str">
        <f t="shared" si="2"/>
        <v>11260</v>
      </c>
    </row>
    <row r="27" spans="1:18" x14ac:dyDescent="0.3">
      <c r="A27" t="s">
        <v>454</v>
      </c>
      <c r="B27" s="1" t="s">
        <v>0</v>
      </c>
      <c r="C27" s="1" t="s">
        <v>24</v>
      </c>
      <c r="D27" s="1"/>
      <c r="E27" s="6">
        <f t="shared" si="1"/>
        <v>1</v>
      </c>
      <c r="F27" s="9" t="str">
        <f t="shared" si="0"/>
        <v>서울</v>
      </c>
      <c r="G27" s="9">
        <v>1</v>
      </c>
      <c r="H27" s="9" t="s">
        <v>0</v>
      </c>
      <c r="I27" s="7" t="s">
        <v>24</v>
      </c>
      <c r="J27" s="9">
        <v>25</v>
      </c>
      <c r="K27" s="8" t="s">
        <v>159</v>
      </c>
      <c r="L27" s="6">
        <f t="array" ref="L27">MATCH(B27&amp;C27,행정구역정리!$B$2:$B$251&amp;행정구역정리!$C$2:$C$251,0)</f>
        <v>2</v>
      </c>
      <c r="M27" s="9" t="str">
        <f t="array" ref="M27">INDEX(행정구역정리!$D$2:$D$251,L27)</f>
        <v>11140</v>
      </c>
      <c r="N27" s="9">
        <v>2</v>
      </c>
      <c r="O27" s="8" t="s">
        <v>925</v>
      </c>
      <c r="P27" s="6"/>
      <c r="Q27" s="9"/>
      <c r="R27" s="8" t="str">
        <f t="shared" si="2"/>
        <v>11140</v>
      </c>
    </row>
    <row r="28" spans="1:18" x14ac:dyDescent="0.3">
      <c r="A28" t="s">
        <v>455</v>
      </c>
      <c r="B28" s="1" t="s">
        <v>26</v>
      </c>
      <c r="C28" s="1" t="s">
        <v>27</v>
      </c>
      <c r="D28" s="1"/>
      <c r="E28" s="6">
        <f>VLOOKUP(C28,$I$51:$J$60,2,FALSE)</f>
        <v>56</v>
      </c>
      <c r="F28" s="9" t="str">
        <f>VLOOKUP(C28,$I$51:$K$60,3,FALSE)</f>
        <v>인천</v>
      </c>
      <c r="G28" s="9">
        <v>56</v>
      </c>
      <c r="H28" s="9" t="s">
        <v>26</v>
      </c>
      <c r="I28" s="7" t="s">
        <v>27</v>
      </c>
      <c r="J28" s="9">
        <v>26</v>
      </c>
      <c r="K28" s="8" t="s">
        <v>159</v>
      </c>
      <c r="L28" s="6">
        <f t="array" ref="L28">MATCH(B28&amp;C28,행정구역정리!$B$2:$B$251&amp;행정구역정리!$C$2:$C$251,0)</f>
        <v>57</v>
      </c>
      <c r="M28" s="9" t="str">
        <f t="array" ref="M28">INDEX(행정구역정리!$D$2:$D$251,L28)</f>
        <v>28260</v>
      </c>
      <c r="N28" s="9">
        <v>57</v>
      </c>
      <c r="O28" s="8" t="s">
        <v>915</v>
      </c>
      <c r="P28" s="6"/>
      <c r="Q28" s="9"/>
      <c r="R28" s="8" t="str">
        <f t="shared" si="2"/>
        <v>28260</v>
      </c>
    </row>
    <row r="29" spans="1:18" x14ac:dyDescent="0.3">
      <c r="A29" t="s">
        <v>456</v>
      </c>
      <c r="B29" s="1" t="s">
        <v>26</v>
      </c>
      <c r="C29" s="1" t="s">
        <v>28</v>
      </c>
      <c r="D29" s="1"/>
      <c r="E29" s="6">
        <f t="shared" ref="E29:E45" si="3">VLOOKUP(C29,$I$51:$J$60,2,FALSE)</f>
        <v>55</v>
      </c>
      <c r="F29" s="9" t="str">
        <f t="shared" ref="F29:F45" si="4">VLOOKUP(C29,$I$51:$K$60,3,FALSE)</f>
        <v>인천</v>
      </c>
      <c r="G29" s="9">
        <v>55</v>
      </c>
      <c r="H29" s="9" t="s">
        <v>26</v>
      </c>
      <c r="I29" s="7" t="s">
        <v>35</v>
      </c>
      <c r="J29" s="9">
        <v>27</v>
      </c>
      <c r="K29" s="8" t="s">
        <v>159</v>
      </c>
      <c r="L29" s="6">
        <f t="array" ref="L29">MATCH(B29&amp;C29,행정구역정리!$B$2:$B$251&amp;행정구역정리!$C$2:$C$251,0)</f>
        <v>56</v>
      </c>
      <c r="M29" s="9" t="str">
        <f t="array" ref="M29">INDEX(행정구역정리!$D$2:$D$251,L29)</f>
        <v>28245</v>
      </c>
      <c r="N29" s="9">
        <v>56</v>
      </c>
      <c r="O29" s="8" t="s">
        <v>914</v>
      </c>
      <c r="P29" s="6"/>
      <c r="Q29" s="9"/>
      <c r="R29" s="8" t="str">
        <f t="shared" si="2"/>
        <v>28245</v>
      </c>
    </row>
    <row r="30" spans="1:18" x14ac:dyDescent="0.3">
      <c r="A30" t="s">
        <v>457</v>
      </c>
      <c r="B30" s="1" t="s">
        <v>26</v>
      </c>
      <c r="C30" s="1" t="s">
        <v>29</v>
      </c>
      <c r="D30" s="1"/>
      <c r="E30" s="6">
        <f t="shared" si="3"/>
        <v>53</v>
      </c>
      <c r="F30" s="9" t="str">
        <f t="shared" si="4"/>
        <v>인천</v>
      </c>
      <c r="G30" s="9">
        <v>53</v>
      </c>
      <c r="H30" s="9" t="s">
        <v>26</v>
      </c>
      <c r="I30" s="7" t="s">
        <v>143</v>
      </c>
      <c r="J30" s="9">
        <v>28</v>
      </c>
      <c r="K30" s="8" t="s">
        <v>159</v>
      </c>
      <c r="L30" s="6">
        <f t="array" ref="L30">MATCH(B30&amp;C30,행정구역정리!$B$2:$B$251&amp;행정구역정리!$C$2:$C$251,0)</f>
        <v>54</v>
      </c>
      <c r="M30" s="9" t="str">
        <f t="array" ref="M30">INDEX(행정구역정리!$D$2:$D$251,L30)</f>
        <v>28200</v>
      </c>
      <c r="N30" s="9">
        <v>54</v>
      </c>
      <c r="O30" s="8" t="s">
        <v>912</v>
      </c>
      <c r="P30" s="6"/>
      <c r="Q30" s="9"/>
      <c r="R30" s="8" t="str">
        <f t="shared" si="2"/>
        <v>28200</v>
      </c>
    </row>
    <row r="31" spans="1:18" x14ac:dyDescent="0.3">
      <c r="A31" t="s">
        <v>458</v>
      </c>
      <c r="B31" s="1" t="s">
        <v>26</v>
      </c>
      <c r="C31" s="1" t="s">
        <v>29</v>
      </c>
      <c r="D31" s="1"/>
      <c r="E31" s="6">
        <f t="shared" si="3"/>
        <v>53</v>
      </c>
      <c r="F31" s="9" t="str">
        <f t="shared" si="4"/>
        <v>인천</v>
      </c>
      <c r="G31" s="9">
        <v>53</v>
      </c>
      <c r="H31" s="9" t="s">
        <v>26</v>
      </c>
      <c r="I31" s="7" t="s">
        <v>141</v>
      </c>
      <c r="J31" s="9">
        <v>29</v>
      </c>
      <c r="K31" s="8" t="s">
        <v>159</v>
      </c>
      <c r="L31" s="6">
        <f t="array" ref="L31">MATCH(B31&amp;C31,행정구역정리!$B$2:$B$251&amp;행정구역정리!$C$2:$C$251,0)</f>
        <v>54</v>
      </c>
      <c r="M31" s="9" t="str">
        <f t="array" ref="M31">INDEX(행정구역정리!$D$2:$D$251,L31)</f>
        <v>28200</v>
      </c>
      <c r="N31" s="9">
        <v>54</v>
      </c>
      <c r="O31" s="8" t="s">
        <v>912</v>
      </c>
      <c r="P31" s="6"/>
      <c r="Q31" s="9"/>
      <c r="R31" s="8" t="str">
        <f t="shared" si="2"/>
        <v>28200</v>
      </c>
    </row>
    <row r="32" spans="1:18" x14ac:dyDescent="0.3">
      <c r="A32" t="s">
        <v>459</v>
      </c>
      <c r="B32" s="1" t="s">
        <v>26</v>
      </c>
      <c r="C32" s="1" t="s">
        <v>29</v>
      </c>
      <c r="D32" s="1"/>
      <c r="E32" s="6">
        <f t="shared" si="3"/>
        <v>53</v>
      </c>
      <c r="F32" s="9" t="str">
        <f t="shared" si="4"/>
        <v>인천</v>
      </c>
      <c r="G32" s="9">
        <v>53</v>
      </c>
      <c r="H32" s="9" t="s">
        <v>26</v>
      </c>
      <c r="I32" s="7" t="s">
        <v>137</v>
      </c>
      <c r="J32" s="9">
        <v>30</v>
      </c>
      <c r="K32" s="8" t="s">
        <v>159</v>
      </c>
      <c r="L32" s="6">
        <f t="array" ref="L32">MATCH(B32&amp;C32,행정구역정리!$B$2:$B$251&amp;행정구역정리!$C$2:$C$251,0)</f>
        <v>54</v>
      </c>
      <c r="M32" s="9" t="str">
        <f t="array" ref="M32">INDEX(행정구역정리!$D$2:$D$251,L32)</f>
        <v>28200</v>
      </c>
      <c r="N32" s="9">
        <v>54</v>
      </c>
      <c r="O32" s="8" t="s">
        <v>912</v>
      </c>
      <c r="P32" s="6"/>
      <c r="Q32" s="9"/>
      <c r="R32" s="8" t="str">
        <f t="shared" si="2"/>
        <v>28200</v>
      </c>
    </row>
    <row r="33" spans="1:18" x14ac:dyDescent="0.3">
      <c r="A33" t="s">
        <v>460</v>
      </c>
      <c r="B33" s="1" t="s">
        <v>26</v>
      </c>
      <c r="C33" s="1" t="s">
        <v>30</v>
      </c>
      <c r="D33" s="1"/>
      <c r="E33" s="6">
        <f t="shared" si="3"/>
        <v>58</v>
      </c>
      <c r="F33" s="9" t="str">
        <f t="shared" si="4"/>
        <v>인천</v>
      </c>
      <c r="G33" s="9">
        <v>58</v>
      </c>
      <c r="H33" s="9" t="s">
        <v>26</v>
      </c>
      <c r="I33" s="7" t="s">
        <v>34</v>
      </c>
      <c r="J33" s="9">
        <v>31</v>
      </c>
      <c r="K33" s="8" t="s">
        <v>159</v>
      </c>
      <c r="L33" s="6">
        <f t="array" ref="L33">MATCH(B33&amp;C33,행정구역정리!$B$2:$B$251&amp;행정구역정리!$C$2:$C$251,0)</f>
        <v>59</v>
      </c>
      <c r="M33" s="9" t="str">
        <f t="array" ref="M33">INDEX(행정구역정리!$D$2:$D$251,L33)</f>
        <v>28720</v>
      </c>
      <c r="N33" s="9">
        <v>59</v>
      </c>
      <c r="O33" s="8" t="s">
        <v>917</v>
      </c>
      <c r="P33" s="6"/>
      <c r="Q33" s="9"/>
      <c r="R33" s="8" t="str">
        <f t="shared" si="2"/>
        <v>28720</v>
      </c>
    </row>
    <row r="34" spans="1:18" x14ac:dyDescent="0.3">
      <c r="A34" t="s">
        <v>461</v>
      </c>
      <c r="B34" s="1" t="s">
        <v>26</v>
      </c>
      <c r="C34" s="1" t="s">
        <v>31</v>
      </c>
      <c r="D34" s="1"/>
      <c r="E34" s="6">
        <f t="shared" si="3"/>
        <v>52</v>
      </c>
      <c r="F34" s="9" t="str">
        <f t="shared" si="4"/>
        <v>인천</v>
      </c>
      <c r="G34" s="9">
        <v>52</v>
      </c>
      <c r="H34" s="9" t="s">
        <v>26</v>
      </c>
      <c r="I34" s="7" t="s">
        <v>109</v>
      </c>
      <c r="J34" s="9">
        <v>32</v>
      </c>
      <c r="K34" s="8" t="s">
        <v>159</v>
      </c>
      <c r="L34" s="6">
        <f t="array" ref="L34">MATCH(B34&amp;C34,행정구역정리!$B$2:$B$251&amp;행정구역정리!$C$2:$C$251,0)</f>
        <v>53</v>
      </c>
      <c r="M34" s="9" t="str">
        <f t="array" ref="M34">INDEX(행정구역정리!$D$2:$D$251,L34)</f>
        <v>28185</v>
      </c>
      <c r="N34" s="9">
        <v>53</v>
      </c>
      <c r="O34" s="8" t="s">
        <v>911</v>
      </c>
      <c r="P34" s="6"/>
      <c r="Q34" s="9"/>
      <c r="R34" s="8" t="str">
        <f t="shared" si="2"/>
        <v>28185</v>
      </c>
    </row>
    <row r="35" spans="1:18" x14ac:dyDescent="0.3">
      <c r="A35" t="s">
        <v>462</v>
      </c>
      <c r="B35" s="1" t="s">
        <v>26</v>
      </c>
      <c r="C35" s="1" t="s">
        <v>30</v>
      </c>
      <c r="D35" s="1"/>
      <c r="E35" s="6">
        <f t="shared" si="3"/>
        <v>58</v>
      </c>
      <c r="F35" s="9" t="str">
        <f t="shared" si="4"/>
        <v>인천</v>
      </c>
      <c r="G35" s="9">
        <v>58</v>
      </c>
      <c r="H35" s="9" t="s">
        <v>26</v>
      </c>
      <c r="I35" s="7" t="s">
        <v>142</v>
      </c>
      <c r="J35" s="9">
        <v>33</v>
      </c>
      <c r="K35" s="8" t="s">
        <v>159</v>
      </c>
      <c r="L35" s="6">
        <f t="array" ref="L35">MATCH(B35&amp;C35,행정구역정리!$B$2:$B$251&amp;행정구역정리!$C$2:$C$251,0)</f>
        <v>59</v>
      </c>
      <c r="M35" s="9" t="str">
        <f t="array" ref="M35">INDEX(행정구역정리!$D$2:$D$251,L35)</f>
        <v>28720</v>
      </c>
      <c r="N35" s="9">
        <v>59</v>
      </c>
      <c r="O35" s="8" t="s">
        <v>917</v>
      </c>
      <c r="P35" s="6"/>
      <c r="Q35" s="9"/>
      <c r="R35" s="8" t="str">
        <f t="shared" si="2"/>
        <v>28720</v>
      </c>
    </row>
    <row r="36" spans="1:18" x14ac:dyDescent="0.3">
      <c r="A36" t="s">
        <v>463</v>
      </c>
      <c r="B36" s="1" t="s">
        <v>26</v>
      </c>
      <c r="C36" s="1" t="s">
        <v>32</v>
      </c>
      <c r="D36" s="1"/>
      <c r="E36" s="6">
        <f t="shared" si="3"/>
        <v>54</v>
      </c>
      <c r="F36" s="9" t="str">
        <f t="shared" si="4"/>
        <v>인천</v>
      </c>
      <c r="G36" s="9">
        <v>54</v>
      </c>
      <c r="H36" s="9" t="s">
        <v>26</v>
      </c>
      <c r="I36" s="7" t="s">
        <v>140</v>
      </c>
      <c r="J36" s="9">
        <v>34</v>
      </c>
      <c r="K36" s="8" t="s">
        <v>159</v>
      </c>
      <c r="L36" s="6">
        <f t="array" ref="L36">MATCH(B36&amp;C36,행정구역정리!$B$2:$B$251&amp;행정구역정리!$C$2:$C$251,0)</f>
        <v>55</v>
      </c>
      <c r="M36" s="9" t="str">
        <f t="array" ref="M36">INDEX(행정구역정리!$D$2:$D$251,L36)</f>
        <v>28237</v>
      </c>
      <c r="N36" s="9">
        <v>55</v>
      </c>
      <c r="O36" s="8" t="s">
        <v>913</v>
      </c>
      <c r="P36" s="6"/>
      <c r="Q36" s="9"/>
      <c r="R36" s="8" t="str">
        <f t="shared" si="2"/>
        <v>28237</v>
      </c>
    </row>
    <row r="37" spans="1:18" x14ac:dyDescent="0.3">
      <c r="A37" t="s">
        <v>464</v>
      </c>
      <c r="B37" s="1" t="s">
        <v>26</v>
      </c>
      <c r="C37" s="1" t="s">
        <v>27</v>
      </c>
      <c r="D37" s="1"/>
      <c r="E37" s="6">
        <f t="shared" si="3"/>
        <v>56</v>
      </c>
      <c r="F37" s="9" t="str">
        <f t="shared" si="4"/>
        <v>인천</v>
      </c>
      <c r="G37" s="9">
        <v>56</v>
      </c>
      <c r="H37" s="9" t="s">
        <v>26</v>
      </c>
      <c r="I37" s="7" t="s">
        <v>138</v>
      </c>
      <c r="J37" s="9">
        <v>35</v>
      </c>
      <c r="K37" s="8" t="s">
        <v>159</v>
      </c>
      <c r="L37" s="6">
        <f t="array" ref="L37">MATCH(B37&amp;C37,행정구역정리!$B$2:$B$251&amp;행정구역정리!$C$2:$C$251,0)</f>
        <v>57</v>
      </c>
      <c r="M37" s="9" t="str">
        <f t="array" ref="M37">INDEX(행정구역정리!$D$2:$D$251,L37)</f>
        <v>28260</v>
      </c>
      <c r="N37" s="9">
        <v>57</v>
      </c>
      <c r="O37" s="8" t="s">
        <v>915</v>
      </c>
      <c r="P37" s="6"/>
      <c r="Q37" s="9"/>
      <c r="R37" s="8" t="str">
        <f t="shared" si="2"/>
        <v>28260</v>
      </c>
    </row>
    <row r="38" spans="1:18" x14ac:dyDescent="0.3">
      <c r="A38" t="s">
        <v>465</v>
      </c>
      <c r="B38" s="1" t="s">
        <v>26</v>
      </c>
      <c r="C38" s="1" t="s">
        <v>33</v>
      </c>
      <c r="D38" s="1"/>
      <c r="E38" s="6">
        <f t="shared" si="3"/>
        <v>57</v>
      </c>
      <c r="F38" s="9" t="str">
        <f t="shared" si="4"/>
        <v>인천</v>
      </c>
      <c r="G38" s="9">
        <v>57</v>
      </c>
      <c r="H38" s="9" t="s">
        <v>26</v>
      </c>
      <c r="I38" s="7" t="s">
        <v>6</v>
      </c>
      <c r="J38" s="9">
        <v>36</v>
      </c>
      <c r="K38" s="8" t="s">
        <v>159</v>
      </c>
      <c r="L38" s="6">
        <f t="array" ref="L38">MATCH(B38&amp;C38,행정구역정리!$B$2:$B$251&amp;행정구역정리!$C$2:$C$251,0)</f>
        <v>58</v>
      </c>
      <c r="M38" s="9" t="str">
        <f t="array" ref="M38">INDEX(행정구역정리!$D$2:$D$251,L38)</f>
        <v>28710</v>
      </c>
      <c r="N38" s="9">
        <v>58</v>
      </c>
      <c r="O38" s="8" t="s">
        <v>916</v>
      </c>
      <c r="P38" s="6"/>
      <c r="Q38" s="9"/>
      <c r="R38" s="8" t="str">
        <f t="shared" si="2"/>
        <v>28710</v>
      </c>
    </row>
    <row r="39" spans="1:18" x14ac:dyDescent="0.3">
      <c r="A39" t="s">
        <v>466</v>
      </c>
      <c r="B39" s="1" t="s">
        <v>26</v>
      </c>
      <c r="C39" s="1" t="s">
        <v>35</v>
      </c>
      <c r="D39" s="1"/>
      <c r="E39" s="6">
        <f t="shared" si="3"/>
        <v>50</v>
      </c>
      <c r="F39" s="9" t="str">
        <f t="shared" si="4"/>
        <v>인천</v>
      </c>
      <c r="G39" s="9">
        <v>50</v>
      </c>
      <c r="H39" s="9" t="s">
        <v>26</v>
      </c>
      <c r="I39" s="7" t="s">
        <v>139</v>
      </c>
      <c r="J39" s="9">
        <v>37</v>
      </c>
      <c r="K39" s="8" t="s">
        <v>159</v>
      </c>
      <c r="L39" s="6">
        <f t="array" ref="L39">MATCH(B39&amp;C39,행정구역정리!$B$2:$B$251&amp;행정구역정리!$C$2:$C$251,0)</f>
        <v>51</v>
      </c>
      <c r="M39" s="9" t="str">
        <f t="array" ref="M39">INDEX(행정구역정리!$D$2:$D$251,L39)</f>
        <v>28140</v>
      </c>
      <c r="N39" s="9">
        <v>51</v>
      </c>
      <c r="O39" s="8" t="s">
        <v>909</v>
      </c>
      <c r="P39" s="6"/>
      <c r="Q39" s="9"/>
      <c r="R39" s="8" t="str">
        <f t="shared" si="2"/>
        <v>28140</v>
      </c>
    </row>
    <row r="40" spans="1:18" x14ac:dyDescent="0.3">
      <c r="A40" t="s">
        <v>467</v>
      </c>
      <c r="B40" s="1" t="s">
        <v>26</v>
      </c>
      <c r="C40" s="1" t="s">
        <v>33</v>
      </c>
      <c r="D40" s="1"/>
      <c r="E40" s="6">
        <f t="shared" si="3"/>
        <v>57</v>
      </c>
      <c r="F40" s="9" t="str">
        <f t="shared" si="4"/>
        <v>인천</v>
      </c>
      <c r="G40" s="9">
        <v>57</v>
      </c>
      <c r="H40" s="9" t="s">
        <v>26</v>
      </c>
      <c r="I40" s="7" t="s">
        <v>135</v>
      </c>
      <c r="J40" s="9">
        <v>38</v>
      </c>
      <c r="K40" s="8" t="s">
        <v>159</v>
      </c>
      <c r="L40" s="6">
        <f t="array" ref="L40">MATCH(B40&amp;C40,행정구역정리!$B$2:$B$251&amp;행정구역정리!$C$2:$C$251,0)</f>
        <v>58</v>
      </c>
      <c r="M40" s="9" t="str">
        <f t="array" ref="M40">INDEX(행정구역정리!$D$2:$D$251,L40)</f>
        <v>28710</v>
      </c>
      <c r="N40" s="9">
        <v>58</v>
      </c>
      <c r="O40" s="8" t="s">
        <v>916</v>
      </c>
      <c r="P40" s="6"/>
      <c r="Q40" s="9"/>
      <c r="R40" s="8" t="str">
        <f t="shared" si="2"/>
        <v>28710</v>
      </c>
    </row>
    <row r="41" spans="1:18" x14ac:dyDescent="0.3">
      <c r="A41" t="s">
        <v>468</v>
      </c>
      <c r="B41" s="1" t="s">
        <v>26</v>
      </c>
      <c r="C41" s="1" t="s">
        <v>34</v>
      </c>
      <c r="D41" s="1"/>
      <c r="E41" s="6">
        <f t="shared" si="3"/>
        <v>51</v>
      </c>
      <c r="F41" s="9" t="str">
        <f t="shared" si="4"/>
        <v>인천</v>
      </c>
      <c r="G41" s="9">
        <v>51</v>
      </c>
      <c r="H41" s="9" t="s">
        <v>26</v>
      </c>
      <c r="I41" s="7" t="s">
        <v>144</v>
      </c>
      <c r="J41" s="9">
        <v>39</v>
      </c>
      <c r="K41" s="8" t="s">
        <v>159</v>
      </c>
      <c r="L41" s="6">
        <f t="array" ref="L41">MATCH(B41&amp;C41,행정구역정리!$B$2:$B$251&amp;행정구역정리!$C$2:$C$251,0)</f>
        <v>52</v>
      </c>
      <c r="M41" s="9" t="str">
        <f t="array" ref="M41">INDEX(행정구역정리!$D$2:$D$251,L41)</f>
        <v>28170</v>
      </c>
      <c r="N41" s="9">
        <v>52</v>
      </c>
      <c r="O41" s="8" t="s">
        <v>910</v>
      </c>
      <c r="P41" s="6"/>
      <c r="Q41" s="9"/>
      <c r="R41" s="8" t="str">
        <f t="shared" si="2"/>
        <v>28170</v>
      </c>
    </row>
    <row r="42" spans="1:18" x14ac:dyDescent="0.3">
      <c r="A42" t="s">
        <v>469</v>
      </c>
      <c r="B42" s="1" t="s">
        <v>26</v>
      </c>
      <c r="C42" s="1" t="s">
        <v>24</v>
      </c>
      <c r="D42" s="1"/>
      <c r="E42" s="6">
        <f t="shared" si="3"/>
        <v>49</v>
      </c>
      <c r="F42" s="9" t="str">
        <f t="shared" si="4"/>
        <v>인천</v>
      </c>
      <c r="G42" s="9">
        <v>49</v>
      </c>
      <c r="H42" s="9" t="s">
        <v>26</v>
      </c>
      <c r="I42" s="7" t="s">
        <v>136</v>
      </c>
      <c r="J42" s="9">
        <v>40</v>
      </c>
      <c r="K42" s="8" t="s">
        <v>159</v>
      </c>
      <c r="L42" s="6">
        <f t="array" ref="L42">MATCH(B42&amp;C42,행정구역정리!$B$2:$B$251&amp;행정구역정리!$C$2:$C$251,0)</f>
        <v>50</v>
      </c>
      <c r="M42" s="9" t="str">
        <f t="array" ref="M42">INDEX(행정구역정리!$D$2:$D$251,L42)</f>
        <v>28110</v>
      </c>
      <c r="N42" s="9">
        <v>50</v>
      </c>
      <c r="O42" s="8" t="s">
        <v>908</v>
      </c>
      <c r="P42" s="6"/>
      <c r="Q42" s="9"/>
      <c r="R42" s="8" t="str">
        <f t="shared" si="2"/>
        <v>28110</v>
      </c>
    </row>
    <row r="43" spans="1:18" x14ac:dyDescent="0.3">
      <c r="A43" t="s">
        <v>470</v>
      </c>
      <c r="B43" s="1" t="s">
        <v>26</v>
      </c>
      <c r="C43" s="1" t="s">
        <v>27</v>
      </c>
      <c r="D43" s="1"/>
      <c r="E43" s="6">
        <f t="shared" si="3"/>
        <v>56</v>
      </c>
      <c r="F43" s="9" t="str">
        <f t="shared" si="4"/>
        <v>인천</v>
      </c>
      <c r="G43" s="9">
        <v>56</v>
      </c>
      <c r="H43" s="9" t="s">
        <v>26</v>
      </c>
      <c r="I43" s="7" t="s">
        <v>24</v>
      </c>
      <c r="J43" s="9">
        <v>41</v>
      </c>
      <c r="K43" s="8" t="s">
        <v>160</v>
      </c>
      <c r="L43" s="6">
        <f t="array" ref="L43">MATCH(B43&amp;C43,행정구역정리!$B$2:$B$251&amp;행정구역정리!$C$2:$C$251,0)</f>
        <v>57</v>
      </c>
      <c r="M43" s="9" t="str">
        <f t="array" ref="M43">INDEX(행정구역정리!$D$2:$D$251,L43)</f>
        <v>28260</v>
      </c>
      <c r="N43" s="9">
        <v>57</v>
      </c>
      <c r="O43" s="8" t="s">
        <v>915</v>
      </c>
      <c r="P43" s="6"/>
      <c r="Q43" s="9"/>
      <c r="R43" s="8" t="str">
        <f t="shared" si="2"/>
        <v>28260</v>
      </c>
    </row>
    <row r="44" spans="1:18" x14ac:dyDescent="0.3">
      <c r="A44" t="s">
        <v>471</v>
      </c>
      <c r="B44" s="1" t="s">
        <v>26</v>
      </c>
      <c r="C44" s="1" t="s">
        <v>24</v>
      </c>
      <c r="D44" s="1"/>
      <c r="E44" s="6">
        <f t="shared" si="3"/>
        <v>49</v>
      </c>
      <c r="F44" s="9" t="str">
        <f t="shared" si="4"/>
        <v>인천</v>
      </c>
      <c r="G44" s="9">
        <v>49</v>
      </c>
      <c r="H44" s="9" t="s">
        <v>26</v>
      </c>
      <c r="I44" s="7" t="s">
        <v>35</v>
      </c>
      <c r="J44" s="9">
        <v>42</v>
      </c>
      <c r="K44" s="8" t="s">
        <v>160</v>
      </c>
      <c r="L44" s="6">
        <f t="array" ref="L44">MATCH(B44&amp;C44,행정구역정리!$B$2:$B$251&amp;행정구역정리!$C$2:$C$251,0)</f>
        <v>50</v>
      </c>
      <c r="M44" s="9" t="str">
        <f t="array" ref="M44">INDEX(행정구역정리!$D$2:$D$251,L44)</f>
        <v>28110</v>
      </c>
      <c r="N44" s="9">
        <v>50</v>
      </c>
      <c r="O44" s="8" t="s">
        <v>908</v>
      </c>
      <c r="P44" s="6"/>
      <c r="Q44" s="9"/>
      <c r="R44" s="8" t="str">
        <f t="shared" si="2"/>
        <v>28110</v>
      </c>
    </row>
    <row r="45" spans="1:18" x14ac:dyDescent="0.3">
      <c r="A45" t="s">
        <v>472</v>
      </c>
      <c r="B45" s="1" t="s">
        <v>26</v>
      </c>
      <c r="C45" s="1" t="s">
        <v>27</v>
      </c>
      <c r="D45" s="1"/>
      <c r="E45" s="6">
        <f t="shared" si="3"/>
        <v>56</v>
      </c>
      <c r="F45" s="9" t="str">
        <f t="shared" si="4"/>
        <v>인천</v>
      </c>
      <c r="G45" s="9">
        <v>56</v>
      </c>
      <c r="H45" s="9" t="s">
        <v>26</v>
      </c>
      <c r="I45" s="7" t="s">
        <v>27</v>
      </c>
      <c r="J45" s="9">
        <v>43</v>
      </c>
      <c r="K45" s="8" t="s">
        <v>160</v>
      </c>
      <c r="L45" s="6">
        <f t="array" ref="L45">MATCH(B45&amp;C45,행정구역정리!$B$2:$B$251&amp;행정구역정리!$C$2:$C$251,0)</f>
        <v>57</v>
      </c>
      <c r="M45" s="9" t="str">
        <f t="array" ref="M45">INDEX(행정구역정리!$D$2:$D$251,L45)</f>
        <v>28260</v>
      </c>
      <c r="N45" s="9">
        <v>57</v>
      </c>
      <c r="O45" s="8" t="s">
        <v>915</v>
      </c>
      <c r="P45" s="6"/>
      <c r="Q45" s="9"/>
      <c r="R45" s="8" t="str">
        <f t="shared" si="2"/>
        <v>28260</v>
      </c>
    </row>
    <row r="46" spans="1:18" x14ac:dyDescent="0.3">
      <c r="A46" t="s">
        <v>473</v>
      </c>
      <c r="B46" s="1" t="s">
        <v>36</v>
      </c>
      <c r="C46" s="1" t="s">
        <v>37</v>
      </c>
      <c r="D46" s="1"/>
      <c r="E46" s="6">
        <f>VLOOKUP(C46,$I$77:$J$107,2,FALSE)</f>
        <v>104</v>
      </c>
      <c r="F46" s="9" t="str">
        <f>VLOOKUP(C46,$I$77:$K$107,3,FALSE)</f>
        <v>경기</v>
      </c>
      <c r="G46" s="9">
        <v>104</v>
      </c>
      <c r="H46" s="9" t="s">
        <v>36</v>
      </c>
      <c r="I46" s="7" t="s">
        <v>34</v>
      </c>
      <c r="J46" s="9">
        <v>44</v>
      </c>
      <c r="K46" s="8" t="s">
        <v>160</v>
      </c>
      <c r="L46" s="6">
        <f t="array" ref="L46">MATCH(B46&amp;C46,행정구역정리!$B$2:$B$251&amp;행정구역정리!$C$2:$C$251,0)</f>
        <v>116</v>
      </c>
      <c r="M46" s="9" t="str">
        <f t="array" ref="M46">INDEX(행정구역정리!$D$2:$D$251,L46)</f>
        <v>41820</v>
      </c>
      <c r="N46" s="9">
        <v>116</v>
      </c>
      <c r="O46" s="8" t="s">
        <v>1069</v>
      </c>
      <c r="P46" s="6"/>
      <c r="Q46" s="9"/>
      <c r="R46" s="8" t="str">
        <f t="shared" si="2"/>
        <v>41820</v>
      </c>
    </row>
    <row r="47" spans="1:18" x14ac:dyDescent="0.3">
      <c r="A47" t="s">
        <v>474</v>
      </c>
      <c r="B47" s="1" t="s">
        <v>36</v>
      </c>
      <c r="C47" s="1" t="s">
        <v>38</v>
      </c>
      <c r="D47" s="1"/>
      <c r="E47" s="6">
        <f t="shared" ref="E47:E110" si="5">VLOOKUP(C47,$I$77:$J$107,2,FALSE)</f>
        <v>90</v>
      </c>
      <c r="F47" s="9" t="str">
        <f t="shared" ref="F47:F110" si="6">VLOOKUP(C47,$I$77:$K$107,3,FALSE)</f>
        <v>경기</v>
      </c>
      <c r="G47" s="9">
        <v>90</v>
      </c>
      <c r="H47" s="9" t="s">
        <v>36</v>
      </c>
      <c r="I47" s="7" t="s">
        <v>109</v>
      </c>
      <c r="J47" s="9">
        <v>45</v>
      </c>
      <c r="K47" s="8" t="s">
        <v>160</v>
      </c>
      <c r="L47" s="6">
        <f t="array" ref="L47">MATCH(B47&amp;C47,행정구역정리!$B$2:$B$251&amp;행정구역정리!$C$2:$C$251,0)</f>
        <v>111</v>
      </c>
      <c r="M47" s="9" t="str">
        <f t="array" ref="M47">INDEX(행정구역정리!$D$2:$D$251,L47)</f>
        <v>41610</v>
      </c>
      <c r="N47" s="9">
        <v>111</v>
      </c>
      <c r="O47" s="8" t="s">
        <v>1064</v>
      </c>
      <c r="P47" s="6"/>
      <c r="Q47" s="9"/>
      <c r="R47" s="8" t="str">
        <f t="shared" si="2"/>
        <v>41610</v>
      </c>
    </row>
    <row r="48" spans="1:18" x14ac:dyDescent="0.3">
      <c r="A48" t="s">
        <v>475</v>
      </c>
      <c r="B48" s="1" t="s">
        <v>36</v>
      </c>
      <c r="C48" s="14" t="s">
        <v>40</v>
      </c>
      <c r="D48" s="14" t="s">
        <v>1106</v>
      </c>
      <c r="E48" s="6">
        <f t="shared" si="5"/>
        <v>75</v>
      </c>
      <c r="F48" s="9" t="str">
        <f t="shared" si="6"/>
        <v>경기</v>
      </c>
      <c r="G48" s="9">
        <v>75</v>
      </c>
      <c r="H48" s="9" t="s">
        <v>36</v>
      </c>
      <c r="I48" s="7" t="s">
        <v>110</v>
      </c>
      <c r="J48" s="9">
        <v>46</v>
      </c>
      <c r="K48" s="8" t="s">
        <v>160</v>
      </c>
      <c r="L48" s="6">
        <f t="array" ref="L48">MATCH(B48&amp;C48,행정구역정리!$B$2:$B$251&amp;행정구역정리!$C$2:$C$251,0)</f>
        <v>76</v>
      </c>
      <c r="M48" s="9" t="str">
        <f t="array" ref="M48">INDEX(행정구역정리!$D$2:$D$251,L48)</f>
        <v>41111</v>
      </c>
      <c r="N48" s="9">
        <v>76</v>
      </c>
      <c r="O48" s="8" t="s">
        <v>1029</v>
      </c>
      <c r="P48" s="6">
        <f>MATCH(D48,행정구역정리!$F$2:$F$251,0)</f>
        <v>77</v>
      </c>
      <c r="Q48" s="9" t="str">
        <f t="array" ref="Q48">INDEX(행정구역정리!$D$2:$D$251,대기오염물질!P48)</f>
        <v>41113</v>
      </c>
      <c r="R48" s="8" t="str">
        <f>IF(O48=Q48,Q48,Q48)</f>
        <v>41113</v>
      </c>
    </row>
    <row r="49" spans="1:18" x14ac:dyDescent="0.3">
      <c r="A49" t="s">
        <v>476</v>
      </c>
      <c r="B49" s="1" t="s">
        <v>36</v>
      </c>
      <c r="C49" s="14" t="s">
        <v>41</v>
      </c>
      <c r="D49" s="14" t="s">
        <v>1115</v>
      </c>
      <c r="E49" s="6">
        <f t="shared" si="5"/>
        <v>80</v>
      </c>
      <c r="F49" s="9" t="str">
        <f t="shared" si="6"/>
        <v>경기</v>
      </c>
      <c r="G49" s="9">
        <v>80</v>
      </c>
      <c r="H49" s="9" t="s">
        <v>36</v>
      </c>
      <c r="I49" s="7" t="s">
        <v>111</v>
      </c>
      <c r="J49" s="9">
        <v>47</v>
      </c>
      <c r="K49" s="8" t="s">
        <v>160</v>
      </c>
      <c r="L49" s="6">
        <f t="array" ref="L49">MATCH(B49&amp;C49,행정구역정리!$B$2:$B$251&amp;행정구역정리!$C$2:$C$251,0)</f>
        <v>90</v>
      </c>
      <c r="M49" s="9" t="str">
        <f t="array" ref="M49">INDEX(행정구역정리!$D$2:$D$251,L49)</f>
        <v>41271</v>
      </c>
      <c r="N49" s="9">
        <v>90</v>
      </c>
      <c r="O49" s="8" t="s">
        <v>1043</v>
      </c>
      <c r="P49" s="6">
        <f>MATCH(D49,행정구역정리!$F$2:$F$251,0)</f>
        <v>91</v>
      </c>
      <c r="Q49" s="9" t="str">
        <f t="array" ref="Q49">INDEX(행정구역정리!$D$2:$D$251,대기오염물질!P49)</f>
        <v>41273</v>
      </c>
      <c r="R49" s="8" t="str">
        <f>IF(O49=Q49,Q49,Q49)</f>
        <v>41273</v>
      </c>
    </row>
    <row r="50" spans="1:18" x14ac:dyDescent="0.3">
      <c r="A50" t="s">
        <v>477</v>
      </c>
      <c r="B50" s="1" t="s">
        <v>36</v>
      </c>
      <c r="C50" s="1" t="s">
        <v>42</v>
      </c>
      <c r="D50" s="1"/>
      <c r="E50" s="6">
        <f t="shared" si="5"/>
        <v>98</v>
      </c>
      <c r="F50" s="9" t="str">
        <f t="shared" si="6"/>
        <v>경기</v>
      </c>
      <c r="G50" s="9">
        <v>98</v>
      </c>
      <c r="H50" s="9" t="s">
        <v>36</v>
      </c>
      <c r="I50" s="7" t="s">
        <v>112</v>
      </c>
      <c r="J50" s="9">
        <v>48</v>
      </c>
      <c r="K50" s="8" t="s">
        <v>160</v>
      </c>
      <c r="L50" s="6">
        <f t="array" ref="L50">MATCH(B50&amp;C50,행정구역정리!$B$2:$B$251&amp;행정구역정리!$C$2:$C$251,0)</f>
        <v>101</v>
      </c>
      <c r="M50" s="9" t="str">
        <f t="array" ref="M50">INDEX(행정구역정리!$D$2:$D$251,L50)</f>
        <v>41430</v>
      </c>
      <c r="N50" s="9">
        <v>101</v>
      </c>
      <c r="O50" s="8" t="s">
        <v>1054</v>
      </c>
      <c r="P50" s="6"/>
      <c r="Q50" s="9"/>
      <c r="R50" s="8" t="str">
        <f t="shared" ref="R50:R53" si="7">O50</f>
        <v>41430</v>
      </c>
    </row>
    <row r="51" spans="1:18" x14ac:dyDescent="0.3">
      <c r="A51" t="s">
        <v>478</v>
      </c>
      <c r="B51" s="1" t="s">
        <v>36</v>
      </c>
      <c r="C51" s="1" t="s">
        <v>43</v>
      </c>
      <c r="D51" s="1"/>
      <c r="E51" s="6">
        <f t="shared" si="5"/>
        <v>88</v>
      </c>
      <c r="F51" s="9" t="str">
        <f t="shared" si="6"/>
        <v>경기</v>
      </c>
      <c r="G51" s="9">
        <v>88</v>
      </c>
      <c r="H51" s="9" t="s">
        <v>36</v>
      </c>
      <c r="I51" s="7" t="s">
        <v>24</v>
      </c>
      <c r="J51" s="9">
        <v>49</v>
      </c>
      <c r="K51" s="8" t="s">
        <v>161</v>
      </c>
      <c r="L51" s="6">
        <f t="array" ref="L51">MATCH(B51&amp;C51,행정구역정리!$B$2:$B$251&amp;행정구역정리!$C$2:$C$251,0)</f>
        <v>109</v>
      </c>
      <c r="M51" s="9" t="str">
        <f t="array" ref="M51">INDEX(행정구역정리!$D$2:$D$251,L51)</f>
        <v>41570</v>
      </c>
      <c r="N51" s="9">
        <v>109</v>
      </c>
      <c r="O51" s="8" t="s">
        <v>1062</v>
      </c>
      <c r="P51" s="6"/>
      <c r="Q51" s="9"/>
      <c r="R51" s="8" t="str">
        <f t="shared" si="7"/>
        <v>41570</v>
      </c>
    </row>
    <row r="52" spans="1:18" x14ac:dyDescent="0.3">
      <c r="A52" t="s">
        <v>479</v>
      </c>
      <c r="B52" s="1" t="s">
        <v>36</v>
      </c>
      <c r="C52" s="1" t="s">
        <v>44</v>
      </c>
      <c r="D52" s="1"/>
      <c r="E52" s="6">
        <f t="shared" si="5"/>
        <v>103</v>
      </c>
      <c r="F52" s="9" t="str">
        <f t="shared" si="6"/>
        <v>경기</v>
      </c>
      <c r="G52" s="9">
        <v>103</v>
      </c>
      <c r="H52" s="9" t="s">
        <v>36</v>
      </c>
      <c r="I52" s="7" t="s">
        <v>35</v>
      </c>
      <c r="J52" s="9">
        <v>50</v>
      </c>
      <c r="K52" s="8" t="s">
        <v>161</v>
      </c>
      <c r="L52" s="6">
        <f t="array" ref="L52">MATCH(B52&amp;C52,행정구역정리!$B$2:$B$251&amp;행정구역정리!$C$2:$C$251,0)</f>
        <v>95</v>
      </c>
      <c r="M52" s="9" t="str">
        <f t="array" ref="M52">INDEX(행정구역정리!$D$2:$D$251,L52)</f>
        <v>41290</v>
      </c>
      <c r="N52" s="9">
        <v>95</v>
      </c>
      <c r="O52" s="8" t="s">
        <v>1048</v>
      </c>
      <c r="P52" s="6"/>
      <c r="Q52" s="9"/>
      <c r="R52" s="8" t="str">
        <f t="shared" si="7"/>
        <v>41290</v>
      </c>
    </row>
    <row r="53" spans="1:18" x14ac:dyDescent="0.3">
      <c r="A53" t="s">
        <v>480</v>
      </c>
      <c r="B53" s="1" t="s">
        <v>36</v>
      </c>
      <c r="C53" s="1" t="s">
        <v>45</v>
      </c>
      <c r="D53" s="1"/>
      <c r="E53" s="6">
        <f t="shared" si="5"/>
        <v>97</v>
      </c>
      <c r="F53" s="9" t="str">
        <f t="shared" si="6"/>
        <v>경기</v>
      </c>
      <c r="G53" s="9">
        <v>97</v>
      </c>
      <c r="H53" s="9" t="s">
        <v>36</v>
      </c>
      <c r="I53" s="7" t="s">
        <v>34</v>
      </c>
      <c r="J53" s="9">
        <v>51</v>
      </c>
      <c r="K53" s="8" t="s">
        <v>161</v>
      </c>
      <c r="L53" s="6">
        <f t="array" ref="L53">MATCH(B53&amp;C53,행정구역정리!$B$2:$B$251&amp;행정구역정리!$C$2:$C$251,0)</f>
        <v>113</v>
      </c>
      <c r="M53" s="9" t="str">
        <f t="array" ref="M53">INDEX(행정구역정리!$D$2:$D$251,L53)</f>
        <v>41650</v>
      </c>
      <c r="N53" s="9">
        <v>113</v>
      </c>
      <c r="O53" s="8" t="s">
        <v>1066</v>
      </c>
      <c r="P53" s="6"/>
      <c r="Q53" s="9"/>
      <c r="R53" s="8" t="str">
        <f t="shared" si="7"/>
        <v>41650</v>
      </c>
    </row>
    <row r="54" spans="1:18" x14ac:dyDescent="0.3">
      <c r="A54" t="s">
        <v>481</v>
      </c>
      <c r="B54" s="1" t="s">
        <v>36</v>
      </c>
      <c r="C54" s="14" t="s">
        <v>40</v>
      </c>
      <c r="D54" s="14" t="s">
        <v>1108</v>
      </c>
      <c r="E54" s="6">
        <f t="shared" si="5"/>
        <v>75</v>
      </c>
      <c r="F54" s="9" t="str">
        <f t="shared" si="6"/>
        <v>경기</v>
      </c>
      <c r="G54" s="9">
        <v>75</v>
      </c>
      <c r="H54" s="9" t="s">
        <v>36</v>
      </c>
      <c r="I54" s="7" t="s">
        <v>31</v>
      </c>
      <c r="J54" s="9">
        <v>52</v>
      </c>
      <c r="K54" s="8" t="s">
        <v>161</v>
      </c>
      <c r="L54" s="6">
        <f t="array" ref="L54">MATCH(B54&amp;C54,행정구역정리!$B$2:$B$251&amp;행정구역정리!$C$2:$C$251,0)</f>
        <v>76</v>
      </c>
      <c r="M54" s="9" t="str">
        <f t="array" ref="M54">INDEX(행정구역정리!$D$2:$D$251,L54)</f>
        <v>41111</v>
      </c>
      <c r="N54" s="9">
        <v>76</v>
      </c>
      <c r="O54" s="8" t="s">
        <v>1029</v>
      </c>
      <c r="P54" s="6">
        <f>MATCH(D54,행정구역정리!$F$2:$F$251,0)</f>
        <v>79</v>
      </c>
      <c r="Q54" s="9" t="str">
        <f t="array" ref="Q54">INDEX(행정구역정리!$D$2:$D$251,대기오염물질!P54)</f>
        <v>41117</v>
      </c>
      <c r="R54" s="8" t="str">
        <f>IF(O54=Q54,Q54,Q54)</f>
        <v>41117</v>
      </c>
    </row>
    <row r="55" spans="1:18" x14ac:dyDescent="0.3">
      <c r="A55" t="s">
        <v>482</v>
      </c>
      <c r="B55" s="1" t="s">
        <v>36</v>
      </c>
      <c r="C55" s="1" t="s">
        <v>46</v>
      </c>
      <c r="D55" s="1"/>
      <c r="E55" s="6">
        <f t="shared" si="5"/>
        <v>96</v>
      </c>
      <c r="F55" s="9" t="str">
        <f t="shared" si="6"/>
        <v>경기</v>
      </c>
      <c r="G55" s="9">
        <v>96</v>
      </c>
      <c r="H55" s="9" t="s">
        <v>36</v>
      </c>
      <c r="I55" s="7" t="s">
        <v>29</v>
      </c>
      <c r="J55" s="9">
        <v>53</v>
      </c>
      <c r="K55" s="8" t="s">
        <v>161</v>
      </c>
      <c r="L55" s="6">
        <f t="array" ref="L55">MATCH(B55&amp;C55,행정구역정리!$B$2:$B$251&amp;행정구역정리!$C$2:$C$251,0)</f>
        <v>96</v>
      </c>
      <c r="M55" s="9" t="str">
        <f t="array" ref="M55">INDEX(행정구역정리!$D$2:$D$251,L55)</f>
        <v>41310</v>
      </c>
      <c r="N55" s="9">
        <v>96</v>
      </c>
      <c r="O55" s="8" t="s">
        <v>1049</v>
      </c>
      <c r="P55" s="6"/>
      <c r="Q55" s="9"/>
      <c r="R55" s="8" t="str">
        <f t="shared" ref="R55:R57" si="8">O55</f>
        <v>41310</v>
      </c>
    </row>
    <row r="56" spans="1:18" x14ac:dyDescent="0.3">
      <c r="A56" t="s">
        <v>483</v>
      </c>
      <c r="B56" s="1" t="s">
        <v>36</v>
      </c>
      <c r="C56" s="1" t="s">
        <v>48</v>
      </c>
      <c r="D56" s="1"/>
      <c r="E56" s="6">
        <f t="shared" si="5"/>
        <v>81</v>
      </c>
      <c r="F56" s="9" t="str">
        <f t="shared" si="6"/>
        <v>경기</v>
      </c>
      <c r="G56" s="9">
        <v>81</v>
      </c>
      <c r="H56" s="9" t="s">
        <v>36</v>
      </c>
      <c r="I56" s="7" t="s">
        <v>32</v>
      </c>
      <c r="J56" s="9">
        <v>54</v>
      </c>
      <c r="K56" s="8" t="s">
        <v>161</v>
      </c>
      <c r="L56" s="6">
        <f t="array" ref="L56">MATCH(B56&amp;C56,행정구역정리!$B$2:$B$251&amp;행정구역정리!$C$2:$C$251,0)</f>
        <v>97</v>
      </c>
      <c r="M56" s="9" t="str">
        <f t="array" ref="M56">INDEX(행정구역정리!$D$2:$D$251,L56)</f>
        <v>41360</v>
      </c>
      <c r="N56" s="9">
        <v>97</v>
      </c>
      <c r="O56" s="8" t="s">
        <v>1050</v>
      </c>
      <c r="P56" s="6"/>
      <c r="Q56" s="9"/>
      <c r="R56" s="8" t="str">
        <f t="shared" si="8"/>
        <v>41360</v>
      </c>
    </row>
    <row r="57" spans="1:18" x14ac:dyDescent="0.3">
      <c r="A57" t="s">
        <v>484</v>
      </c>
      <c r="B57" s="1" t="s">
        <v>36</v>
      </c>
      <c r="C57" s="1" t="s">
        <v>49</v>
      </c>
      <c r="D57" s="1"/>
      <c r="E57" s="6">
        <f t="shared" si="5"/>
        <v>87</v>
      </c>
      <c r="F57" s="9" t="str">
        <f t="shared" si="6"/>
        <v>경기</v>
      </c>
      <c r="G57" s="9">
        <v>87</v>
      </c>
      <c r="H57" s="9" t="s">
        <v>36</v>
      </c>
      <c r="I57" s="7" t="s">
        <v>28</v>
      </c>
      <c r="J57" s="9">
        <v>55</v>
      </c>
      <c r="K57" s="8" t="s">
        <v>161</v>
      </c>
      <c r="L57" s="6">
        <f t="array" ref="L57">MATCH(B57&amp;C57,행정구역정리!$B$2:$B$251&amp;행정구역정리!$C$2:$C$251,0)</f>
        <v>106</v>
      </c>
      <c r="M57" s="9" t="str">
        <f t="array" ref="M57">INDEX(행정구역정리!$D$2:$D$251,L57)</f>
        <v>41480</v>
      </c>
      <c r="N57" s="9">
        <v>106</v>
      </c>
      <c r="O57" s="8" t="s">
        <v>1059</v>
      </c>
      <c r="P57" s="6"/>
      <c r="Q57" s="9"/>
      <c r="R57" s="8" t="str">
        <f t="shared" si="8"/>
        <v>41480</v>
      </c>
    </row>
    <row r="58" spans="1:18" x14ac:dyDescent="0.3">
      <c r="A58" t="s">
        <v>485</v>
      </c>
      <c r="B58" s="1" t="s">
        <v>36</v>
      </c>
      <c r="C58" s="14" t="s">
        <v>47</v>
      </c>
      <c r="D58" s="14" t="s">
        <v>1120</v>
      </c>
      <c r="E58" s="6">
        <f t="shared" si="5"/>
        <v>78</v>
      </c>
      <c r="F58" s="9" t="str">
        <f t="shared" si="6"/>
        <v>경기</v>
      </c>
      <c r="G58" s="9">
        <v>78</v>
      </c>
      <c r="H58" s="9" t="s">
        <v>36</v>
      </c>
      <c r="I58" s="7" t="s">
        <v>27</v>
      </c>
      <c r="J58" s="9">
        <v>56</v>
      </c>
      <c r="K58" s="8" t="s">
        <v>161</v>
      </c>
      <c r="L58" s="6">
        <f t="array" ref="L58">MATCH(B58&amp;C58,행정구역정리!$B$2:$B$251&amp;행정구역정리!$C$2:$C$251,0)</f>
        <v>103</v>
      </c>
      <c r="M58" s="9" t="str">
        <f t="array" ref="M58">INDEX(행정구역정리!$D$2:$D$251,L58)</f>
        <v>41461</v>
      </c>
      <c r="N58" s="9">
        <v>103</v>
      </c>
      <c r="O58" s="8" t="s">
        <v>1056</v>
      </c>
      <c r="P58" s="6">
        <f>MATCH(D58,행정구역정리!$F$2:$F$251,0)</f>
        <v>104</v>
      </c>
      <c r="Q58" s="9" t="str">
        <f t="array" ref="Q58">INDEX(행정구역정리!$D$2:$D$251,대기오염물질!P58)</f>
        <v>41463</v>
      </c>
      <c r="R58" s="8" t="str">
        <f t="shared" ref="R58:R59" si="9">IF(O58=Q58,Q58,Q58)</f>
        <v>41463</v>
      </c>
    </row>
    <row r="59" spans="1:18" x14ac:dyDescent="0.3">
      <c r="A59" t="s">
        <v>486</v>
      </c>
      <c r="B59" s="1" t="s">
        <v>36</v>
      </c>
      <c r="C59" s="14" t="s">
        <v>47</v>
      </c>
      <c r="D59" s="14" t="s">
        <v>1149</v>
      </c>
      <c r="E59" s="6">
        <f t="shared" si="5"/>
        <v>78</v>
      </c>
      <c r="F59" s="9" t="str">
        <f t="shared" si="6"/>
        <v>경기</v>
      </c>
      <c r="G59" s="9">
        <v>78</v>
      </c>
      <c r="H59" s="9" t="s">
        <v>36</v>
      </c>
      <c r="I59" s="7" t="s">
        <v>33</v>
      </c>
      <c r="J59" s="9">
        <v>57</v>
      </c>
      <c r="K59" s="8" t="s">
        <v>161</v>
      </c>
      <c r="L59" s="6">
        <f t="array" ref="L59">MATCH(B59&amp;C59,행정구역정리!$B$2:$B$251&amp;행정구역정리!$C$2:$C$251,0)</f>
        <v>103</v>
      </c>
      <c r="M59" s="9" t="str">
        <f t="array" ref="M59">INDEX(행정구역정리!$D$2:$D$251,L59)</f>
        <v>41461</v>
      </c>
      <c r="N59" s="9">
        <v>103</v>
      </c>
      <c r="O59" s="8" t="s">
        <v>1056</v>
      </c>
      <c r="P59" s="6">
        <f>MATCH(D59,행정구역정리!$F$2:$F$251,0)</f>
        <v>103</v>
      </c>
      <c r="Q59" s="9" t="str">
        <f t="array" ref="Q59">INDEX(행정구역정리!$D$2:$D$251,대기오염물질!P59)</f>
        <v>41461</v>
      </c>
      <c r="R59" s="8" t="str">
        <f t="shared" si="9"/>
        <v>41461</v>
      </c>
    </row>
    <row r="60" spans="1:18" x14ac:dyDescent="0.3">
      <c r="A60" t="s">
        <v>487</v>
      </c>
      <c r="B60" s="1" t="s">
        <v>36</v>
      </c>
      <c r="C60" s="1" t="s">
        <v>50</v>
      </c>
      <c r="D60" s="1"/>
      <c r="E60" s="6">
        <f t="shared" si="5"/>
        <v>83</v>
      </c>
      <c r="F60" s="9" t="str">
        <f t="shared" si="6"/>
        <v>경기</v>
      </c>
      <c r="G60" s="9">
        <v>83</v>
      </c>
      <c r="H60" s="9" t="s">
        <v>36</v>
      </c>
      <c r="I60" s="7" t="s">
        <v>30</v>
      </c>
      <c r="J60" s="9">
        <v>58</v>
      </c>
      <c r="K60" s="8" t="s">
        <v>161</v>
      </c>
      <c r="L60" s="6">
        <f t="array" ref="L60">MATCH(B60&amp;C60,행정구역정리!$B$2:$B$251&amp;행정구역정리!$C$2:$C$251,0)</f>
        <v>110</v>
      </c>
      <c r="M60" s="9" t="str">
        <f t="array" ref="M60">INDEX(행정구역정리!$D$2:$D$251,L60)</f>
        <v>41590</v>
      </c>
      <c r="N60" s="9">
        <v>110</v>
      </c>
      <c r="O60" s="8" t="s">
        <v>1063</v>
      </c>
      <c r="P60" s="6"/>
      <c r="Q60" s="9"/>
      <c r="R60" s="8" t="str">
        <f t="shared" ref="R60:R61" si="10">O60</f>
        <v>41590</v>
      </c>
    </row>
    <row r="61" spans="1:18" x14ac:dyDescent="0.3">
      <c r="A61" t="s">
        <v>488</v>
      </c>
      <c r="B61" s="1" t="s">
        <v>36</v>
      </c>
      <c r="C61" s="1" t="s">
        <v>39</v>
      </c>
      <c r="D61" s="1"/>
      <c r="E61" s="6">
        <f t="shared" si="5"/>
        <v>79</v>
      </c>
      <c r="F61" s="9" t="str">
        <f t="shared" si="6"/>
        <v>경기</v>
      </c>
      <c r="G61" s="9">
        <v>79</v>
      </c>
      <c r="H61" s="9" t="s">
        <v>36</v>
      </c>
      <c r="I61" s="7" t="s">
        <v>35</v>
      </c>
      <c r="J61" s="9">
        <v>59</v>
      </c>
      <c r="K61" s="8" t="s">
        <v>162</v>
      </c>
      <c r="L61" s="6">
        <f t="array" ref="L61">MATCH(B61&amp;C61,행정구역정리!$B$2:$B$251&amp;행정구역정리!$C$2:$C$251,0)</f>
        <v>86</v>
      </c>
      <c r="M61" s="9" t="str">
        <f t="array" ref="M61">INDEX(행정구역정리!$D$2:$D$251,L61)</f>
        <v>41190</v>
      </c>
      <c r="N61" s="9">
        <v>86</v>
      </c>
      <c r="O61" s="8" t="s">
        <v>1039</v>
      </c>
      <c r="P61" s="6"/>
      <c r="Q61" s="9"/>
      <c r="R61" s="8" t="str">
        <f t="shared" si="10"/>
        <v>41190</v>
      </c>
    </row>
    <row r="62" spans="1:18" x14ac:dyDescent="0.3">
      <c r="A62" t="s">
        <v>489</v>
      </c>
      <c r="B62" s="1" t="s">
        <v>36</v>
      </c>
      <c r="C62" s="14" t="s">
        <v>51</v>
      </c>
      <c r="D62" s="14" t="s">
        <v>1109</v>
      </c>
      <c r="E62" s="6">
        <f t="shared" si="5"/>
        <v>77</v>
      </c>
      <c r="F62" s="9" t="str">
        <f t="shared" si="6"/>
        <v>경기</v>
      </c>
      <c r="G62" s="9">
        <v>77</v>
      </c>
      <c r="H62" s="9" t="s">
        <v>36</v>
      </c>
      <c r="I62" s="7" t="s">
        <v>27</v>
      </c>
      <c r="J62" s="9">
        <v>60</v>
      </c>
      <c r="K62" s="8" t="s">
        <v>162</v>
      </c>
      <c r="L62" s="6">
        <f t="array" ref="L62">MATCH(B62&amp;C62,행정구역정리!$B$2:$B$251&amp;행정구역정리!$C$2:$C$251,0)</f>
        <v>80</v>
      </c>
      <c r="M62" s="9" t="str">
        <f t="array" ref="M62">INDEX(행정구역정리!$D$2:$D$251,L62)</f>
        <v>41131</v>
      </c>
      <c r="N62" s="9">
        <v>80</v>
      </c>
      <c r="O62" s="8" t="s">
        <v>1033</v>
      </c>
      <c r="P62" s="6">
        <f>MATCH(D62,행정구역정리!$F$2:$F$251,0)</f>
        <v>80</v>
      </c>
      <c r="Q62" s="9" t="str">
        <f t="array" ref="Q62">INDEX(행정구역정리!$D$2:$D$251,대기오염물질!P62)</f>
        <v>41131</v>
      </c>
      <c r="R62" s="8" t="str">
        <f>IF(O62=Q62,Q62,Q62)</f>
        <v>41131</v>
      </c>
    </row>
    <row r="63" spans="1:18" x14ac:dyDescent="0.3">
      <c r="A63" t="s">
        <v>490</v>
      </c>
      <c r="B63" s="1" t="s">
        <v>36</v>
      </c>
      <c r="C63" s="1" t="s">
        <v>52</v>
      </c>
      <c r="D63" s="1"/>
      <c r="E63" s="6">
        <f t="shared" si="5"/>
        <v>91</v>
      </c>
      <c r="F63" s="9" t="str">
        <f t="shared" si="6"/>
        <v>경기</v>
      </c>
      <c r="G63" s="9">
        <v>91</v>
      </c>
      <c r="H63" s="9" t="s">
        <v>36</v>
      </c>
      <c r="I63" s="7" t="s">
        <v>34</v>
      </c>
      <c r="J63" s="9">
        <v>61</v>
      </c>
      <c r="K63" s="8" t="s">
        <v>162</v>
      </c>
      <c r="L63" s="6">
        <f t="array" ref="L63">MATCH(B63&amp;C63,행정구역정리!$B$2:$B$251&amp;행정구역정리!$C$2:$C$251,0)</f>
        <v>100</v>
      </c>
      <c r="M63" s="9" t="str">
        <f t="array" ref="M63">INDEX(행정구역정리!$D$2:$D$251,L63)</f>
        <v>41410</v>
      </c>
      <c r="N63" s="9">
        <v>100</v>
      </c>
      <c r="O63" s="8" t="s">
        <v>1053</v>
      </c>
      <c r="P63" s="6"/>
      <c r="Q63" s="9"/>
      <c r="R63" s="8" t="str">
        <f>O63</f>
        <v>41410</v>
      </c>
    </row>
    <row r="64" spans="1:18" x14ac:dyDescent="0.3">
      <c r="A64" t="s">
        <v>491</v>
      </c>
      <c r="B64" s="1" t="s">
        <v>36</v>
      </c>
      <c r="C64" s="14" t="s">
        <v>41</v>
      </c>
      <c r="D64" s="14" t="s">
        <v>1115</v>
      </c>
      <c r="E64" s="6">
        <f t="shared" si="5"/>
        <v>80</v>
      </c>
      <c r="F64" s="9" t="str">
        <f t="shared" si="6"/>
        <v>경기</v>
      </c>
      <c r="G64" s="9">
        <v>80</v>
      </c>
      <c r="H64" s="9" t="s">
        <v>36</v>
      </c>
      <c r="I64" s="7" t="s">
        <v>109</v>
      </c>
      <c r="J64" s="9">
        <v>62</v>
      </c>
      <c r="K64" s="8" t="s">
        <v>162</v>
      </c>
      <c r="L64" s="6">
        <f t="array" ref="L64">MATCH(B64&amp;C64,행정구역정리!$B$2:$B$251&amp;행정구역정리!$C$2:$C$251,0)</f>
        <v>90</v>
      </c>
      <c r="M64" s="9" t="str">
        <f t="array" ref="M64">INDEX(행정구역정리!$D$2:$D$251,L64)</f>
        <v>41271</v>
      </c>
      <c r="N64" s="9">
        <v>90</v>
      </c>
      <c r="O64" s="8" t="s">
        <v>1043</v>
      </c>
      <c r="P64" s="6">
        <f>MATCH(D64,행정구역정리!$F$2:$F$251,0)</f>
        <v>91</v>
      </c>
      <c r="Q64" s="9" t="str">
        <f t="array" ref="Q64">INDEX(행정구역정리!$D$2:$D$251,대기오염물질!P64)</f>
        <v>41273</v>
      </c>
      <c r="R64" s="8" t="str">
        <f>IF(O64=Q64,Q64,Q64)</f>
        <v>41273</v>
      </c>
    </row>
    <row r="65" spans="1:18" x14ac:dyDescent="0.3">
      <c r="A65" t="s">
        <v>492</v>
      </c>
      <c r="B65" s="1" t="s">
        <v>36</v>
      </c>
      <c r="C65" s="1" t="s">
        <v>53</v>
      </c>
      <c r="D65" s="1"/>
      <c r="E65" s="6">
        <f t="shared" si="5"/>
        <v>86</v>
      </c>
      <c r="F65" s="9" t="str">
        <f t="shared" si="6"/>
        <v>경기</v>
      </c>
      <c r="G65" s="9">
        <v>86</v>
      </c>
      <c r="H65" s="9" t="s">
        <v>36</v>
      </c>
      <c r="I65" s="7" t="s">
        <v>146</v>
      </c>
      <c r="J65" s="9">
        <v>63</v>
      </c>
      <c r="K65" s="8" t="s">
        <v>162</v>
      </c>
      <c r="L65" s="6">
        <f t="array" ref="L65">MATCH(B65&amp;C65,행정구역정리!$B$2:$B$251&amp;행정구역정리!$C$2:$C$251,0)</f>
        <v>99</v>
      </c>
      <c r="M65" s="9" t="str">
        <f t="array" ref="M65">INDEX(행정구역정리!$D$2:$D$251,L65)</f>
        <v>41390</v>
      </c>
      <c r="N65" s="9">
        <v>99</v>
      </c>
      <c r="O65" s="8" t="s">
        <v>1052</v>
      </c>
      <c r="P65" s="6"/>
      <c r="Q65" s="9"/>
      <c r="R65" s="8" t="str">
        <f t="shared" ref="R65:R70" si="11">O65</f>
        <v>41390</v>
      </c>
    </row>
    <row r="66" spans="1:18" x14ac:dyDescent="0.3">
      <c r="A66" t="s">
        <v>493</v>
      </c>
      <c r="B66" s="1" t="s">
        <v>36</v>
      </c>
      <c r="C66" s="1" t="s">
        <v>46</v>
      </c>
      <c r="D66" s="1"/>
      <c r="E66" s="6">
        <f t="shared" si="5"/>
        <v>96</v>
      </c>
      <c r="F66" s="9" t="str">
        <f t="shared" si="6"/>
        <v>경기</v>
      </c>
      <c r="G66" s="9">
        <v>96</v>
      </c>
      <c r="H66" s="9" t="s">
        <v>36</v>
      </c>
      <c r="I66" s="7" t="s">
        <v>35</v>
      </c>
      <c r="J66" s="9">
        <v>64</v>
      </c>
      <c r="K66" s="8" t="s">
        <v>163</v>
      </c>
      <c r="L66" s="6">
        <f t="array" ref="L66">MATCH(B66&amp;C66,행정구역정리!$B$2:$B$251&amp;행정구역정리!$C$2:$C$251,0)</f>
        <v>96</v>
      </c>
      <c r="M66" s="9" t="str">
        <f t="array" ref="M66">INDEX(행정구역정리!$D$2:$D$251,L66)</f>
        <v>41310</v>
      </c>
      <c r="N66" s="9">
        <v>96</v>
      </c>
      <c r="O66" s="8" t="s">
        <v>1049</v>
      </c>
      <c r="P66" s="6"/>
      <c r="Q66" s="9"/>
      <c r="R66" s="8" t="str">
        <f t="shared" si="11"/>
        <v>41310</v>
      </c>
    </row>
    <row r="67" spans="1:18" x14ac:dyDescent="0.3">
      <c r="A67" t="s">
        <v>494</v>
      </c>
      <c r="B67" s="1" t="s">
        <v>36</v>
      </c>
      <c r="C67" s="1" t="s">
        <v>50</v>
      </c>
      <c r="D67" s="1"/>
      <c r="E67" s="6">
        <f t="shared" si="5"/>
        <v>83</v>
      </c>
      <c r="F67" s="9" t="str">
        <f t="shared" si="6"/>
        <v>경기</v>
      </c>
      <c r="G67" s="9">
        <v>83</v>
      </c>
      <c r="H67" s="9" t="s">
        <v>36</v>
      </c>
      <c r="I67" s="7" t="s">
        <v>24</v>
      </c>
      <c r="J67" s="9">
        <v>65</v>
      </c>
      <c r="K67" s="8" t="s">
        <v>163</v>
      </c>
      <c r="L67" s="6">
        <f t="array" ref="L67">MATCH(B67&amp;C67,행정구역정리!$B$2:$B$251&amp;행정구역정리!$C$2:$C$251,0)</f>
        <v>110</v>
      </c>
      <c r="M67" s="9" t="str">
        <f t="array" ref="M67">INDEX(행정구역정리!$D$2:$D$251,L67)</f>
        <v>41590</v>
      </c>
      <c r="N67" s="9">
        <v>110</v>
      </c>
      <c r="O67" s="8" t="s">
        <v>1063</v>
      </c>
      <c r="P67" s="6"/>
      <c r="Q67" s="9"/>
      <c r="R67" s="8" t="str">
        <f t="shared" si="11"/>
        <v>41590</v>
      </c>
    </row>
    <row r="68" spans="1:18" x14ac:dyDescent="0.3">
      <c r="A68" t="s">
        <v>495</v>
      </c>
      <c r="B68" s="1" t="s">
        <v>36</v>
      </c>
      <c r="C68" s="1" t="s">
        <v>55</v>
      </c>
      <c r="D68" s="1"/>
      <c r="E68" s="6">
        <f t="shared" si="5"/>
        <v>94</v>
      </c>
      <c r="F68" s="9" t="str">
        <f t="shared" si="6"/>
        <v>경기</v>
      </c>
      <c r="G68" s="9">
        <v>94</v>
      </c>
      <c r="H68" s="9" t="s">
        <v>36</v>
      </c>
      <c r="I68" s="7" t="s">
        <v>27</v>
      </c>
      <c r="J68" s="9">
        <v>66</v>
      </c>
      <c r="K68" s="8" t="s">
        <v>163</v>
      </c>
      <c r="L68" s="6">
        <f t="array" ref="L68">MATCH(B68&amp;C68,행정구역정리!$B$2:$B$251&amp;행정구역정리!$C$2:$C$251,0)</f>
        <v>112</v>
      </c>
      <c r="M68" s="9" t="str">
        <f t="array" ref="M68">INDEX(행정구역정리!$D$2:$D$251,L68)</f>
        <v>41630</v>
      </c>
      <c r="N68" s="9">
        <v>112</v>
      </c>
      <c r="O68" s="8" t="s">
        <v>1065</v>
      </c>
      <c r="P68" s="6"/>
      <c r="Q68" s="9"/>
      <c r="R68" s="8" t="str">
        <f t="shared" si="11"/>
        <v>41630</v>
      </c>
    </row>
    <row r="69" spans="1:18" x14ac:dyDescent="0.3">
      <c r="A69" t="s">
        <v>496</v>
      </c>
      <c r="B69" s="1" t="s">
        <v>36</v>
      </c>
      <c r="C69" s="1" t="s">
        <v>44</v>
      </c>
      <c r="D69" s="1"/>
      <c r="E69" s="6">
        <f t="shared" si="5"/>
        <v>103</v>
      </c>
      <c r="F69" s="9" t="str">
        <f t="shared" si="6"/>
        <v>경기</v>
      </c>
      <c r="G69" s="9">
        <v>103</v>
      </c>
      <c r="H69" s="9" t="s">
        <v>36</v>
      </c>
      <c r="I69" s="7" t="s">
        <v>94</v>
      </c>
      <c r="J69" s="9">
        <v>67</v>
      </c>
      <c r="K69" s="8" t="s">
        <v>163</v>
      </c>
      <c r="L69" s="6">
        <f t="array" ref="L69">MATCH(B69&amp;C69,행정구역정리!$B$2:$B$251&amp;행정구역정리!$C$2:$C$251,0)</f>
        <v>95</v>
      </c>
      <c r="M69" s="9" t="str">
        <f t="array" ref="M69">INDEX(행정구역정리!$D$2:$D$251,L69)</f>
        <v>41290</v>
      </c>
      <c r="N69" s="9">
        <v>95</v>
      </c>
      <c r="O69" s="8" t="s">
        <v>1048</v>
      </c>
      <c r="P69" s="6"/>
      <c r="Q69" s="9"/>
      <c r="R69" s="8" t="str">
        <f t="shared" si="11"/>
        <v>41290</v>
      </c>
    </row>
    <row r="70" spans="1:18" x14ac:dyDescent="0.3">
      <c r="A70" t="s">
        <v>497</v>
      </c>
      <c r="B70" s="1" t="s">
        <v>36</v>
      </c>
      <c r="C70" s="1" t="s">
        <v>56</v>
      </c>
      <c r="D70" s="1"/>
      <c r="E70" s="6">
        <f t="shared" si="5"/>
        <v>102</v>
      </c>
      <c r="F70" s="9" t="str">
        <f t="shared" si="6"/>
        <v>경기</v>
      </c>
      <c r="G70" s="9">
        <v>102</v>
      </c>
      <c r="H70" s="9" t="s">
        <v>36</v>
      </c>
      <c r="I70" s="7" t="s">
        <v>95</v>
      </c>
      <c r="J70" s="9">
        <v>68</v>
      </c>
      <c r="K70" s="8" t="s">
        <v>163</v>
      </c>
      <c r="L70" s="6">
        <f t="array" ref="L70">MATCH(B70&amp;C70,행정구역정리!$B$2:$B$251&amp;행정구역정리!$C$2:$C$251,0)</f>
        <v>89</v>
      </c>
      <c r="M70" s="9" t="str">
        <f t="array" ref="M70">INDEX(행정구역정리!$D$2:$D$251,L70)</f>
        <v>41250</v>
      </c>
      <c r="N70" s="9">
        <v>89</v>
      </c>
      <c r="O70" s="8" t="s">
        <v>1042</v>
      </c>
      <c r="P70" s="6"/>
      <c r="Q70" s="9"/>
      <c r="R70" s="8" t="str">
        <f t="shared" si="11"/>
        <v>41250</v>
      </c>
    </row>
    <row r="71" spans="1:18" x14ac:dyDescent="0.3">
      <c r="A71" t="s">
        <v>498</v>
      </c>
      <c r="B71" s="1" t="s">
        <v>36</v>
      </c>
      <c r="C71" s="14" t="s">
        <v>51</v>
      </c>
      <c r="D71" s="14" t="s">
        <v>1109</v>
      </c>
      <c r="E71" s="6">
        <f t="shared" si="5"/>
        <v>77</v>
      </c>
      <c r="F71" s="9" t="str">
        <f t="shared" si="6"/>
        <v>경기</v>
      </c>
      <c r="G71" s="9">
        <v>77</v>
      </c>
      <c r="H71" s="9" t="s">
        <v>36</v>
      </c>
      <c r="I71" s="7" t="s">
        <v>24</v>
      </c>
      <c r="J71" s="9">
        <v>69</v>
      </c>
      <c r="K71" s="8" t="s">
        <v>164</v>
      </c>
      <c r="L71" s="6">
        <f t="array" ref="L71">MATCH(B71&amp;C71,행정구역정리!$B$2:$B$251&amp;행정구역정리!$C$2:$C$251,0)</f>
        <v>80</v>
      </c>
      <c r="M71" s="9" t="str">
        <f t="array" ref="M71">INDEX(행정구역정리!$D$2:$D$251,L71)</f>
        <v>41131</v>
      </c>
      <c r="N71" s="9">
        <v>80</v>
      </c>
      <c r="O71" s="8" t="s">
        <v>1033</v>
      </c>
      <c r="P71" s="6">
        <f>MATCH(D71,행정구역정리!$F$2:$F$251,0)</f>
        <v>80</v>
      </c>
      <c r="Q71" s="9" t="str">
        <f t="array" ref="Q71">INDEX(행정구역정리!$D$2:$D$251,대기오염물질!P71)</f>
        <v>41131</v>
      </c>
      <c r="R71" s="8" t="str">
        <f t="shared" ref="R71:R72" si="12">IF(O71=Q71,Q71,Q71)</f>
        <v>41131</v>
      </c>
    </row>
    <row r="72" spans="1:18" x14ac:dyDescent="0.3">
      <c r="A72" t="s">
        <v>499</v>
      </c>
      <c r="B72" s="1" t="s">
        <v>36</v>
      </c>
      <c r="C72" s="14" t="s">
        <v>41</v>
      </c>
      <c r="D72" s="14" t="s">
        <v>1114</v>
      </c>
      <c r="E72" s="6">
        <f t="shared" si="5"/>
        <v>80</v>
      </c>
      <c r="F72" s="9" t="str">
        <f t="shared" si="6"/>
        <v>경기</v>
      </c>
      <c r="G72" s="9">
        <v>80</v>
      </c>
      <c r="H72" s="9" t="s">
        <v>36</v>
      </c>
      <c r="I72" s="7" t="s">
        <v>34</v>
      </c>
      <c r="J72" s="9">
        <v>70</v>
      </c>
      <c r="K72" s="8" t="s">
        <v>164</v>
      </c>
      <c r="L72" s="6">
        <f t="array" ref="L72">MATCH(B72&amp;C72,행정구역정리!$B$2:$B$251&amp;행정구역정리!$C$2:$C$251,0)</f>
        <v>90</v>
      </c>
      <c r="M72" s="9" t="str">
        <f t="array" ref="M72">INDEX(행정구역정리!$D$2:$D$251,L72)</f>
        <v>41271</v>
      </c>
      <c r="N72" s="9">
        <v>90</v>
      </c>
      <c r="O72" s="8" t="s">
        <v>1043</v>
      </c>
      <c r="P72" s="6">
        <f>MATCH(D72,행정구역정리!$F$2:$F$251,0)</f>
        <v>90</v>
      </c>
      <c r="Q72" s="9" t="str">
        <f t="array" ref="Q72">INDEX(행정구역정리!$D$2:$D$251,대기오염물질!P72)</f>
        <v>41271</v>
      </c>
      <c r="R72" s="8" t="str">
        <f t="shared" si="12"/>
        <v>41271</v>
      </c>
    </row>
    <row r="73" spans="1:18" x14ac:dyDescent="0.3">
      <c r="A73" t="s">
        <v>500</v>
      </c>
      <c r="B73" s="1" t="s">
        <v>36</v>
      </c>
      <c r="C73" s="1" t="s">
        <v>57</v>
      </c>
      <c r="D73" s="1"/>
      <c r="E73" s="6">
        <f t="shared" si="5"/>
        <v>95</v>
      </c>
      <c r="F73" s="9" t="str">
        <f t="shared" si="6"/>
        <v>경기</v>
      </c>
      <c r="G73" s="9">
        <v>95</v>
      </c>
      <c r="H73" s="9" t="s">
        <v>36</v>
      </c>
      <c r="I73" s="7" t="s">
        <v>35</v>
      </c>
      <c r="J73" s="9">
        <v>71</v>
      </c>
      <c r="K73" s="8" t="s">
        <v>164</v>
      </c>
      <c r="L73" s="6">
        <f t="array" ref="L73">MATCH(B73&amp;C73,행정구역정리!$B$2:$B$251&amp;행정구역정리!$C$2:$C$251,0)</f>
        <v>108</v>
      </c>
      <c r="M73" s="9" t="str">
        <f t="array" ref="M73">INDEX(행정구역정리!$D$2:$D$251,L73)</f>
        <v>41550</v>
      </c>
      <c r="N73" s="9">
        <v>108</v>
      </c>
      <c r="O73" s="8" t="s">
        <v>1061</v>
      </c>
      <c r="P73" s="6"/>
      <c r="Q73" s="9"/>
      <c r="R73" s="8" t="str">
        <f t="shared" ref="R73:R74" si="13">O73</f>
        <v>41550</v>
      </c>
    </row>
    <row r="74" spans="1:18" x14ac:dyDescent="0.3">
      <c r="A74" t="s">
        <v>501</v>
      </c>
      <c r="B74" s="1" t="s">
        <v>36</v>
      </c>
      <c r="C74" s="1" t="s">
        <v>42</v>
      </c>
      <c r="D74" s="1"/>
      <c r="E74" s="6">
        <f t="shared" si="5"/>
        <v>98</v>
      </c>
      <c r="F74" s="9" t="str">
        <f t="shared" si="6"/>
        <v>경기</v>
      </c>
      <c r="G74" s="9">
        <v>98</v>
      </c>
      <c r="H74" s="9" t="s">
        <v>36</v>
      </c>
      <c r="I74" s="7" t="s">
        <v>109</v>
      </c>
      <c r="J74" s="9">
        <v>72</v>
      </c>
      <c r="K74" s="8" t="s">
        <v>164</v>
      </c>
      <c r="L74" s="6">
        <f t="array" ref="L74">MATCH(B74&amp;C74,행정구역정리!$B$2:$B$251&amp;행정구역정리!$C$2:$C$251,0)</f>
        <v>101</v>
      </c>
      <c r="M74" s="9" t="str">
        <f t="array" ref="M74">INDEX(행정구역정리!$D$2:$D$251,L74)</f>
        <v>41430</v>
      </c>
      <c r="N74" s="9">
        <v>101</v>
      </c>
      <c r="O74" s="8" t="s">
        <v>1054</v>
      </c>
      <c r="P74" s="6"/>
      <c r="Q74" s="9"/>
      <c r="R74" s="8" t="str">
        <f t="shared" si="13"/>
        <v>41430</v>
      </c>
    </row>
    <row r="75" spans="1:18" x14ac:dyDescent="0.3">
      <c r="A75" t="s">
        <v>502</v>
      </c>
      <c r="B75" s="1" t="s">
        <v>36</v>
      </c>
      <c r="C75" s="14" t="s">
        <v>41</v>
      </c>
      <c r="D75" s="14" t="s">
        <v>1114</v>
      </c>
      <c r="E75" s="6">
        <f t="shared" si="5"/>
        <v>80</v>
      </c>
      <c r="F75" s="9" t="str">
        <f t="shared" si="6"/>
        <v>경기</v>
      </c>
      <c r="G75" s="9">
        <v>80</v>
      </c>
      <c r="H75" s="9" t="s">
        <v>36</v>
      </c>
      <c r="I75" s="7" t="s">
        <v>133</v>
      </c>
      <c r="J75" s="9">
        <v>73</v>
      </c>
      <c r="K75" s="8" t="s">
        <v>164</v>
      </c>
      <c r="L75" s="6">
        <f t="array" ref="L75">MATCH(B75&amp;C75,행정구역정리!$B$2:$B$251&amp;행정구역정리!$C$2:$C$251,0)</f>
        <v>90</v>
      </c>
      <c r="M75" s="9" t="str">
        <f t="array" ref="M75">INDEX(행정구역정리!$D$2:$D$251,L75)</f>
        <v>41271</v>
      </c>
      <c r="N75" s="9">
        <v>90</v>
      </c>
      <c r="O75" s="8" t="s">
        <v>1043</v>
      </c>
      <c r="P75" s="6">
        <f>MATCH(D75,행정구역정리!$F$2:$F$251,0)</f>
        <v>90</v>
      </c>
      <c r="Q75" s="9" t="str">
        <f t="array" ref="Q75">INDEX(행정구역정리!$D$2:$D$251,대기오염물질!P75)</f>
        <v>41271</v>
      </c>
      <c r="R75" s="8" t="str">
        <f t="shared" ref="R75:R76" si="14">IF(O75=Q75,Q75,Q75)</f>
        <v>41271</v>
      </c>
    </row>
    <row r="76" spans="1:18" x14ac:dyDescent="0.3">
      <c r="A76" t="s">
        <v>503</v>
      </c>
      <c r="B76" s="1" t="s">
        <v>36</v>
      </c>
      <c r="C76" s="14" t="s">
        <v>58</v>
      </c>
      <c r="D76" s="14" t="s">
        <v>1113</v>
      </c>
      <c r="E76" s="6">
        <f t="shared" si="5"/>
        <v>82</v>
      </c>
      <c r="F76" s="9" t="str">
        <f t="shared" si="6"/>
        <v>경기</v>
      </c>
      <c r="G76" s="9">
        <v>82</v>
      </c>
      <c r="H76" s="9" t="s">
        <v>36</v>
      </c>
      <c r="I76" s="7" t="s">
        <v>165</v>
      </c>
      <c r="J76" s="9">
        <v>74</v>
      </c>
      <c r="K76" s="8" t="s">
        <v>166</v>
      </c>
      <c r="L76" s="6">
        <f t="array" ref="L76">MATCH(B76&amp;C76,행정구역정리!$B$2:$B$251&amp;행정구역정리!$C$2:$C$251,0)</f>
        <v>84</v>
      </c>
      <c r="M76" s="9" t="str">
        <f t="array" ref="M76">INDEX(행정구역정리!$D$2:$D$251,L76)</f>
        <v>41171</v>
      </c>
      <c r="N76" s="9">
        <v>84</v>
      </c>
      <c r="O76" s="8" t="s">
        <v>1037</v>
      </c>
      <c r="P76" s="6">
        <f>MATCH(D76,행정구역정리!$F$2:$F$251,0)</f>
        <v>85</v>
      </c>
      <c r="Q76" s="9" t="str">
        <f t="array" ref="Q76">INDEX(행정구역정리!$D$2:$D$251,대기오염물질!P76)</f>
        <v>41173</v>
      </c>
      <c r="R76" s="8" t="str">
        <f t="shared" si="14"/>
        <v>41173</v>
      </c>
    </row>
    <row r="77" spans="1:18" x14ac:dyDescent="0.3">
      <c r="A77" t="s">
        <v>504</v>
      </c>
      <c r="B77" s="1" t="s">
        <v>36</v>
      </c>
      <c r="C77" s="1" t="s">
        <v>59</v>
      </c>
      <c r="D77" s="1"/>
      <c r="E77" s="6">
        <f t="shared" si="5"/>
        <v>84</v>
      </c>
      <c r="F77" s="9" t="str">
        <f t="shared" si="6"/>
        <v>경기</v>
      </c>
      <c r="G77" s="9">
        <v>84</v>
      </c>
      <c r="H77" s="9" t="s">
        <v>36</v>
      </c>
      <c r="I77" s="7" t="s">
        <v>40</v>
      </c>
      <c r="J77" s="9">
        <v>75</v>
      </c>
      <c r="K77" s="8" t="s">
        <v>168</v>
      </c>
      <c r="L77" s="6">
        <f t="array" ref="L77">MATCH(B77&amp;C77,행정구역정리!$B$2:$B$251&amp;행정구역정리!$C$2:$C$251,0)</f>
        <v>88</v>
      </c>
      <c r="M77" s="9" t="str">
        <f t="array" ref="M77">INDEX(행정구역정리!$D$2:$D$251,L77)</f>
        <v>41220</v>
      </c>
      <c r="N77" s="9">
        <v>88</v>
      </c>
      <c r="O77" s="8" t="s">
        <v>1041</v>
      </c>
      <c r="P77" s="6"/>
      <c r="Q77" s="9"/>
      <c r="R77" s="8" t="str">
        <f t="shared" ref="R77:R79" si="15">O77</f>
        <v>41220</v>
      </c>
    </row>
    <row r="78" spans="1:18" x14ac:dyDescent="0.3">
      <c r="A78" t="s">
        <v>505</v>
      </c>
      <c r="B78" s="1" t="s">
        <v>36</v>
      </c>
      <c r="C78" s="1" t="s">
        <v>43</v>
      </c>
      <c r="D78" s="1"/>
      <c r="E78" s="6">
        <f t="shared" si="5"/>
        <v>88</v>
      </c>
      <c r="F78" s="9" t="str">
        <f t="shared" si="6"/>
        <v>경기</v>
      </c>
      <c r="G78" s="9">
        <v>88</v>
      </c>
      <c r="H78" s="9" t="s">
        <v>36</v>
      </c>
      <c r="I78" s="7" t="s">
        <v>54</v>
      </c>
      <c r="J78" s="9">
        <v>76</v>
      </c>
      <c r="K78" s="8" t="s">
        <v>168</v>
      </c>
      <c r="L78" s="6">
        <f t="array" ref="L78">MATCH(B78&amp;C78,행정구역정리!$B$2:$B$251&amp;행정구역정리!$C$2:$C$251,0)</f>
        <v>109</v>
      </c>
      <c r="M78" s="9" t="str">
        <f t="array" ref="M78">INDEX(행정구역정리!$D$2:$D$251,L78)</f>
        <v>41570</v>
      </c>
      <c r="N78" s="9">
        <v>109</v>
      </c>
      <c r="O78" s="8" t="s">
        <v>1062</v>
      </c>
      <c r="P78" s="6"/>
      <c r="Q78" s="9"/>
      <c r="R78" s="8" t="str">
        <f t="shared" si="15"/>
        <v>41570</v>
      </c>
    </row>
    <row r="79" spans="1:18" x14ac:dyDescent="0.3">
      <c r="A79" t="s">
        <v>506</v>
      </c>
      <c r="B79" s="1" t="s">
        <v>36</v>
      </c>
      <c r="C79" s="1" t="s">
        <v>52</v>
      </c>
      <c r="D79" s="1"/>
      <c r="E79" s="6">
        <f t="shared" si="5"/>
        <v>91</v>
      </c>
      <c r="F79" s="9" t="str">
        <f t="shared" si="6"/>
        <v>경기</v>
      </c>
      <c r="G79" s="9">
        <v>91</v>
      </c>
      <c r="H79" s="9" t="s">
        <v>36</v>
      </c>
      <c r="I79" s="7" t="s">
        <v>51</v>
      </c>
      <c r="J79" s="9">
        <v>77</v>
      </c>
      <c r="K79" s="8" t="s">
        <v>168</v>
      </c>
      <c r="L79" s="6">
        <f t="array" ref="L79">MATCH(B79&amp;C79,행정구역정리!$B$2:$B$251&amp;행정구역정리!$C$2:$C$251,0)</f>
        <v>100</v>
      </c>
      <c r="M79" s="9" t="str">
        <f t="array" ref="M79">INDEX(행정구역정리!$D$2:$D$251,L79)</f>
        <v>41410</v>
      </c>
      <c r="N79" s="9">
        <v>100</v>
      </c>
      <c r="O79" s="8" t="s">
        <v>1053</v>
      </c>
      <c r="P79" s="6"/>
      <c r="Q79" s="9"/>
      <c r="R79" s="8" t="str">
        <f t="shared" si="15"/>
        <v>41410</v>
      </c>
    </row>
    <row r="80" spans="1:18" x14ac:dyDescent="0.3">
      <c r="A80" t="s">
        <v>507</v>
      </c>
      <c r="B80" s="1" t="s">
        <v>36</v>
      </c>
      <c r="C80" s="14" t="s">
        <v>51</v>
      </c>
      <c r="D80" s="14" t="s">
        <v>1110</v>
      </c>
      <c r="E80" s="6">
        <f t="shared" si="5"/>
        <v>77</v>
      </c>
      <c r="F80" s="9" t="str">
        <f t="shared" si="6"/>
        <v>경기</v>
      </c>
      <c r="G80" s="9">
        <v>77</v>
      </c>
      <c r="H80" s="9" t="s">
        <v>36</v>
      </c>
      <c r="I80" s="7" t="s">
        <v>47</v>
      </c>
      <c r="J80" s="9">
        <v>78</v>
      </c>
      <c r="K80" s="8" t="s">
        <v>168</v>
      </c>
      <c r="L80" s="6">
        <f t="array" ref="L80">MATCH(B80&amp;C80,행정구역정리!$B$2:$B$251&amp;행정구역정리!$C$2:$C$251,0)</f>
        <v>80</v>
      </c>
      <c r="M80" s="9" t="str">
        <f t="array" ref="M80">INDEX(행정구역정리!$D$2:$D$251,L80)</f>
        <v>41131</v>
      </c>
      <c r="N80" s="9">
        <v>80</v>
      </c>
      <c r="O80" s="8" t="s">
        <v>1033</v>
      </c>
      <c r="P80" s="6">
        <f>MATCH(D80,행정구역정리!$F$2:$F$251,0)</f>
        <v>81</v>
      </c>
      <c r="Q80" s="9" t="str">
        <f t="array" ref="Q80">INDEX(행정구역정리!$D$2:$D$251,대기오염물질!P80)</f>
        <v>41133</v>
      </c>
      <c r="R80" s="8" t="str">
        <f>IF(O80=Q80,Q80,Q80)</f>
        <v>41133</v>
      </c>
    </row>
    <row r="81" spans="1:18" x14ac:dyDescent="0.3">
      <c r="A81" t="s">
        <v>508</v>
      </c>
      <c r="B81" s="1" t="s">
        <v>36</v>
      </c>
      <c r="C81" s="1" t="s">
        <v>45</v>
      </c>
      <c r="D81" s="1"/>
      <c r="E81" s="6">
        <f t="shared" si="5"/>
        <v>97</v>
      </c>
      <c r="F81" s="9" t="str">
        <f t="shared" si="6"/>
        <v>경기</v>
      </c>
      <c r="G81" s="9">
        <v>97</v>
      </c>
      <c r="H81" s="9" t="s">
        <v>36</v>
      </c>
      <c r="I81" s="7" t="s">
        <v>39</v>
      </c>
      <c r="J81" s="9">
        <v>79</v>
      </c>
      <c r="K81" s="8" t="s">
        <v>168</v>
      </c>
      <c r="L81" s="6">
        <f t="array" ref="L81">MATCH(B81&amp;C81,행정구역정리!$B$2:$B$251&amp;행정구역정리!$C$2:$C$251,0)</f>
        <v>113</v>
      </c>
      <c r="M81" s="9" t="str">
        <f t="array" ref="M81">INDEX(행정구역정리!$D$2:$D$251,L81)</f>
        <v>41650</v>
      </c>
      <c r="N81" s="9">
        <v>113</v>
      </c>
      <c r="O81" s="8" t="s">
        <v>1066</v>
      </c>
      <c r="P81" s="6"/>
      <c r="Q81" s="9"/>
      <c r="R81" s="8" t="str">
        <f t="shared" ref="R81:R84" si="16">O81</f>
        <v>41650</v>
      </c>
    </row>
    <row r="82" spans="1:18" x14ac:dyDescent="0.3">
      <c r="A82" t="s">
        <v>509</v>
      </c>
      <c r="B82" s="1" t="s">
        <v>36</v>
      </c>
      <c r="C82" s="1" t="s">
        <v>60</v>
      </c>
      <c r="D82" s="1"/>
      <c r="E82" s="6">
        <f t="shared" si="5"/>
        <v>93</v>
      </c>
      <c r="F82" s="9" t="str">
        <f t="shared" si="6"/>
        <v>경기</v>
      </c>
      <c r="G82" s="9">
        <v>93</v>
      </c>
      <c r="H82" s="9" t="s">
        <v>36</v>
      </c>
      <c r="I82" s="7" t="s">
        <v>41</v>
      </c>
      <c r="J82" s="9">
        <v>80</v>
      </c>
      <c r="K82" s="8" t="s">
        <v>168</v>
      </c>
      <c r="L82" s="6">
        <f t="array" ref="L82">MATCH(B82&amp;C82,행정구역정리!$B$2:$B$251&amp;행정구역정리!$C$2:$C$251,0)</f>
        <v>107</v>
      </c>
      <c r="M82" s="9" t="str">
        <f t="array" ref="M82">INDEX(행정구역정리!$D$2:$D$251,L82)</f>
        <v>41500</v>
      </c>
      <c r="N82" s="9">
        <v>107</v>
      </c>
      <c r="O82" s="8" t="s">
        <v>1060</v>
      </c>
      <c r="P82" s="6"/>
      <c r="Q82" s="9"/>
      <c r="R82" s="8" t="str">
        <f t="shared" si="16"/>
        <v>41500</v>
      </c>
    </row>
    <row r="83" spans="1:18" x14ac:dyDescent="0.3">
      <c r="A83" t="s">
        <v>510</v>
      </c>
      <c r="B83" s="1" t="s">
        <v>36</v>
      </c>
      <c r="C83" s="1" t="s">
        <v>39</v>
      </c>
      <c r="D83" s="1"/>
      <c r="E83" s="6">
        <f t="shared" si="5"/>
        <v>79</v>
      </c>
      <c r="F83" s="9" t="str">
        <f t="shared" si="6"/>
        <v>경기</v>
      </c>
      <c r="G83" s="9">
        <v>79</v>
      </c>
      <c r="H83" s="9" t="s">
        <v>36</v>
      </c>
      <c r="I83" s="7" t="s">
        <v>48</v>
      </c>
      <c r="J83" s="9">
        <v>81</v>
      </c>
      <c r="K83" s="8" t="s">
        <v>168</v>
      </c>
      <c r="L83" s="6">
        <f t="array" ref="L83">MATCH(B83&amp;C83,행정구역정리!$B$2:$B$251&amp;행정구역정리!$C$2:$C$251,0)</f>
        <v>86</v>
      </c>
      <c r="M83" s="9" t="str">
        <f t="array" ref="M83">INDEX(행정구역정리!$D$2:$D$251,L83)</f>
        <v>41190</v>
      </c>
      <c r="N83" s="9">
        <v>86</v>
      </c>
      <c r="O83" s="8" t="s">
        <v>1039</v>
      </c>
      <c r="P83" s="6"/>
      <c r="Q83" s="9"/>
      <c r="R83" s="8" t="str">
        <f t="shared" si="16"/>
        <v>41190</v>
      </c>
    </row>
    <row r="84" spans="1:18" x14ac:dyDescent="0.3">
      <c r="A84" t="s">
        <v>511</v>
      </c>
      <c r="B84" s="1" t="s">
        <v>36</v>
      </c>
      <c r="C84" s="1" t="s">
        <v>61</v>
      </c>
      <c r="D84" s="1"/>
      <c r="E84" s="6">
        <f t="shared" si="5"/>
        <v>89</v>
      </c>
      <c r="F84" s="9" t="str">
        <f t="shared" si="6"/>
        <v>경기</v>
      </c>
      <c r="G84" s="9">
        <v>89</v>
      </c>
      <c r="H84" s="9" t="s">
        <v>36</v>
      </c>
      <c r="I84" s="7" t="s">
        <v>58</v>
      </c>
      <c r="J84" s="9">
        <v>82</v>
      </c>
      <c r="K84" s="8" t="s">
        <v>168</v>
      </c>
      <c r="L84" s="6">
        <f t="array" ref="L84">MATCH(B84&amp;C84,행정구역정리!$B$2:$B$251&amp;행정구역정리!$C$2:$C$251,0)</f>
        <v>87</v>
      </c>
      <c r="M84" s="9" t="str">
        <f t="array" ref="M84">INDEX(행정구역정리!$D$2:$D$251,L84)</f>
        <v>41210</v>
      </c>
      <c r="N84" s="9">
        <v>87</v>
      </c>
      <c r="O84" s="8" t="s">
        <v>1040</v>
      </c>
      <c r="P84" s="6"/>
      <c r="Q84" s="9"/>
      <c r="R84" s="8" t="str">
        <f t="shared" si="16"/>
        <v>41210</v>
      </c>
    </row>
    <row r="85" spans="1:18" x14ac:dyDescent="0.3">
      <c r="A85" t="s">
        <v>512</v>
      </c>
      <c r="B85" s="1" t="s">
        <v>36</v>
      </c>
      <c r="C85" s="14" t="s">
        <v>51</v>
      </c>
      <c r="D85" s="14" t="s">
        <v>1111</v>
      </c>
      <c r="E85" s="6">
        <f t="shared" si="5"/>
        <v>77</v>
      </c>
      <c r="F85" s="9" t="str">
        <f t="shared" si="6"/>
        <v>경기</v>
      </c>
      <c r="G85" s="9">
        <v>77</v>
      </c>
      <c r="H85" s="9" t="s">
        <v>36</v>
      </c>
      <c r="I85" s="7" t="s">
        <v>50</v>
      </c>
      <c r="J85" s="9">
        <v>83</v>
      </c>
      <c r="K85" s="8" t="s">
        <v>168</v>
      </c>
      <c r="L85" s="6">
        <f t="array" ref="L85">MATCH(B85&amp;C85,행정구역정리!$B$2:$B$251&amp;행정구역정리!$C$2:$C$251,0)</f>
        <v>80</v>
      </c>
      <c r="M85" s="9" t="str">
        <f t="array" ref="M85">INDEX(행정구역정리!$D$2:$D$251,L85)</f>
        <v>41131</v>
      </c>
      <c r="N85" s="9">
        <v>80</v>
      </c>
      <c r="O85" s="8" t="s">
        <v>1033</v>
      </c>
      <c r="P85" s="6">
        <f>MATCH(D85,행정구역정리!$F$2:$F$251,0)</f>
        <v>82</v>
      </c>
      <c r="Q85" s="9" t="str">
        <f t="array" ref="Q85">INDEX(행정구역정리!$D$2:$D$251,대기오염물질!P85)</f>
        <v>41135</v>
      </c>
      <c r="R85" s="8" t="str">
        <f t="shared" ref="R85:R86" si="17">IF(O85=Q85,Q85,Q85)</f>
        <v>41135</v>
      </c>
    </row>
    <row r="86" spans="1:18" x14ac:dyDescent="0.3">
      <c r="A86" t="s">
        <v>513</v>
      </c>
      <c r="B86" s="1" t="s">
        <v>36</v>
      </c>
      <c r="C86" s="14" t="s">
        <v>47</v>
      </c>
      <c r="D86" s="14" t="s">
        <v>1150</v>
      </c>
      <c r="E86" s="6">
        <f t="shared" si="5"/>
        <v>78</v>
      </c>
      <c r="F86" s="9" t="str">
        <f t="shared" si="6"/>
        <v>경기</v>
      </c>
      <c r="G86" s="9">
        <v>78</v>
      </c>
      <c r="H86" s="9" t="s">
        <v>36</v>
      </c>
      <c r="I86" s="7" t="s">
        <v>59</v>
      </c>
      <c r="J86" s="9">
        <v>84</v>
      </c>
      <c r="K86" s="8" t="s">
        <v>168</v>
      </c>
      <c r="L86" s="6">
        <f t="array" ref="L86">MATCH(B86&amp;C86,행정구역정리!$B$2:$B$251&amp;행정구역정리!$C$2:$C$251,0)</f>
        <v>103</v>
      </c>
      <c r="M86" s="9" t="str">
        <f t="array" ref="M86">INDEX(행정구역정리!$D$2:$D$251,L86)</f>
        <v>41461</v>
      </c>
      <c r="N86" s="9">
        <v>103</v>
      </c>
      <c r="O86" s="8" t="s">
        <v>1056</v>
      </c>
      <c r="P86" s="6">
        <f>MATCH(D86,행정구역정리!$F$2:$F$251,0)</f>
        <v>105</v>
      </c>
      <c r="Q86" s="9" t="str">
        <f t="array" ref="Q86">INDEX(행정구역정리!$D$2:$D$251,대기오염물질!P86)</f>
        <v>41465</v>
      </c>
      <c r="R86" s="8" t="str">
        <f t="shared" si="17"/>
        <v>41465</v>
      </c>
    </row>
    <row r="87" spans="1:18" x14ac:dyDescent="0.3">
      <c r="A87" t="s">
        <v>514</v>
      </c>
      <c r="B87" s="1" t="s">
        <v>36</v>
      </c>
      <c r="C87" s="1" t="s">
        <v>53</v>
      </c>
      <c r="D87" s="1"/>
      <c r="E87" s="6">
        <f t="shared" si="5"/>
        <v>86</v>
      </c>
      <c r="F87" s="9" t="str">
        <f t="shared" si="6"/>
        <v>경기</v>
      </c>
      <c r="G87" s="9">
        <v>86</v>
      </c>
      <c r="H87" s="9" t="s">
        <v>36</v>
      </c>
      <c r="I87" s="7" t="s">
        <v>67</v>
      </c>
      <c r="J87" s="9">
        <v>85</v>
      </c>
      <c r="K87" s="8" t="s">
        <v>168</v>
      </c>
      <c r="L87" s="6">
        <f t="array" ref="L87">MATCH(B87&amp;C87,행정구역정리!$B$2:$B$251&amp;행정구역정리!$C$2:$C$251,0)</f>
        <v>99</v>
      </c>
      <c r="M87" s="9" t="str">
        <f t="array" ref="M87">INDEX(행정구역정리!$D$2:$D$251,L87)</f>
        <v>41390</v>
      </c>
      <c r="N87" s="9">
        <v>99</v>
      </c>
      <c r="O87" s="8" t="s">
        <v>1052</v>
      </c>
      <c r="P87" s="6"/>
      <c r="Q87" s="9"/>
      <c r="R87" s="8" t="str">
        <f>O87</f>
        <v>41390</v>
      </c>
    </row>
    <row r="88" spans="1:18" x14ac:dyDescent="0.3">
      <c r="A88" t="s">
        <v>515</v>
      </c>
      <c r="B88" s="1" t="s">
        <v>36</v>
      </c>
      <c r="C88" s="14" t="s">
        <v>54</v>
      </c>
      <c r="D88" s="14" t="s">
        <v>1117</v>
      </c>
      <c r="E88" s="6">
        <f t="shared" si="5"/>
        <v>76</v>
      </c>
      <c r="F88" s="9" t="str">
        <f t="shared" si="6"/>
        <v>경기</v>
      </c>
      <c r="G88" s="9">
        <v>76</v>
      </c>
      <c r="H88" s="9" t="s">
        <v>36</v>
      </c>
      <c r="I88" s="7" t="s">
        <v>53</v>
      </c>
      <c r="J88" s="9">
        <v>86</v>
      </c>
      <c r="K88" s="8" t="s">
        <v>168</v>
      </c>
      <c r="L88" s="6">
        <f t="array" ref="L88">MATCH(B88&amp;C88,행정구역정리!$B$2:$B$251&amp;행정구역정리!$C$2:$C$251,0)</f>
        <v>92</v>
      </c>
      <c r="M88" s="9" t="str">
        <f t="array" ref="M88">INDEX(행정구역정리!$D$2:$D$251,L88)</f>
        <v>41281</v>
      </c>
      <c r="N88" s="9">
        <v>92</v>
      </c>
      <c r="O88" s="8" t="s">
        <v>1045</v>
      </c>
      <c r="P88" s="6">
        <f>MATCH(D88,행정구역정리!$F$2:$F$251,0)</f>
        <v>93</v>
      </c>
      <c r="Q88" s="9" t="str">
        <f t="array" ref="Q88">INDEX(행정구역정리!$D$2:$D$251,대기오염물질!P88)</f>
        <v>41285</v>
      </c>
      <c r="R88" s="8" t="str">
        <f t="shared" ref="R88:R89" si="18">IF(O88=Q88,Q88,Q88)</f>
        <v>41285</v>
      </c>
    </row>
    <row r="89" spans="1:18" x14ac:dyDescent="0.3">
      <c r="A89" t="s">
        <v>516</v>
      </c>
      <c r="B89" s="1" t="s">
        <v>718</v>
      </c>
      <c r="C89" s="14" t="s">
        <v>54</v>
      </c>
      <c r="D89" s="14" t="s">
        <v>1116</v>
      </c>
      <c r="E89" s="6">
        <f t="shared" si="5"/>
        <v>76</v>
      </c>
      <c r="F89" s="9" t="str">
        <f t="shared" si="6"/>
        <v>경기</v>
      </c>
      <c r="G89" s="9">
        <v>76</v>
      </c>
      <c r="H89" s="9" t="s">
        <v>36</v>
      </c>
      <c r="I89" s="7" t="s">
        <v>49</v>
      </c>
      <c r="J89" s="9">
        <v>87</v>
      </c>
      <c r="K89" s="8" t="s">
        <v>168</v>
      </c>
      <c r="L89" s="6">
        <f t="array" ref="L89">MATCH(B89&amp;C89,행정구역정리!$B$2:$B$251&amp;행정구역정리!$C$2:$C$251,0)</f>
        <v>92</v>
      </c>
      <c r="M89" s="9" t="str">
        <f t="array" ref="M89">INDEX(행정구역정리!$D$2:$D$251,L89)</f>
        <v>41281</v>
      </c>
      <c r="N89" s="9">
        <v>92</v>
      </c>
      <c r="O89" s="8" t="s">
        <v>1045</v>
      </c>
      <c r="P89" s="6">
        <f>MATCH(D89,행정구역정리!$F$2:$F$251,0)</f>
        <v>92</v>
      </c>
      <c r="Q89" s="9" t="str">
        <f t="array" ref="Q89">INDEX(행정구역정리!$D$2:$D$251,대기오염물질!P89)</f>
        <v>41281</v>
      </c>
      <c r="R89" s="8" t="str">
        <f t="shared" si="18"/>
        <v>41281</v>
      </c>
    </row>
    <row r="90" spans="1:18" x14ac:dyDescent="0.3">
      <c r="A90" t="s">
        <v>517</v>
      </c>
      <c r="B90" s="1" t="s">
        <v>36</v>
      </c>
      <c r="C90" s="1" t="s">
        <v>62</v>
      </c>
      <c r="D90" s="1"/>
      <c r="E90" s="6">
        <f t="shared" si="5"/>
        <v>99</v>
      </c>
      <c r="F90" s="9" t="str">
        <f t="shared" si="6"/>
        <v>경기</v>
      </c>
      <c r="G90" s="9">
        <v>99</v>
      </c>
      <c r="H90" s="9" t="s">
        <v>36</v>
      </c>
      <c r="I90" s="7" t="s">
        <v>43</v>
      </c>
      <c r="J90" s="9">
        <v>88</v>
      </c>
      <c r="K90" s="8" t="s">
        <v>168</v>
      </c>
      <c r="L90" s="6">
        <f t="array" ref="L90">MATCH(B90&amp;C90,행정구역정리!$B$2:$B$251&amp;행정구역정리!$C$2:$C$251,0)</f>
        <v>102</v>
      </c>
      <c r="M90" s="9" t="str">
        <f t="array" ref="M90">INDEX(행정구역정리!$D$2:$D$251,L90)</f>
        <v>41450</v>
      </c>
      <c r="N90" s="9">
        <v>102</v>
      </c>
      <c r="O90" s="8" t="s">
        <v>1055</v>
      </c>
      <c r="P90" s="6"/>
      <c r="Q90" s="9"/>
      <c r="R90" s="8" t="str">
        <f>O90</f>
        <v>41450</v>
      </c>
    </row>
    <row r="91" spans="1:18" x14ac:dyDescent="0.3">
      <c r="A91" t="s">
        <v>518</v>
      </c>
      <c r="B91" s="1" t="s">
        <v>36</v>
      </c>
      <c r="C91" s="14" t="s">
        <v>40</v>
      </c>
      <c r="D91" s="14" t="s">
        <v>1107</v>
      </c>
      <c r="E91" s="6">
        <f t="shared" si="5"/>
        <v>75</v>
      </c>
      <c r="F91" s="9" t="str">
        <f t="shared" si="6"/>
        <v>경기</v>
      </c>
      <c r="G91" s="9">
        <v>75</v>
      </c>
      <c r="H91" s="9" t="s">
        <v>36</v>
      </c>
      <c r="I91" s="7" t="s">
        <v>61</v>
      </c>
      <c r="J91" s="9">
        <v>89</v>
      </c>
      <c r="K91" s="8" t="s">
        <v>168</v>
      </c>
      <c r="L91" s="6">
        <f t="array" ref="L91">MATCH(B91&amp;C91,행정구역정리!$B$2:$B$251&amp;행정구역정리!$C$2:$C$251,0)</f>
        <v>76</v>
      </c>
      <c r="M91" s="9" t="str">
        <f t="array" ref="M91">INDEX(행정구역정리!$D$2:$D$251,L91)</f>
        <v>41111</v>
      </c>
      <c r="N91" s="9">
        <v>76</v>
      </c>
      <c r="O91" s="8" t="s">
        <v>1029</v>
      </c>
      <c r="P91" s="6">
        <f>MATCH(D91,행정구역정리!$F$2:$F$251,0)</f>
        <v>78</v>
      </c>
      <c r="Q91" s="9" t="str">
        <f t="array" ref="Q91">INDEX(행정구역정리!$D$2:$D$251,대기오염물질!P91)</f>
        <v>41115</v>
      </c>
      <c r="R91" s="8" t="str">
        <f t="shared" ref="R91:R93" si="19">IF(O91=Q91,Q91,Q91)</f>
        <v>41115</v>
      </c>
    </row>
    <row r="92" spans="1:18" x14ac:dyDescent="0.3">
      <c r="A92" t="s">
        <v>519</v>
      </c>
      <c r="B92" s="1" t="s">
        <v>36</v>
      </c>
      <c r="C92" s="14" t="s">
        <v>58</v>
      </c>
      <c r="D92" s="14" t="s">
        <v>1112</v>
      </c>
      <c r="E92" s="6">
        <f t="shared" si="5"/>
        <v>82</v>
      </c>
      <c r="F92" s="9" t="str">
        <f t="shared" si="6"/>
        <v>경기</v>
      </c>
      <c r="G92" s="9">
        <v>82</v>
      </c>
      <c r="H92" s="9" t="s">
        <v>36</v>
      </c>
      <c r="I92" s="7" t="s">
        <v>38</v>
      </c>
      <c r="J92" s="9">
        <v>90</v>
      </c>
      <c r="K92" s="8" t="s">
        <v>168</v>
      </c>
      <c r="L92" s="6">
        <f t="array" ref="L92">MATCH(B92&amp;C92,행정구역정리!$B$2:$B$251&amp;행정구역정리!$C$2:$C$251,0)</f>
        <v>84</v>
      </c>
      <c r="M92" s="9" t="str">
        <f t="array" ref="M92">INDEX(행정구역정리!$D$2:$D$251,L92)</f>
        <v>41171</v>
      </c>
      <c r="N92" s="9">
        <v>84</v>
      </c>
      <c r="O92" s="8" t="s">
        <v>1037</v>
      </c>
      <c r="P92" s="6">
        <f>MATCH(D92,행정구역정리!$F$2:$F$251,0)</f>
        <v>84</v>
      </c>
      <c r="Q92" s="9" t="str">
        <f t="array" ref="Q92">INDEX(행정구역정리!$D$2:$D$251,대기오염물질!P92)</f>
        <v>41171</v>
      </c>
      <c r="R92" s="8" t="str">
        <f t="shared" si="19"/>
        <v>41171</v>
      </c>
    </row>
    <row r="93" spans="1:18" x14ac:dyDescent="0.3">
      <c r="A93" t="s">
        <v>520</v>
      </c>
      <c r="B93" s="1" t="s">
        <v>36</v>
      </c>
      <c r="C93" s="14" t="s">
        <v>58</v>
      </c>
      <c r="D93" s="14" t="s">
        <v>1112</v>
      </c>
      <c r="E93" s="6">
        <f t="shared" si="5"/>
        <v>82</v>
      </c>
      <c r="F93" s="9" t="str">
        <f t="shared" si="6"/>
        <v>경기</v>
      </c>
      <c r="G93" s="9">
        <v>82</v>
      </c>
      <c r="H93" s="9" t="s">
        <v>36</v>
      </c>
      <c r="I93" s="7" t="s">
        <v>52</v>
      </c>
      <c r="J93" s="9">
        <v>91</v>
      </c>
      <c r="K93" s="8" t="s">
        <v>168</v>
      </c>
      <c r="L93" s="6">
        <f t="array" ref="L93">MATCH(B93&amp;C93,행정구역정리!$B$2:$B$251&amp;행정구역정리!$C$2:$C$251,0)</f>
        <v>84</v>
      </c>
      <c r="M93" s="9" t="str">
        <f t="array" ref="M93">INDEX(행정구역정리!$D$2:$D$251,L93)</f>
        <v>41171</v>
      </c>
      <c r="N93" s="9">
        <v>84</v>
      </c>
      <c r="O93" s="8" t="s">
        <v>1037</v>
      </c>
      <c r="P93" s="6">
        <f>MATCH(D93,행정구역정리!$F$2:$F$251,0)</f>
        <v>84</v>
      </c>
      <c r="Q93" s="9" t="str">
        <f t="array" ref="Q93">INDEX(행정구역정리!$D$2:$D$251,대기오염물질!P93)</f>
        <v>41171</v>
      </c>
      <c r="R93" s="8" t="str">
        <f t="shared" si="19"/>
        <v>41171</v>
      </c>
    </row>
    <row r="94" spans="1:18" x14ac:dyDescent="0.3">
      <c r="A94" t="s">
        <v>521</v>
      </c>
      <c r="B94" s="1" t="s">
        <v>36</v>
      </c>
      <c r="C94" s="1" t="s">
        <v>59</v>
      </c>
      <c r="D94" s="1"/>
      <c r="E94" s="6">
        <f t="shared" si="5"/>
        <v>84</v>
      </c>
      <c r="F94" s="9" t="str">
        <f t="shared" si="6"/>
        <v>경기</v>
      </c>
      <c r="G94" s="9">
        <v>84</v>
      </c>
      <c r="H94" s="9" t="s">
        <v>36</v>
      </c>
      <c r="I94" s="7" t="s">
        <v>66</v>
      </c>
      <c r="J94" s="9">
        <v>92</v>
      </c>
      <c r="K94" s="8" t="s">
        <v>168</v>
      </c>
      <c r="L94" s="6">
        <f t="array" ref="L94">MATCH(B94&amp;C94,행정구역정리!$B$2:$B$251&amp;행정구역정리!$C$2:$C$251,0)</f>
        <v>88</v>
      </c>
      <c r="M94" s="9" t="str">
        <f t="array" ref="M94">INDEX(행정구역정리!$D$2:$D$251,L94)</f>
        <v>41220</v>
      </c>
      <c r="N94" s="9">
        <v>88</v>
      </c>
      <c r="O94" s="8" t="s">
        <v>1041</v>
      </c>
      <c r="P94" s="6"/>
      <c r="Q94" s="9"/>
      <c r="R94" s="8" t="str">
        <f t="shared" ref="R94:R97" si="20">O94</f>
        <v>41220</v>
      </c>
    </row>
    <row r="95" spans="1:18" x14ac:dyDescent="0.3">
      <c r="A95" t="s">
        <v>522</v>
      </c>
      <c r="B95" s="1" t="s">
        <v>36</v>
      </c>
      <c r="C95" s="1" t="s">
        <v>63</v>
      </c>
      <c r="D95" s="1"/>
      <c r="E95" s="6">
        <f t="shared" si="5"/>
        <v>101</v>
      </c>
      <c r="F95" s="9" t="str">
        <f t="shared" si="6"/>
        <v>경기</v>
      </c>
      <c r="G95" s="9">
        <v>101</v>
      </c>
      <c r="H95" s="9" t="s">
        <v>36</v>
      </c>
      <c r="I95" s="7" t="s">
        <v>60</v>
      </c>
      <c r="J95" s="9">
        <v>93</v>
      </c>
      <c r="K95" s="8" t="s">
        <v>168</v>
      </c>
      <c r="L95" s="6">
        <f t="array" ref="L95">MATCH(B95&amp;C95,행정구역정리!$B$2:$B$251&amp;행정구역정리!$C$2:$C$251,0)</f>
        <v>117</v>
      </c>
      <c r="M95" s="9" t="str">
        <f t="array" ref="M95">INDEX(행정구역정리!$D$2:$D$251,L95)</f>
        <v>41830</v>
      </c>
      <c r="N95" s="9">
        <v>117</v>
      </c>
      <c r="O95" s="8" t="s">
        <v>1070</v>
      </c>
      <c r="P95" s="6"/>
      <c r="Q95" s="9"/>
      <c r="R95" s="8" t="str">
        <f t="shared" si="20"/>
        <v>41830</v>
      </c>
    </row>
    <row r="96" spans="1:18" x14ac:dyDescent="0.3">
      <c r="A96" t="s">
        <v>523</v>
      </c>
      <c r="B96" s="1" t="s">
        <v>36</v>
      </c>
      <c r="C96" s="1" t="s">
        <v>64</v>
      </c>
      <c r="D96" s="1"/>
      <c r="E96" s="6">
        <f t="shared" si="5"/>
        <v>100</v>
      </c>
      <c r="F96" s="9" t="str">
        <f t="shared" si="6"/>
        <v>경기</v>
      </c>
      <c r="G96" s="9">
        <v>100</v>
      </c>
      <c r="H96" s="9" t="s">
        <v>36</v>
      </c>
      <c r="I96" s="7" t="s">
        <v>55</v>
      </c>
      <c r="J96" s="9">
        <v>94</v>
      </c>
      <c r="K96" s="8" t="s">
        <v>168</v>
      </c>
      <c r="L96" s="6">
        <f t="array" ref="L96">MATCH(B96&amp;C96,행정구역정리!$B$2:$B$251&amp;행정구역정리!$C$2:$C$251,0)</f>
        <v>114</v>
      </c>
      <c r="M96" s="9" t="str">
        <f t="array" ref="M96">INDEX(행정구역정리!$D$2:$D$251,L96)</f>
        <v>41670</v>
      </c>
      <c r="N96" s="9">
        <v>114</v>
      </c>
      <c r="O96" s="8" t="s">
        <v>1067</v>
      </c>
      <c r="P96" s="6"/>
      <c r="Q96" s="9"/>
      <c r="R96" s="8" t="str">
        <f t="shared" si="20"/>
        <v>41670</v>
      </c>
    </row>
    <row r="97" spans="1:18" x14ac:dyDescent="0.3">
      <c r="A97" t="s">
        <v>524</v>
      </c>
      <c r="B97" s="1" t="s">
        <v>36</v>
      </c>
      <c r="C97" s="1" t="s">
        <v>65</v>
      </c>
      <c r="D97" s="1"/>
      <c r="E97" s="6">
        <f t="shared" si="5"/>
        <v>105</v>
      </c>
      <c r="F97" s="9" t="str">
        <f t="shared" si="6"/>
        <v>경기</v>
      </c>
      <c r="G97" s="9">
        <v>105</v>
      </c>
      <c r="H97" s="9" t="s">
        <v>36</v>
      </c>
      <c r="I97" s="7" t="s">
        <v>57</v>
      </c>
      <c r="J97" s="9">
        <v>95</v>
      </c>
      <c r="K97" s="8" t="s">
        <v>168</v>
      </c>
      <c r="L97" s="6">
        <f t="array" ref="L97">MATCH(B97&amp;C97,행정구역정리!$B$2:$B$251&amp;행정구역정리!$C$2:$C$251,0)</f>
        <v>115</v>
      </c>
      <c r="M97" s="9" t="str">
        <f t="array" ref="M97">INDEX(행정구역정리!$D$2:$D$251,L97)</f>
        <v>41800</v>
      </c>
      <c r="N97" s="9">
        <v>115</v>
      </c>
      <c r="O97" s="8" t="s">
        <v>1068</v>
      </c>
      <c r="P97" s="6"/>
      <c r="Q97" s="9"/>
      <c r="R97" s="8" t="str">
        <f t="shared" si="20"/>
        <v>41800</v>
      </c>
    </row>
    <row r="98" spans="1:18" x14ac:dyDescent="0.3">
      <c r="A98" t="s">
        <v>525</v>
      </c>
      <c r="B98" s="1" t="s">
        <v>36</v>
      </c>
      <c r="C98" s="14" t="s">
        <v>40</v>
      </c>
      <c r="D98" s="14" t="s">
        <v>1107</v>
      </c>
      <c r="E98" s="6">
        <f t="shared" si="5"/>
        <v>75</v>
      </c>
      <c r="F98" s="9" t="str">
        <f t="shared" si="6"/>
        <v>경기</v>
      </c>
      <c r="G98" s="9">
        <v>75</v>
      </c>
      <c r="H98" s="9" t="s">
        <v>36</v>
      </c>
      <c r="I98" s="7" t="s">
        <v>46</v>
      </c>
      <c r="J98" s="9">
        <v>96</v>
      </c>
      <c r="K98" s="8" t="s">
        <v>168</v>
      </c>
      <c r="L98" s="6">
        <f t="array" ref="L98">MATCH(B98&amp;C98,행정구역정리!$B$2:$B$251&amp;행정구역정리!$C$2:$C$251,0)</f>
        <v>76</v>
      </c>
      <c r="M98" s="9" t="str">
        <f t="array" ref="M98">INDEX(행정구역정리!$D$2:$D$251,L98)</f>
        <v>41111</v>
      </c>
      <c r="N98" s="9">
        <v>76</v>
      </c>
      <c r="O98" s="8" t="s">
        <v>1029</v>
      </c>
      <c r="P98" s="6">
        <f>MATCH(D98,행정구역정리!$F$2:$F$251,0)</f>
        <v>78</v>
      </c>
      <c r="Q98" s="9" t="str">
        <f t="array" ref="Q98">INDEX(행정구역정리!$D$2:$D$251,대기오염물질!P98)</f>
        <v>41115</v>
      </c>
      <c r="R98" s="8" t="str">
        <f>IF(O98=Q98,Q98,Q98)</f>
        <v>41115</v>
      </c>
    </row>
    <row r="99" spans="1:18" x14ac:dyDescent="0.3">
      <c r="A99" t="s">
        <v>526</v>
      </c>
      <c r="B99" s="1" t="s">
        <v>36</v>
      </c>
      <c r="C99" s="1" t="s">
        <v>48</v>
      </c>
      <c r="D99" s="1"/>
      <c r="E99" s="6">
        <f t="shared" si="5"/>
        <v>81</v>
      </c>
      <c r="F99" s="9" t="str">
        <f t="shared" si="6"/>
        <v>경기</v>
      </c>
      <c r="G99" s="9">
        <v>81</v>
      </c>
      <c r="H99" s="9" t="s">
        <v>36</v>
      </c>
      <c r="I99" s="7" t="s">
        <v>45</v>
      </c>
      <c r="J99" s="9">
        <v>97</v>
      </c>
      <c r="K99" s="8" t="s">
        <v>168</v>
      </c>
      <c r="L99" s="6">
        <f t="array" ref="L99">MATCH(B99&amp;C99,행정구역정리!$B$2:$B$251&amp;행정구역정리!$C$2:$C$251,0)</f>
        <v>97</v>
      </c>
      <c r="M99" s="9" t="str">
        <f t="array" ref="M99">INDEX(행정구역정리!$D$2:$D$251,L99)</f>
        <v>41360</v>
      </c>
      <c r="N99" s="9">
        <v>97</v>
      </c>
      <c r="O99" s="8" t="s">
        <v>1050</v>
      </c>
      <c r="P99" s="6"/>
      <c r="Q99" s="9"/>
      <c r="R99" s="8" t="str">
        <f t="shared" ref="R99:R102" si="21">O99</f>
        <v>41360</v>
      </c>
    </row>
    <row r="100" spans="1:18" x14ac:dyDescent="0.3">
      <c r="A100" t="s">
        <v>527</v>
      </c>
      <c r="B100" s="1" t="s">
        <v>36</v>
      </c>
      <c r="C100" s="1" t="s">
        <v>66</v>
      </c>
      <c r="D100" s="1"/>
      <c r="E100" s="6">
        <f t="shared" si="5"/>
        <v>92</v>
      </c>
      <c r="F100" s="9" t="str">
        <f t="shared" si="6"/>
        <v>경기</v>
      </c>
      <c r="G100" s="9">
        <v>92</v>
      </c>
      <c r="H100" s="9" t="s">
        <v>36</v>
      </c>
      <c r="I100" s="7" t="s">
        <v>42</v>
      </c>
      <c r="J100" s="9">
        <v>98</v>
      </c>
      <c r="K100" s="8" t="s">
        <v>168</v>
      </c>
      <c r="L100" s="6">
        <f t="array" ref="L100">MATCH(B100&amp;C100,행정구역정리!$B$2:$B$251&amp;행정구역정리!$C$2:$C$251,0)</f>
        <v>98</v>
      </c>
      <c r="M100" s="9" t="str">
        <f t="array" ref="M100">INDEX(행정구역정리!$D$2:$D$251,L100)</f>
        <v>41370</v>
      </c>
      <c r="N100" s="9">
        <v>98</v>
      </c>
      <c r="O100" s="8" t="s">
        <v>1051</v>
      </c>
      <c r="P100" s="6"/>
      <c r="Q100" s="9"/>
      <c r="R100" s="8" t="str">
        <f t="shared" si="21"/>
        <v>41370</v>
      </c>
    </row>
    <row r="101" spans="1:18" x14ac:dyDescent="0.3">
      <c r="A101" t="s">
        <v>528</v>
      </c>
      <c r="B101" s="1" t="s">
        <v>36</v>
      </c>
      <c r="C101" s="1" t="s">
        <v>39</v>
      </c>
      <c r="D101" s="1"/>
      <c r="E101" s="6">
        <f t="shared" si="5"/>
        <v>79</v>
      </c>
      <c r="F101" s="9" t="str">
        <f t="shared" si="6"/>
        <v>경기</v>
      </c>
      <c r="G101" s="9">
        <v>79</v>
      </c>
      <c r="H101" s="9" t="s">
        <v>36</v>
      </c>
      <c r="I101" s="7" t="s">
        <v>62</v>
      </c>
      <c r="J101" s="9">
        <v>99</v>
      </c>
      <c r="K101" s="8" t="s">
        <v>168</v>
      </c>
      <c r="L101" s="6">
        <f t="array" ref="L101">MATCH(B101&amp;C101,행정구역정리!$B$2:$B$251&amp;행정구역정리!$C$2:$C$251,0)</f>
        <v>86</v>
      </c>
      <c r="M101" s="9" t="str">
        <f t="array" ref="M101">INDEX(행정구역정리!$D$2:$D$251,L101)</f>
        <v>41190</v>
      </c>
      <c r="N101" s="9">
        <v>86</v>
      </c>
      <c r="O101" s="8" t="s">
        <v>1039</v>
      </c>
      <c r="P101" s="6"/>
      <c r="Q101" s="9"/>
      <c r="R101" s="8" t="str">
        <f t="shared" si="21"/>
        <v>41190</v>
      </c>
    </row>
    <row r="102" spans="1:18" x14ac:dyDescent="0.3">
      <c r="A102" t="s">
        <v>529</v>
      </c>
      <c r="B102" s="1" t="s">
        <v>36</v>
      </c>
      <c r="C102" s="1" t="s">
        <v>49</v>
      </c>
      <c r="D102" s="1"/>
      <c r="E102" s="6">
        <f t="shared" si="5"/>
        <v>87</v>
      </c>
      <c r="F102" s="9" t="str">
        <f t="shared" si="6"/>
        <v>경기</v>
      </c>
      <c r="G102" s="9">
        <v>87</v>
      </c>
      <c r="H102" s="9" t="s">
        <v>36</v>
      </c>
      <c r="I102" s="7" t="s">
        <v>64</v>
      </c>
      <c r="J102" s="9">
        <v>100</v>
      </c>
      <c r="K102" s="8" t="s">
        <v>168</v>
      </c>
      <c r="L102" s="6">
        <f t="array" ref="L102">MATCH(B102&amp;C102,행정구역정리!$B$2:$B$251&amp;행정구역정리!$C$2:$C$251,0)</f>
        <v>106</v>
      </c>
      <c r="M102" s="9" t="str">
        <f t="array" ref="M102">INDEX(행정구역정리!$D$2:$D$251,L102)</f>
        <v>41480</v>
      </c>
      <c r="N102" s="9">
        <v>106</v>
      </c>
      <c r="O102" s="8" t="s">
        <v>1059</v>
      </c>
      <c r="P102" s="6"/>
      <c r="Q102" s="9"/>
      <c r="R102" s="8" t="str">
        <f t="shared" si="21"/>
        <v>41480</v>
      </c>
    </row>
    <row r="103" spans="1:18" x14ac:dyDescent="0.3">
      <c r="A103" t="s">
        <v>530</v>
      </c>
      <c r="B103" s="1" t="s">
        <v>36</v>
      </c>
      <c r="C103" s="14" t="s">
        <v>51</v>
      </c>
      <c r="D103" s="14" t="s">
        <v>1111</v>
      </c>
      <c r="E103" s="6">
        <f t="shared" si="5"/>
        <v>77</v>
      </c>
      <c r="F103" s="9" t="str">
        <f t="shared" si="6"/>
        <v>경기</v>
      </c>
      <c r="G103" s="9">
        <v>77</v>
      </c>
      <c r="H103" s="9" t="s">
        <v>36</v>
      </c>
      <c r="I103" s="7" t="s">
        <v>63</v>
      </c>
      <c r="J103" s="9">
        <v>101</v>
      </c>
      <c r="K103" s="8" t="s">
        <v>168</v>
      </c>
      <c r="L103" s="6">
        <f t="array" ref="L103">MATCH(B103&amp;C103,행정구역정리!$B$2:$B$251&amp;행정구역정리!$C$2:$C$251,0)</f>
        <v>80</v>
      </c>
      <c r="M103" s="9" t="str">
        <f t="array" ref="M103">INDEX(행정구역정리!$D$2:$D$251,L103)</f>
        <v>41131</v>
      </c>
      <c r="N103" s="9">
        <v>80</v>
      </c>
      <c r="O103" s="8" t="s">
        <v>1033</v>
      </c>
      <c r="P103" s="6">
        <f>MATCH(D103,행정구역정리!$F$2:$F$251,0)</f>
        <v>82</v>
      </c>
      <c r="Q103" s="9" t="str">
        <f t="array" ref="Q103">INDEX(행정구역정리!$D$2:$D$251,대기오염물질!P103)</f>
        <v>41135</v>
      </c>
      <c r="R103" s="8" t="str">
        <f t="shared" ref="R103:R105" si="22">IF(O103=Q103,Q103,Q103)</f>
        <v>41135</v>
      </c>
    </row>
    <row r="104" spans="1:18" x14ac:dyDescent="0.3">
      <c r="A104" t="s">
        <v>531</v>
      </c>
      <c r="B104" s="1" t="s">
        <v>36</v>
      </c>
      <c r="C104" s="14" t="s">
        <v>41</v>
      </c>
      <c r="D104" s="14" t="s">
        <v>1115</v>
      </c>
      <c r="E104" s="6">
        <f t="shared" si="5"/>
        <v>80</v>
      </c>
      <c r="F104" s="9" t="str">
        <f t="shared" si="6"/>
        <v>경기</v>
      </c>
      <c r="G104" s="9">
        <v>80</v>
      </c>
      <c r="H104" s="9" t="s">
        <v>36</v>
      </c>
      <c r="I104" s="7" t="s">
        <v>56</v>
      </c>
      <c r="J104" s="9">
        <v>102</v>
      </c>
      <c r="K104" s="8" t="s">
        <v>168</v>
      </c>
      <c r="L104" s="6">
        <f t="array" ref="L104">MATCH(B104&amp;C104,행정구역정리!$B$2:$B$251&amp;행정구역정리!$C$2:$C$251,0)</f>
        <v>90</v>
      </c>
      <c r="M104" s="9" t="str">
        <f t="array" ref="M104">INDEX(행정구역정리!$D$2:$D$251,L104)</f>
        <v>41271</v>
      </c>
      <c r="N104" s="9">
        <v>90</v>
      </c>
      <c r="O104" s="8" t="s">
        <v>1043</v>
      </c>
      <c r="P104" s="6">
        <f>MATCH(D104,행정구역정리!$F$2:$F$251,0)</f>
        <v>91</v>
      </c>
      <c r="Q104" s="9" t="str">
        <f t="array" ref="Q104">INDEX(행정구역정리!$D$2:$D$251,대기오염물질!P104)</f>
        <v>41273</v>
      </c>
      <c r="R104" s="8" t="str">
        <f t="shared" si="22"/>
        <v>41273</v>
      </c>
    </row>
    <row r="105" spans="1:18" x14ac:dyDescent="0.3">
      <c r="A105" t="s">
        <v>532</v>
      </c>
      <c r="B105" s="1" t="s">
        <v>36</v>
      </c>
      <c r="C105" s="14" t="s">
        <v>41</v>
      </c>
      <c r="D105" s="14" t="s">
        <v>1115</v>
      </c>
      <c r="E105" s="6">
        <f t="shared" si="5"/>
        <v>80</v>
      </c>
      <c r="F105" s="9" t="str">
        <f t="shared" si="6"/>
        <v>경기</v>
      </c>
      <c r="G105" s="9">
        <v>80</v>
      </c>
      <c r="H105" s="9" t="s">
        <v>36</v>
      </c>
      <c r="I105" s="7" t="s">
        <v>44</v>
      </c>
      <c r="J105" s="9">
        <v>103</v>
      </c>
      <c r="K105" s="8" t="s">
        <v>168</v>
      </c>
      <c r="L105" s="6">
        <f t="array" ref="L105">MATCH(B105&amp;C105,행정구역정리!$B$2:$B$251&amp;행정구역정리!$C$2:$C$251,0)</f>
        <v>90</v>
      </c>
      <c r="M105" s="9" t="str">
        <f t="array" ref="M105">INDEX(행정구역정리!$D$2:$D$251,L105)</f>
        <v>41271</v>
      </c>
      <c r="N105" s="9">
        <v>90</v>
      </c>
      <c r="O105" s="8" t="s">
        <v>1043</v>
      </c>
      <c r="P105" s="6">
        <f>MATCH(D105,행정구역정리!$F$2:$F$251,0)</f>
        <v>91</v>
      </c>
      <c r="Q105" s="9" t="str">
        <f t="array" ref="Q105">INDEX(행정구역정리!$D$2:$D$251,대기오염물질!P105)</f>
        <v>41273</v>
      </c>
      <c r="R105" s="8" t="str">
        <f t="shared" si="22"/>
        <v>41273</v>
      </c>
    </row>
    <row r="106" spans="1:18" x14ac:dyDescent="0.3">
      <c r="A106" t="s">
        <v>533</v>
      </c>
      <c r="B106" s="1" t="s">
        <v>36</v>
      </c>
      <c r="C106" s="1" t="s">
        <v>67</v>
      </c>
      <c r="D106" s="1"/>
      <c r="E106" s="6">
        <f t="shared" si="5"/>
        <v>85</v>
      </c>
      <c r="F106" s="9" t="str">
        <f t="shared" si="6"/>
        <v>경기</v>
      </c>
      <c r="G106" s="9">
        <v>85</v>
      </c>
      <c r="H106" s="9" t="s">
        <v>36</v>
      </c>
      <c r="I106" s="7" t="s">
        <v>37</v>
      </c>
      <c r="J106" s="9">
        <v>104</v>
      </c>
      <c r="K106" s="8" t="s">
        <v>168</v>
      </c>
      <c r="L106" s="6">
        <f t="array" ref="L106">MATCH(B106&amp;C106,행정구역정리!$B$2:$B$251&amp;행정구역정리!$C$2:$C$251,0)</f>
        <v>83</v>
      </c>
      <c r="M106" s="9" t="str">
        <f t="array" ref="M106">INDEX(행정구역정리!$D$2:$D$251,L106)</f>
        <v>41150</v>
      </c>
      <c r="N106" s="9">
        <v>83</v>
      </c>
      <c r="O106" s="8" t="s">
        <v>1036</v>
      </c>
      <c r="P106" s="6"/>
      <c r="Q106" s="9"/>
      <c r="R106" s="8" t="str">
        <f t="shared" ref="R106:R107" si="23">O106</f>
        <v>41150</v>
      </c>
    </row>
    <row r="107" spans="1:18" x14ac:dyDescent="0.3">
      <c r="A107" t="s">
        <v>534</v>
      </c>
      <c r="B107" s="1" t="s">
        <v>36</v>
      </c>
      <c r="C107" s="1" t="s">
        <v>67</v>
      </c>
      <c r="D107" s="1"/>
      <c r="E107" s="6">
        <f t="shared" si="5"/>
        <v>85</v>
      </c>
      <c r="F107" s="9" t="str">
        <f t="shared" si="6"/>
        <v>경기</v>
      </c>
      <c r="G107" s="9">
        <v>85</v>
      </c>
      <c r="H107" s="9" t="s">
        <v>36</v>
      </c>
      <c r="I107" s="7" t="s">
        <v>65</v>
      </c>
      <c r="J107" s="9">
        <v>105</v>
      </c>
      <c r="K107" s="8" t="s">
        <v>168</v>
      </c>
      <c r="L107" s="6">
        <f t="array" ref="L107">MATCH(B107&amp;C107,행정구역정리!$B$2:$B$251&amp;행정구역정리!$C$2:$C$251,0)</f>
        <v>83</v>
      </c>
      <c r="M107" s="9" t="str">
        <f t="array" ref="M107">INDEX(행정구역정리!$D$2:$D$251,L107)</f>
        <v>41150</v>
      </c>
      <c r="N107" s="9">
        <v>83</v>
      </c>
      <c r="O107" s="8" t="s">
        <v>1036</v>
      </c>
      <c r="P107" s="6"/>
      <c r="Q107" s="9"/>
      <c r="R107" s="8" t="str">
        <f t="shared" si="23"/>
        <v>41150</v>
      </c>
    </row>
    <row r="108" spans="1:18" x14ac:dyDescent="0.3">
      <c r="A108" t="s">
        <v>535</v>
      </c>
      <c r="B108" s="1" t="s">
        <v>36</v>
      </c>
      <c r="C108" s="14" t="s">
        <v>40</v>
      </c>
      <c r="D108" s="14" t="s">
        <v>1107</v>
      </c>
      <c r="E108" s="6">
        <f t="shared" si="5"/>
        <v>75</v>
      </c>
      <c r="F108" s="9" t="str">
        <f t="shared" si="6"/>
        <v>경기</v>
      </c>
      <c r="G108" s="9">
        <v>75</v>
      </c>
      <c r="H108" s="9" t="s">
        <v>36</v>
      </c>
      <c r="I108" s="7" t="s">
        <v>74</v>
      </c>
      <c r="J108" s="9">
        <v>106</v>
      </c>
      <c r="K108" s="8" t="s">
        <v>167</v>
      </c>
      <c r="L108" s="6">
        <f t="array" ref="L108">MATCH(B108&amp;C108,행정구역정리!$B$2:$B$251&amp;행정구역정리!$C$2:$C$251,0)</f>
        <v>76</v>
      </c>
      <c r="M108" s="9" t="str">
        <f t="array" ref="M108">INDEX(행정구역정리!$D$2:$D$251,L108)</f>
        <v>41111</v>
      </c>
      <c r="N108" s="9">
        <v>76</v>
      </c>
      <c r="O108" s="8" t="s">
        <v>1029</v>
      </c>
      <c r="P108" s="6">
        <f>MATCH(D108,행정구역정리!$F$2:$F$251,0)</f>
        <v>78</v>
      </c>
      <c r="Q108" s="9" t="str">
        <f t="array" ref="Q108">INDEX(행정구역정리!$D$2:$D$251,대기오염물질!P108)</f>
        <v>41115</v>
      </c>
      <c r="R108" s="8" t="str">
        <f>IF(O108=Q108,Q108,Q108)</f>
        <v>41115</v>
      </c>
    </row>
    <row r="109" spans="1:18" x14ac:dyDescent="0.3">
      <c r="A109" t="s">
        <v>536</v>
      </c>
      <c r="B109" s="1" t="s">
        <v>36</v>
      </c>
      <c r="C109" s="1" t="s">
        <v>53</v>
      </c>
      <c r="D109" s="1"/>
      <c r="E109" s="6">
        <f t="shared" si="5"/>
        <v>86</v>
      </c>
      <c r="F109" s="9" t="str">
        <f t="shared" si="6"/>
        <v>경기</v>
      </c>
      <c r="G109" s="9">
        <v>86</v>
      </c>
      <c r="H109" s="9" t="s">
        <v>36</v>
      </c>
      <c r="I109" s="7" t="s">
        <v>71</v>
      </c>
      <c r="J109" s="9">
        <v>107</v>
      </c>
      <c r="K109" s="8" t="s">
        <v>167</v>
      </c>
      <c r="L109" s="6">
        <f t="array" ref="L109">MATCH(B109&amp;C109,행정구역정리!$B$2:$B$251&amp;행정구역정리!$C$2:$C$251,0)</f>
        <v>99</v>
      </c>
      <c r="M109" s="9" t="str">
        <f t="array" ref="M109">INDEX(행정구역정리!$D$2:$D$251,L109)</f>
        <v>41390</v>
      </c>
      <c r="N109" s="9">
        <v>99</v>
      </c>
      <c r="O109" s="8" t="s">
        <v>1052</v>
      </c>
      <c r="P109" s="6"/>
      <c r="Q109" s="9"/>
      <c r="R109" s="8" t="str">
        <f>O109</f>
        <v>41390</v>
      </c>
    </row>
    <row r="110" spans="1:18" x14ac:dyDescent="0.3">
      <c r="A110" t="s">
        <v>537</v>
      </c>
      <c r="B110" s="1" t="s">
        <v>36</v>
      </c>
      <c r="C110" s="14" t="s">
        <v>51</v>
      </c>
      <c r="D110" s="14" t="s">
        <v>1111</v>
      </c>
      <c r="E110" s="6">
        <f t="shared" si="5"/>
        <v>77</v>
      </c>
      <c r="F110" s="9" t="str">
        <f t="shared" si="6"/>
        <v>경기</v>
      </c>
      <c r="G110" s="9">
        <v>77</v>
      </c>
      <c r="H110" s="9" t="s">
        <v>36</v>
      </c>
      <c r="I110" s="7" t="s">
        <v>75</v>
      </c>
      <c r="J110" s="9">
        <v>108</v>
      </c>
      <c r="K110" s="8" t="s">
        <v>167</v>
      </c>
      <c r="L110" s="6">
        <f t="array" ref="L110">MATCH(B110&amp;C110,행정구역정리!$B$2:$B$251&amp;행정구역정리!$C$2:$C$251,0)</f>
        <v>80</v>
      </c>
      <c r="M110" s="9" t="str">
        <f t="array" ref="M110">INDEX(행정구역정리!$D$2:$D$251,L110)</f>
        <v>41131</v>
      </c>
      <c r="N110" s="9">
        <v>80</v>
      </c>
      <c r="O110" s="8" t="s">
        <v>1033</v>
      </c>
      <c r="P110" s="6">
        <f>MATCH(D110,행정구역정리!$F$2:$F$251,0)</f>
        <v>82</v>
      </c>
      <c r="Q110" s="9" t="str">
        <f t="array" ref="Q110">INDEX(행정구역정리!$D$2:$D$251,대기오염물질!P110)</f>
        <v>41135</v>
      </c>
      <c r="R110" s="8" t="str">
        <f>IF(O110=Q110,Q110,Q110)</f>
        <v>41135</v>
      </c>
    </row>
    <row r="111" spans="1:18" x14ac:dyDescent="0.3">
      <c r="A111" t="s">
        <v>538</v>
      </c>
      <c r="B111" s="1" t="s">
        <v>36</v>
      </c>
      <c r="C111" s="1" t="s">
        <v>39</v>
      </c>
      <c r="D111" s="1"/>
      <c r="E111" s="6">
        <f t="shared" ref="E111:E120" si="24">VLOOKUP(C111,$I$77:$J$107,2,FALSE)</f>
        <v>79</v>
      </c>
      <c r="F111" s="9" t="str">
        <f t="shared" ref="F111:F120" si="25">VLOOKUP(C111,$I$77:$K$107,3,FALSE)</f>
        <v>경기</v>
      </c>
      <c r="G111" s="9">
        <v>79</v>
      </c>
      <c r="H111" s="9" t="s">
        <v>36</v>
      </c>
      <c r="I111" s="7" t="s">
        <v>76</v>
      </c>
      <c r="J111" s="9">
        <v>109</v>
      </c>
      <c r="K111" s="8" t="s">
        <v>167</v>
      </c>
      <c r="L111" s="6">
        <f t="array" ref="L111">MATCH(B111&amp;C111,행정구역정리!$B$2:$B$251&amp;행정구역정리!$C$2:$C$251,0)</f>
        <v>86</v>
      </c>
      <c r="M111" s="9" t="str">
        <f t="array" ref="M111">INDEX(행정구역정리!$D$2:$D$251,L111)</f>
        <v>41190</v>
      </c>
      <c r="N111" s="9">
        <v>86</v>
      </c>
      <c r="O111" s="8" t="s">
        <v>1039</v>
      </c>
      <c r="P111" s="6"/>
      <c r="Q111" s="9"/>
      <c r="R111" s="8" t="str">
        <f t="shared" ref="R111:R112" si="26">O111</f>
        <v>41190</v>
      </c>
    </row>
    <row r="112" spans="1:18" x14ac:dyDescent="0.3">
      <c r="A112" t="s">
        <v>539</v>
      </c>
      <c r="B112" s="1" t="s">
        <v>36</v>
      </c>
      <c r="C112" s="1" t="s">
        <v>60</v>
      </c>
      <c r="D112" s="1"/>
      <c r="E112" s="6">
        <f t="shared" si="24"/>
        <v>93</v>
      </c>
      <c r="F112" s="9" t="str">
        <f t="shared" si="25"/>
        <v>경기</v>
      </c>
      <c r="G112" s="9">
        <v>93</v>
      </c>
      <c r="H112" s="9" t="s">
        <v>36</v>
      </c>
      <c r="I112" s="7" t="s">
        <v>181</v>
      </c>
      <c r="J112" s="9">
        <v>110</v>
      </c>
      <c r="K112" s="8" t="s">
        <v>167</v>
      </c>
      <c r="L112" s="6">
        <f t="array" ref="L112">MATCH(B112&amp;C112,행정구역정리!$B$2:$B$251&amp;행정구역정리!$C$2:$C$251,0)</f>
        <v>107</v>
      </c>
      <c r="M112" s="9" t="str">
        <f t="array" ref="M112">INDEX(행정구역정리!$D$2:$D$251,L112)</f>
        <v>41500</v>
      </c>
      <c r="N112" s="9">
        <v>107</v>
      </c>
      <c r="O112" s="8" t="s">
        <v>1060</v>
      </c>
      <c r="P112" s="6"/>
      <c r="Q112" s="9"/>
      <c r="R112" s="8" t="str">
        <f t="shared" si="26"/>
        <v>41500</v>
      </c>
    </row>
    <row r="113" spans="1:18" x14ac:dyDescent="0.3">
      <c r="A113" t="s">
        <v>540</v>
      </c>
      <c r="B113" s="1" t="s">
        <v>36</v>
      </c>
      <c r="C113" s="14" t="s">
        <v>40</v>
      </c>
      <c r="D113" s="14" t="s">
        <v>1105</v>
      </c>
      <c r="E113" s="6">
        <f t="shared" si="24"/>
        <v>75</v>
      </c>
      <c r="F113" s="9" t="str">
        <f t="shared" si="25"/>
        <v>경기</v>
      </c>
      <c r="G113" s="9">
        <v>75</v>
      </c>
      <c r="H113" s="9" t="s">
        <v>36</v>
      </c>
      <c r="I113" s="7" t="s">
        <v>182</v>
      </c>
      <c r="J113" s="9">
        <v>111</v>
      </c>
      <c r="K113" s="8" t="s">
        <v>167</v>
      </c>
      <c r="L113" s="6">
        <f t="array" ref="L113">MATCH(B113&amp;C113,행정구역정리!$B$2:$B$251&amp;행정구역정리!$C$2:$C$251,0)</f>
        <v>76</v>
      </c>
      <c r="M113" s="9" t="str">
        <f t="array" ref="M113">INDEX(행정구역정리!$D$2:$D$251,L113)</f>
        <v>41111</v>
      </c>
      <c r="N113" s="9">
        <v>76</v>
      </c>
      <c r="O113" s="8" t="s">
        <v>1029</v>
      </c>
      <c r="P113" s="6">
        <f>MATCH(D113,행정구역정리!$F$2:$F$251,0)</f>
        <v>76</v>
      </c>
      <c r="Q113" s="9" t="str">
        <f t="array" ref="Q113">INDEX(행정구역정리!$D$2:$D$251,대기오염물질!P113)</f>
        <v>41111</v>
      </c>
      <c r="R113" s="8" t="str">
        <f>IF(O113=Q113,Q113,Q113)</f>
        <v>41111</v>
      </c>
    </row>
    <row r="114" spans="1:18" x14ac:dyDescent="0.3">
      <c r="A114" t="s">
        <v>541</v>
      </c>
      <c r="B114" s="1" t="s">
        <v>36</v>
      </c>
      <c r="C114" s="1" t="s">
        <v>61</v>
      </c>
      <c r="D114" s="1"/>
      <c r="E114" s="6">
        <f t="shared" si="24"/>
        <v>89</v>
      </c>
      <c r="F114" s="9" t="str">
        <f t="shared" si="25"/>
        <v>경기</v>
      </c>
      <c r="G114" s="9">
        <v>89</v>
      </c>
      <c r="H114" s="9" t="s">
        <v>36</v>
      </c>
      <c r="I114" s="7" t="s">
        <v>70</v>
      </c>
      <c r="J114" s="9">
        <v>112</v>
      </c>
      <c r="K114" s="8" t="s">
        <v>167</v>
      </c>
      <c r="L114" s="6">
        <f t="array" ref="L114">MATCH(B114&amp;C114,행정구역정리!$B$2:$B$251&amp;행정구역정리!$C$2:$C$251,0)</f>
        <v>87</v>
      </c>
      <c r="M114" s="9" t="str">
        <f t="array" ref="M114">INDEX(행정구역정리!$D$2:$D$251,L114)</f>
        <v>41210</v>
      </c>
      <c r="N114" s="9">
        <v>87</v>
      </c>
      <c r="O114" s="8" t="s">
        <v>1040</v>
      </c>
      <c r="P114" s="6"/>
      <c r="Q114" s="9"/>
      <c r="R114" s="8" t="str">
        <f t="shared" ref="R114:R116" si="27">O114</f>
        <v>41210</v>
      </c>
    </row>
    <row r="115" spans="1:18" x14ac:dyDescent="0.3">
      <c r="A115" t="s">
        <v>542</v>
      </c>
      <c r="B115" s="1" t="s">
        <v>36</v>
      </c>
      <c r="C115" s="1" t="s">
        <v>43</v>
      </c>
      <c r="D115" s="1"/>
      <c r="E115" s="6">
        <f t="shared" si="24"/>
        <v>88</v>
      </c>
      <c r="F115" s="9" t="str">
        <f t="shared" si="25"/>
        <v>경기</v>
      </c>
      <c r="G115" s="9">
        <v>88</v>
      </c>
      <c r="H115" s="9" t="s">
        <v>36</v>
      </c>
      <c r="I115" s="7" t="s">
        <v>183</v>
      </c>
      <c r="J115" s="9">
        <v>113</v>
      </c>
      <c r="K115" s="8" t="s">
        <v>167</v>
      </c>
      <c r="L115" s="6">
        <f t="array" ref="L115">MATCH(B115&amp;C115,행정구역정리!$B$2:$B$251&amp;행정구역정리!$C$2:$C$251,0)</f>
        <v>109</v>
      </c>
      <c r="M115" s="9" t="str">
        <f t="array" ref="M115">INDEX(행정구역정리!$D$2:$D$251,L115)</f>
        <v>41570</v>
      </c>
      <c r="N115" s="9">
        <v>109</v>
      </c>
      <c r="O115" s="8" t="s">
        <v>1062</v>
      </c>
      <c r="P115" s="6"/>
      <c r="Q115" s="9"/>
      <c r="R115" s="8" t="str">
        <f t="shared" si="27"/>
        <v>41570</v>
      </c>
    </row>
    <row r="116" spans="1:18" x14ac:dyDescent="0.3">
      <c r="A116" t="s">
        <v>543</v>
      </c>
      <c r="B116" s="1" t="s">
        <v>36</v>
      </c>
      <c r="C116" s="1" t="s">
        <v>59</v>
      </c>
      <c r="D116" s="1"/>
      <c r="E116" s="6">
        <f t="shared" si="24"/>
        <v>84</v>
      </c>
      <c r="F116" s="9" t="str">
        <f t="shared" si="25"/>
        <v>경기</v>
      </c>
      <c r="G116" s="9">
        <v>84</v>
      </c>
      <c r="H116" s="9" t="s">
        <v>36</v>
      </c>
      <c r="I116" s="7" t="s">
        <v>77</v>
      </c>
      <c r="J116" s="9">
        <v>114</v>
      </c>
      <c r="K116" s="8" t="s">
        <v>167</v>
      </c>
      <c r="L116" s="6">
        <f t="array" ref="L116">MATCH(B116&amp;C116,행정구역정리!$B$2:$B$251&amp;행정구역정리!$C$2:$C$251,0)</f>
        <v>88</v>
      </c>
      <c r="M116" s="9" t="str">
        <f t="array" ref="M116">INDEX(행정구역정리!$D$2:$D$251,L116)</f>
        <v>41220</v>
      </c>
      <c r="N116" s="9">
        <v>88</v>
      </c>
      <c r="O116" s="8" t="s">
        <v>1041</v>
      </c>
      <c r="P116" s="6"/>
      <c r="Q116" s="9"/>
      <c r="R116" s="8" t="str">
        <f t="shared" si="27"/>
        <v>41220</v>
      </c>
    </row>
    <row r="117" spans="1:18" x14ac:dyDescent="0.3">
      <c r="A117" t="s">
        <v>544</v>
      </c>
      <c r="B117" s="1" t="s">
        <v>36</v>
      </c>
      <c r="C117" s="14" t="s">
        <v>54</v>
      </c>
      <c r="D117" s="14" t="s">
        <v>1116</v>
      </c>
      <c r="E117" s="6">
        <f t="shared" si="24"/>
        <v>76</v>
      </c>
      <c r="F117" s="9" t="str">
        <f t="shared" si="25"/>
        <v>경기</v>
      </c>
      <c r="G117" s="9">
        <v>76</v>
      </c>
      <c r="H117" s="9" t="s">
        <v>36</v>
      </c>
      <c r="I117" s="7" t="s">
        <v>184</v>
      </c>
      <c r="J117" s="9">
        <v>115</v>
      </c>
      <c r="K117" s="8" t="s">
        <v>167</v>
      </c>
      <c r="L117" s="6">
        <f t="array" ref="L117">MATCH(B117&amp;C117,행정구역정리!$B$2:$B$251&amp;행정구역정리!$C$2:$C$251,0)</f>
        <v>92</v>
      </c>
      <c r="M117" s="9" t="str">
        <f t="array" ref="M117">INDEX(행정구역정리!$D$2:$D$251,L117)</f>
        <v>41281</v>
      </c>
      <c r="N117" s="9">
        <v>92</v>
      </c>
      <c r="O117" s="8" t="s">
        <v>1045</v>
      </c>
      <c r="P117" s="6">
        <f>MATCH(D117,행정구역정리!$F$2:$F$251,0)</f>
        <v>92</v>
      </c>
      <c r="Q117" s="9" t="str">
        <f t="array" ref="Q117">INDEX(행정구역정리!$D$2:$D$251,대기오염물질!P117)</f>
        <v>41281</v>
      </c>
      <c r="R117" s="8" t="str">
        <f>IF(O117=Q117,Q117,Q117)</f>
        <v>41281</v>
      </c>
    </row>
    <row r="118" spans="1:18" x14ac:dyDescent="0.3">
      <c r="A118" t="s">
        <v>545</v>
      </c>
      <c r="B118" s="1" t="s">
        <v>36</v>
      </c>
      <c r="C118" s="1" t="s">
        <v>50</v>
      </c>
      <c r="D118" s="1"/>
      <c r="E118" s="6">
        <f t="shared" si="24"/>
        <v>83</v>
      </c>
      <c r="F118" s="9" t="str">
        <f t="shared" si="25"/>
        <v>경기</v>
      </c>
      <c r="G118" s="9">
        <v>83</v>
      </c>
      <c r="H118" s="9" t="s">
        <v>36</v>
      </c>
      <c r="I118" s="7" t="s">
        <v>185</v>
      </c>
      <c r="J118" s="9">
        <v>116</v>
      </c>
      <c r="K118" s="8" t="s">
        <v>167</v>
      </c>
      <c r="L118" s="6">
        <f t="array" ref="L118">MATCH(B118&amp;C118,행정구역정리!$B$2:$B$251&amp;행정구역정리!$C$2:$C$251,0)</f>
        <v>110</v>
      </c>
      <c r="M118" s="9" t="str">
        <f t="array" ref="M118">INDEX(행정구역정리!$D$2:$D$251,L118)</f>
        <v>41590</v>
      </c>
      <c r="N118" s="9">
        <v>110</v>
      </c>
      <c r="O118" s="8" t="s">
        <v>1063</v>
      </c>
      <c r="P118" s="6"/>
      <c r="Q118" s="9"/>
      <c r="R118" s="8" t="str">
        <f>O118</f>
        <v>41590</v>
      </c>
    </row>
    <row r="119" spans="1:18" x14ac:dyDescent="0.3">
      <c r="A119" t="s">
        <v>546</v>
      </c>
      <c r="B119" s="1" t="s">
        <v>36</v>
      </c>
      <c r="C119" s="14" t="s">
        <v>58</v>
      </c>
      <c r="D119" s="14" t="s">
        <v>1113</v>
      </c>
      <c r="E119" s="6">
        <f t="shared" si="24"/>
        <v>82</v>
      </c>
      <c r="F119" s="9" t="str">
        <f t="shared" si="25"/>
        <v>경기</v>
      </c>
      <c r="G119" s="9">
        <v>82</v>
      </c>
      <c r="H119" s="9" t="s">
        <v>36</v>
      </c>
      <c r="I119" s="7" t="s">
        <v>73</v>
      </c>
      <c r="J119" s="9">
        <v>117</v>
      </c>
      <c r="K119" s="8" t="s">
        <v>167</v>
      </c>
      <c r="L119" s="6">
        <f t="array" ref="L119">MATCH(B119&amp;C119,행정구역정리!$B$2:$B$251&amp;행정구역정리!$C$2:$C$251,0)</f>
        <v>84</v>
      </c>
      <c r="M119" s="9" t="str">
        <f t="array" ref="M119">INDEX(행정구역정리!$D$2:$D$251,L119)</f>
        <v>41171</v>
      </c>
      <c r="N119" s="9">
        <v>84</v>
      </c>
      <c r="O119" s="8" t="s">
        <v>1037</v>
      </c>
      <c r="P119" s="6">
        <f>MATCH(D119,행정구역정리!$F$2:$F$251,0)</f>
        <v>85</v>
      </c>
      <c r="Q119" s="9" t="str">
        <f t="array" ref="Q119">INDEX(행정구역정리!$D$2:$D$251,대기오염물질!P119)</f>
        <v>41173</v>
      </c>
      <c r="R119" s="8" t="str">
        <f t="shared" ref="R119:R120" si="28">IF(O119=Q119,Q119,Q119)</f>
        <v>41173</v>
      </c>
    </row>
    <row r="120" spans="1:18" x14ac:dyDescent="0.3">
      <c r="A120" t="s">
        <v>547</v>
      </c>
      <c r="B120" s="1" t="s">
        <v>36</v>
      </c>
      <c r="C120" s="14" t="s">
        <v>41</v>
      </c>
      <c r="D120" s="14" t="s">
        <v>1115</v>
      </c>
      <c r="E120" s="6">
        <f t="shared" si="24"/>
        <v>80</v>
      </c>
      <c r="F120" s="9" t="str">
        <f t="shared" si="25"/>
        <v>경기</v>
      </c>
      <c r="G120" s="9">
        <v>80</v>
      </c>
      <c r="H120" s="9" t="s">
        <v>36</v>
      </c>
      <c r="I120" s="7" t="s">
        <v>186</v>
      </c>
      <c r="J120" s="9">
        <v>118</v>
      </c>
      <c r="K120" s="8" t="s">
        <v>167</v>
      </c>
      <c r="L120" s="6">
        <f t="array" ref="L120">MATCH(B120&amp;C120,행정구역정리!$B$2:$B$251&amp;행정구역정리!$C$2:$C$251,0)</f>
        <v>90</v>
      </c>
      <c r="M120" s="9" t="str">
        <f t="array" ref="M120">INDEX(행정구역정리!$D$2:$D$251,L120)</f>
        <v>41271</v>
      </c>
      <c r="N120" s="9">
        <v>90</v>
      </c>
      <c r="O120" s="8" t="s">
        <v>1043</v>
      </c>
      <c r="P120" s="6">
        <f>MATCH(D120,행정구역정리!$F$2:$F$251,0)</f>
        <v>91</v>
      </c>
      <c r="Q120" s="9" t="str">
        <f t="array" ref="Q120">INDEX(행정구역정리!$D$2:$D$251,대기오염물질!P120)</f>
        <v>41273</v>
      </c>
      <c r="R120" s="8" t="str">
        <f t="shared" si="28"/>
        <v>41273</v>
      </c>
    </row>
    <row r="121" spans="1:18" x14ac:dyDescent="0.3">
      <c r="A121" t="s">
        <v>548</v>
      </c>
      <c r="B121" s="1" t="s">
        <v>68</v>
      </c>
      <c r="C121" s="1" t="s">
        <v>69</v>
      </c>
      <c r="D121" s="1"/>
      <c r="E121" s="6">
        <f>VLOOKUP(C121,$I$108:$J$125,2,FALSE)</f>
        <v>122</v>
      </c>
      <c r="F121" s="9" t="str">
        <f>VLOOKUP(C121,$I$108:$K$125,3,FALSE)</f>
        <v>강원</v>
      </c>
      <c r="G121" s="9">
        <v>122</v>
      </c>
      <c r="H121" s="9" t="s">
        <v>68</v>
      </c>
      <c r="I121" s="7" t="s">
        <v>187</v>
      </c>
      <c r="J121" s="9">
        <v>119</v>
      </c>
      <c r="K121" s="8" t="s">
        <v>167</v>
      </c>
      <c r="L121" s="6">
        <f t="array" ref="L121">MATCH(B121&amp;C121,행정구역정리!$B$2:$B$251&amp;행정구역정리!$C$2:$C$251,0)</f>
        <v>134</v>
      </c>
      <c r="M121" s="9" t="str">
        <f t="array" ref="M121">INDEX(행정구역정리!$D$2:$D$251,L121)</f>
        <v>42820</v>
      </c>
      <c r="N121" s="9">
        <v>134</v>
      </c>
      <c r="O121" s="8" t="s">
        <v>1087</v>
      </c>
      <c r="P121" s="6"/>
      <c r="Q121" s="9"/>
      <c r="R121" s="8" t="str">
        <f t="shared" ref="R121:R135" si="29">O121</f>
        <v>42820</v>
      </c>
    </row>
    <row r="122" spans="1:18" x14ac:dyDescent="0.3">
      <c r="A122" t="s">
        <v>549</v>
      </c>
      <c r="B122" s="1" t="s">
        <v>68</v>
      </c>
      <c r="C122" s="1" t="s">
        <v>70</v>
      </c>
      <c r="D122" s="1"/>
      <c r="E122" s="6">
        <f t="shared" ref="E122:E131" si="30">VLOOKUP(C122,$I$108:$J$125,2,FALSE)</f>
        <v>112</v>
      </c>
      <c r="F122" s="9" t="str">
        <f t="shared" ref="F122:F131" si="31">VLOOKUP(C122,$I$108:$K$125,3,FALSE)</f>
        <v>강원</v>
      </c>
      <c r="G122" s="9">
        <v>112</v>
      </c>
      <c r="H122" s="9" t="s">
        <v>68</v>
      </c>
      <c r="I122" s="7" t="s">
        <v>72</v>
      </c>
      <c r="J122" s="9">
        <v>120</v>
      </c>
      <c r="K122" s="8" t="s">
        <v>167</v>
      </c>
      <c r="L122" s="6">
        <f t="array" ref="L122">MATCH(B122&amp;C122,행정구역정리!$B$2:$B$251&amp;행정구역정리!$C$2:$C$251,0)</f>
        <v>124</v>
      </c>
      <c r="M122" s="9" t="str">
        <f t="array" ref="M122">INDEX(행정구역정리!$D$2:$D$251,L122)</f>
        <v>42230</v>
      </c>
      <c r="N122" s="9">
        <v>124</v>
      </c>
      <c r="O122" s="8" t="s">
        <v>1077</v>
      </c>
      <c r="P122" s="6"/>
      <c r="Q122" s="9"/>
      <c r="R122" s="8" t="str">
        <f t="shared" si="29"/>
        <v>42230</v>
      </c>
    </row>
    <row r="123" spans="1:18" x14ac:dyDescent="0.3">
      <c r="A123" t="s">
        <v>550</v>
      </c>
      <c r="B123" s="1" t="s">
        <v>68</v>
      </c>
      <c r="C123" s="1" t="s">
        <v>71</v>
      </c>
      <c r="D123" s="1"/>
      <c r="E123" s="6">
        <f t="shared" si="30"/>
        <v>107</v>
      </c>
      <c r="F123" s="9" t="str">
        <f t="shared" si="31"/>
        <v>강원</v>
      </c>
      <c r="G123" s="9">
        <v>107</v>
      </c>
      <c r="H123" s="9" t="s">
        <v>68</v>
      </c>
      <c r="I123" s="7" t="s">
        <v>188</v>
      </c>
      <c r="J123" s="9">
        <v>121</v>
      </c>
      <c r="K123" s="8" t="s">
        <v>167</v>
      </c>
      <c r="L123" s="6">
        <f t="array" ref="L123">MATCH(B123&amp;C123,행정구역정리!$B$2:$B$251&amp;행정구역정리!$C$2:$C$251,0)</f>
        <v>119</v>
      </c>
      <c r="M123" s="9" t="str">
        <f t="array" ref="M123">INDEX(행정구역정리!$D$2:$D$251,L123)</f>
        <v>42130</v>
      </c>
      <c r="N123" s="9">
        <v>119</v>
      </c>
      <c r="O123" s="8" t="s">
        <v>1072</v>
      </c>
      <c r="P123" s="6"/>
      <c r="Q123" s="9"/>
      <c r="R123" s="8" t="str">
        <f t="shared" si="29"/>
        <v>42130</v>
      </c>
    </row>
    <row r="124" spans="1:18" x14ac:dyDescent="0.3">
      <c r="A124" t="s">
        <v>551</v>
      </c>
      <c r="B124" s="1" t="s">
        <v>68</v>
      </c>
      <c r="C124" s="1" t="s">
        <v>72</v>
      </c>
      <c r="D124" s="1"/>
      <c r="E124" s="6">
        <f t="shared" si="30"/>
        <v>120</v>
      </c>
      <c r="F124" s="9" t="str">
        <f t="shared" si="31"/>
        <v>강원</v>
      </c>
      <c r="G124" s="9">
        <v>120</v>
      </c>
      <c r="H124" s="9" t="s">
        <v>68</v>
      </c>
      <c r="I124" s="7" t="s">
        <v>69</v>
      </c>
      <c r="J124" s="9">
        <v>122</v>
      </c>
      <c r="K124" s="8" t="s">
        <v>167</v>
      </c>
      <c r="L124" s="6">
        <f t="array" ref="L124">MATCH(B124&amp;C124,행정구역정리!$B$2:$B$251&amp;행정구역정리!$C$2:$C$251,0)</f>
        <v>132</v>
      </c>
      <c r="M124" s="9" t="str">
        <f t="array" ref="M124">INDEX(행정구역정리!$D$2:$D$251,L124)</f>
        <v>42800</v>
      </c>
      <c r="N124" s="9">
        <v>132</v>
      </c>
      <c r="O124" s="8" t="s">
        <v>1085</v>
      </c>
      <c r="P124" s="6"/>
      <c r="Q124" s="9"/>
      <c r="R124" s="8" t="str">
        <f t="shared" si="29"/>
        <v>42800</v>
      </c>
    </row>
    <row r="125" spans="1:18" x14ac:dyDescent="0.3">
      <c r="A125" t="s">
        <v>552</v>
      </c>
      <c r="B125" s="1" t="s">
        <v>68</v>
      </c>
      <c r="C125" s="1" t="s">
        <v>73</v>
      </c>
      <c r="D125" s="1"/>
      <c r="E125" s="6">
        <f t="shared" si="30"/>
        <v>117</v>
      </c>
      <c r="F125" s="9" t="str">
        <f t="shared" si="31"/>
        <v>강원</v>
      </c>
      <c r="G125" s="9">
        <v>117</v>
      </c>
      <c r="H125" s="9" t="s">
        <v>68</v>
      </c>
      <c r="I125" s="7" t="s">
        <v>189</v>
      </c>
      <c r="J125" s="9">
        <v>123</v>
      </c>
      <c r="K125" s="8" t="s">
        <v>167</v>
      </c>
      <c r="L125" s="6">
        <f t="array" ref="L125">MATCH(B125&amp;C125,행정구역정리!$B$2:$B$251&amp;행정구역정리!$C$2:$C$251,0)</f>
        <v>129</v>
      </c>
      <c r="M125" s="9" t="str">
        <f t="array" ref="M125">INDEX(행정구역정리!$D$2:$D$251,L125)</f>
        <v>42770</v>
      </c>
      <c r="N125" s="9">
        <v>129</v>
      </c>
      <c r="O125" s="8" t="s">
        <v>1082</v>
      </c>
      <c r="P125" s="6"/>
      <c r="Q125" s="9"/>
      <c r="R125" s="8" t="str">
        <f t="shared" si="29"/>
        <v>42770</v>
      </c>
    </row>
    <row r="126" spans="1:18" x14ac:dyDescent="0.3">
      <c r="A126" t="s">
        <v>553</v>
      </c>
      <c r="B126" s="1" t="s">
        <v>68</v>
      </c>
      <c r="C126" s="1" t="s">
        <v>74</v>
      </c>
      <c r="D126" s="1"/>
      <c r="E126" s="6">
        <f t="shared" si="30"/>
        <v>106</v>
      </c>
      <c r="F126" s="9" t="str">
        <f t="shared" si="31"/>
        <v>강원</v>
      </c>
      <c r="G126" s="9">
        <v>106</v>
      </c>
      <c r="H126" s="9" t="s">
        <v>68</v>
      </c>
      <c r="I126" s="7" t="s">
        <v>87</v>
      </c>
      <c r="J126" s="9">
        <v>124</v>
      </c>
      <c r="K126" s="8" t="s">
        <v>169</v>
      </c>
      <c r="L126" s="6">
        <f t="array" ref="L126">MATCH(B126&amp;C126,행정구역정리!$B$2:$B$251&amp;행정구역정리!$C$2:$C$251,0)</f>
        <v>118</v>
      </c>
      <c r="M126" s="9" t="str">
        <f t="array" ref="M126">INDEX(행정구역정리!$D$2:$D$251,L126)</f>
        <v>42110</v>
      </c>
      <c r="N126" s="9">
        <v>118</v>
      </c>
      <c r="O126" s="8" t="s">
        <v>1071</v>
      </c>
      <c r="P126" s="6"/>
      <c r="Q126" s="9"/>
      <c r="R126" s="8" t="str">
        <f t="shared" si="29"/>
        <v>42110</v>
      </c>
    </row>
    <row r="127" spans="1:18" x14ac:dyDescent="0.3">
      <c r="A127" t="s">
        <v>554</v>
      </c>
      <c r="B127" s="1" t="s">
        <v>68</v>
      </c>
      <c r="C127" s="1" t="s">
        <v>75</v>
      </c>
      <c r="D127" s="1"/>
      <c r="E127" s="6">
        <f t="shared" si="30"/>
        <v>108</v>
      </c>
      <c r="F127" s="9" t="str">
        <f t="shared" si="31"/>
        <v>강원</v>
      </c>
      <c r="G127" s="9">
        <v>108</v>
      </c>
      <c r="H127" s="9" t="s">
        <v>68</v>
      </c>
      <c r="I127" s="7" t="s">
        <v>92</v>
      </c>
      <c r="J127" s="9">
        <v>125</v>
      </c>
      <c r="K127" s="8" t="s">
        <v>169</v>
      </c>
      <c r="L127" s="6">
        <f t="array" ref="L127">MATCH(B127&amp;C127,행정구역정리!$B$2:$B$251&amp;행정구역정리!$C$2:$C$251,0)</f>
        <v>120</v>
      </c>
      <c r="M127" s="9" t="str">
        <f t="array" ref="M127">INDEX(행정구역정리!$D$2:$D$251,L127)</f>
        <v>42150</v>
      </c>
      <c r="N127" s="9">
        <v>120</v>
      </c>
      <c r="O127" s="8" t="s">
        <v>1073</v>
      </c>
      <c r="P127" s="6"/>
      <c r="Q127" s="9"/>
      <c r="R127" s="8" t="str">
        <f t="shared" si="29"/>
        <v>42150</v>
      </c>
    </row>
    <row r="128" spans="1:18" x14ac:dyDescent="0.3">
      <c r="A128" t="s">
        <v>555</v>
      </c>
      <c r="B128" s="1" t="s">
        <v>68</v>
      </c>
      <c r="C128" s="1" t="s">
        <v>71</v>
      </c>
      <c r="D128" s="1"/>
      <c r="E128" s="6">
        <f t="shared" si="30"/>
        <v>107</v>
      </c>
      <c r="F128" s="9" t="str">
        <f t="shared" si="31"/>
        <v>강원</v>
      </c>
      <c r="G128" s="9">
        <v>107</v>
      </c>
      <c r="H128" s="9" t="s">
        <v>68</v>
      </c>
      <c r="I128" s="7" t="s">
        <v>89</v>
      </c>
      <c r="J128" s="9">
        <v>126</v>
      </c>
      <c r="K128" s="8" t="s">
        <v>169</v>
      </c>
      <c r="L128" s="6">
        <f t="array" ref="L128">MATCH(B128&amp;C128,행정구역정리!$B$2:$B$251&amp;행정구역정리!$C$2:$C$251,0)</f>
        <v>119</v>
      </c>
      <c r="M128" s="9" t="str">
        <f t="array" ref="M128">INDEX(행정구역정리!$D$2:$D$251,L128)</f>
        <v>42130</v>
      </c>
      <c r="N128" s="9">
        <v>119</v>
      </c>
      <c r="O128" s="8" t="s">
        <v>1072</v>
      </c>
      <c r="P128" s="6"/>
      <c r="Q128" s="9"/>
      <c r="R128" s="8" t="str">
        <f t="shared" si="29"/>
        <v>42130</v>
      </c>
    </row>
    <row r="129" spans="1:18" x14ac:dyDescent="0.3">
      <c r="A129" t="s">
        <v>556</v>
      </c>
      <c r="B129" s="1" t="s">
        <v>68</v>
      </c>
      <c r="C129" s="1" t="s">
        <v>74</v>
      </c>
      <c r="D129" s="1"/>
      <c r="E129" s="6">
        <f t="shared" si="30"/>
        <v>106</v>
      </c>
      <c r="F129" s="9" t="str">
        <f t="shared" si="31"/>
        <v>강원</v>
      </c>
      <c r="G129" s="9">
        <v>106</v>
      </c>
      <c r="H129" s="9" t="s">
        <v>68</v>
      </c>
      <c r="I129" s="7" t="s">
        <v>190</v>
      </c>
      <c r="J129" s="9">
        <v>127</v>
      </c>
      <c r="K129" s="8" t="s">
        <v>169</v>
      </c>
      <c r="L129" s="6">
        <f t="array" ref="L129">MATCH(B129&amp;C129,행정구역정리!$B$2:$B$251&amp;행정구역정리!$C$2:$C$251,0)</f>
        <v>118</v>
      </c>
      <c r="M129" s="9" t="str">
        <f t="array" ref="M129">INDEX(행정구역정리!$D$2:$D$251,L129)</f>
        <v>42110</v>
      </c>
      <c r="N129" s="9">
        <v>118</v>
      </c>
      <c r="O129" s="8" t="s">
        <v>1071</v>
      </c>
      <c r="P129" s="6"/>
      <c r="Q129" s="9"/>
      <c r="R129" s="8" t="str">
        <f t="shared" si="29"/>
        <v>42110</v>
      </c>
    </row>
    <row r="130" spans="1:18" x14ac:dyDescent="0.3">
      <c r="A130" t="s">
        <v>557</v>
      </c>
      <c r="B130" s="1" t="s">
        <v>68</v>
      </c>
      <c r="C130" s="1" t="s">
        <v>76</v>
      </c>
      <c r="D130" s="1"/>
      <c r="E130" s="6">
        <f t="shared" si="30"/>
        <v>109</v>
      </c>
      <c r="F130" s="9" t="str">
        <f t="shared" si="31"/>
        <v>강원</v>
      </c>
      <c r="G130" s="9">
        <v>109</v>
      </c>
      <c r="H130" s="9" t="s">
        <v>68</v>
      </c>
      <c r="I130" s="7" t="s">
        <v>88</v>
      </c>
      <c r="J130" s="9">
        <v>128</v>
      </c>
      <c r="K130" s="8" t="s">
        <v>169</v>
      </c>
      <c r="L130" s="6">
        <f t="array" ref="L130">MATCH(B130&amp;C130,행정구역정리!$B$2:$B$251&amp;행정구역정리!$C$2:$C$251,0)</f>
        <v>121</v>
      </c>
      <c r="M130" s="9" t="str">
        <f t="array" ref="M130">INDEX(행정구역정리!$D$2:$D$251,L130)</f>
        <v>42170</v>
      </c>
      <c r="N130" s="9">
        <v>121</v>
      </c>
      <c r="O130" s="8" t="s">
        <v>1074</v>
      </c>
      <c r="P130" s="6"/>
      <c r="Q130" s="9"/>
      <c r="R130" s="8" t="str">
        <f t="shared" si="29"/>
        <v>42170</v>
      </c>
    </row>
    <row r="131" spans="1:18" x14ac:dyDescent="0.3">
      <c r="A131" t="s">
        <v>558</v>
      </c>
      <c r="B131" s="1" t="s">
        <v>68</v>
      </c>
      <c r="C131" s="1" t="s">
        <v>77</v>
      </c>
      <c r="D131" s="1"/>
      <c r="E131" s="6">
        <f t="shared" si="30"/>
        <v>114</v>
      </c>
      <c r="F131" s="9" t="str">
        <f t="shared" si="31"/>
        <v>강원</v>
      </c>
      <c r="G131" s="9">
        <v>114</v>
      </c>
      <c r="H131" s="9" t="s">
        <v>68</v>
      </c>
      <c r="I131" s="7" t="s">
        <v>191</v>
      </c>
      <c r="J131" s="9">
        <v>129</v>
      </c>
      <c r="K131" s="8" t="s">
        <v>169</v>
      </c>
      <c r="L131" s="6">
        <f t="array" ref="L131">MATCH(B131&amp;C131,행정구역정리!$B$2:$B$251&amp;행정구역정리!$C$2:$C$251,0)</f>
        <v>126</v>
      </c>
      <c r="M131" s="9" t="str">
        <f t="array" ref="M131">INDEX(행정구역정리!$D$2:$D$251,L131)</f>
        <v>42730</v>
      </c>
      <c r="N131" s="9">
        <v>126</v>
      </c>
      <c r="O131" s="8" t="s">
        <v>1079</v>
      </c>
      <c r="P131" s="6"/>
      <c r="Q131" s="9"/>
      <c r="R131" s="8" t="str">
        <f t="shared" si="29"/>
        <v>42730</v>
      </c>
    </row>
    <row r="132" spans="1:18" x14ac:dyDescent="0.3">
      <c r="A132" t="s">
        <v>559</v>
      </c>
      <c r="B132" s="1" t="s">
        <v>78</v>
      </c>
      <c r="C132" s="1" t="s">
        <v>79</v>
      </c>
      <c r="D132" s="1"/>
      <c r="E132" s="6">
        <f>VLOOKUP(C132,$I$137:$J$151,2,FALSE)</f>
        <v>142</v>
      </c>
      <c r="F132" s="9" t="str">
        <f>VLOOKUP(C132,$I$137:$K$151,3,FALSE)</f>
        <v>충남</v>
      </c>
      <c r="G132" s="9">
        <v>142</v>
      </c>
      <c r="H132" s="9" t="s">
        <v>78</v>
      </c>
      <c r="I132" s="7" t="s">
        <v>192</v>
      </c>
      <c r="J132" s="9">
        <v>130</v>
      </c>
      <c r="K132" s="8" t="s">
        <v>169</v>
      </c>
      <c r="L132" s="6">
        <f t="array" ref="L132">MATCH(B132&amp;C132,행정구역정리!$B$2:$B$251&amp;행정구역정리!$C$2:$C$251,0)</f>
        <v>158</v>
      </c>
      <c r="M132" s="9" t="str">
        <f t="array" ref="M132">INDEX(행정구역정리!$D$2:$D$251,L132)</f>
        <v>44270</v>
      </c>
      <c r="N132" s="9">
        <v>158</v>
      </c>
      <c r="O132" s="8" t="s">
        <v>861</v>
      </c>
      <c r="P132" s="6"/>
      <c r="Q132" s="9"/>
      <c r="R132" s="8" t="str">
        <f t="shared" si="29"/>
        <v>44270</v>
      </c>
    </row>
    <row r="133" spans="1:18" x14ac:dyDescent="0.3">
      <c r="A133" t="s">
        <v>560</v>
      </c>
      <c r="B133" s="1" t="s">
        <v>78</v>
      </c>
      <c r="C133" s="1" t="s">
        <v>80</v>
      </c>
      <c r="D133" s="1"/>
      <c r="E133" s="6">
        <f t="shared" ref="E133:E140" si="32">VLOOKUP(C133,$I$137:$J$151,2,FALSE)</f>
        <v>139</v>
      </c>
      <c r="F133" s="9" t="str">
        <f t="shared" ref="F133:F140" si="33">VLOOKUP(C133,$I$137:$K$151,3,FALSE)</f>
        <v>충남</v>
      </c>
      <c r="G133" s="9">
        <v>139</v>
      </c>
      <c r="H133" s="9" t="s">
        <v>78</v>
      </c>
      <c r="I133" s="7" t="s">
        <v>90</v>
      </c>
      <c r="J133" s="9">
        <v>131</v>
      </c>
      <c r="K133" s="8" t="s">
        <v>169</v>
      </c>
      <c r="L133" s="6">
        <f t="array" ref="L133">MATCH(B133&amp;C133,행정구역정리!$B$2:$B$251&amp;행정구역정리!$C$2:$C$251,0)</f>
        <v>155</v>
      </c>
      <c r="M133" s="9" t="str">
        <f t="array" ref="M133">INDEX(행정구역정리!$D$2:$D$251,L133)</f>
        <v>44210</v>
      </c>
      <c r="N133" s="9">
        <v>155</v>
      </c>
      <c r="O133" s="8" t="s">
        <v>858</v>
      </c>
      <c r="P133" s="6"/>
      <c r="Q133" s="9"/>
      <c r="R133" s="8" t="str">
        <f t="shared" si="29"/>
        <v>44210</v>
      </c>
    </row>
    <row r="134" spans="1:18" x14ac:dyDescent="0.3">
      <c r="A134" t="s">
        <v>561</v>
      </c>
      <c r="B134" s="1" t="s">
        <v>78</v>
      </c>
      <c r="C134" s="1" t="s">
        <v>80</v>
      </c>
      <c r="D134" s="1"/>
      <c r="E134" s="6">
        <f t="shared" si="32"/>
        <v>139</v>
      </c>
      <c r="F134" s="9" t="str">
        <f t="shared" si="33"/>
        <v>충남</v>
      </c>
      <c r="G134" s="9">
        <v>139</v>
      </c>
      <c r="H134" s="9" t="s">
        <v>78</v>
      </c>
      <c r="I134" s="7" t="s">
        <v>91</v>
      </c>
      <c r="J134" s="9">
        <v>132</v>
      </c>
      <c r="K134" s="8" t="s">
        <v>169</v>
      </c>
      <c r="L134" s="6">
        <f t="array" ref="L134">MATCH(B134&amp;C134,행정구역정리!$B$2:$B$251&amp;행정구역정리!$C$2:$C$251,0)</f>
        <v>155</v>
      </c>
      <c r="M134" s="9" t="str">
        <f t="array" ref="M134">INDEX(행정구역정리!$D$2:$D$251,L134)</f>
        <v>44210</v>
      </c>
      <c r="N134" s="9">
        <v>155</v>
      </c>
      <c r="O134" s="8" t="s">
        <v>858</v>
      </c>
      <c r="P134" s="6"/>
      <c r="Q134" s="9"/>
      <c r="R134" s="8" t="str">
        <f t="shared" si="29"/>
        <v>44210</v>
      </c>
    </row>
    <row r="135" spans="1:18" x14ac:dyDescent="0.3">
      <c r="A135" t="s">
        <v>562</v>
      </c>
      <c r="B135" s="1" t="s">
        <v>78</v>
      </c>
      <c r="C135" s="1" t="s">
        <v>81</v>
      </c>
      <c r="D135" s="1"/>
      <c r="E135" s="6">
        <f t="shared" si="32"/>
        <v>138</v>
      </c>
      <c r="F135" s="9" t="str">
        <f t="shared" si="33"/>
        <v>충남</v>
      </c>
      <c r="G135" s="9">
        <v>138</v>
      </c>
      <c r="H135" s="9" t="s">
        <v>78</v>
      </c>
      <c r="I135" s="7" t="s">
        <v>193</v>
      </c>
      <c r="J135" s="9">
        <v>133</v>
      </c>
      <c r="K135" s="8" t="s">
        <v>169</v>
      </c>
      <c r="L135" s="6">
        <f t="array" ref="L135">MATCH(B135&amp;C135,행정구역정리!$B$2:$B$251&amp;행정구역정리!$C$2:$C$251,0)</f>
        <v>154</v>
      </c>
      <c r="M135" s="9" t="str">
        <f t="array" ref="M135">INDEX(행정구역정리!$D$2:$D$251,L135)</f>
        <v>44200</v>
      </c>
      <c r="N135" s="9">
        <v>154</v>
      </c>
      <c r="O135" s="8" t="s">
        <v>857</v>
      </c>
      <c r="P135" s="6"/>
      <c r="Q135" s="9"/>
      <c r="R135" s="8" t="str">
        <f t="shared" si="29"/>
        <v>44200</v>
      </c>
    </row>
    <row r="136" spans="1:18" x14ac:dyDescent="0.3">
      <c r="A136" t="s">
        <v>563</v>
      </c>
      <c r="B136" s="1" t="s">
        <v>78</v>
      </c>
      <c r="C136" s="14" t="s">
        <v>82</v>
      </c>
      <c r="D136" s="14" t="s">
        <v>1151</v>
      </c>
      <c r="E136" s="6">
        <f t="shared" si="32"/>
        <v>135</v>
      </c>
      <c r="F136" s="9" t="str">
        <f t="shared" si="33"/>
        <v>충남</v>
      </c>
      <c r="G136" s="9">
        <v>135</v>
      </c>
      <c r="H136" s="9" t="s">
        <v>78</v>
      </c>
      <c r="I136" s="7" t="s">
        <v>86</v>
      </c>
      <c r="J136" s="9">
        <v>134</v>
      </c>
      <c r="K136" s="8" t="s">
        <v>169</v>
      </c>
      <c r="L136" s="6">
        <f t="array" ref="L136">MATCH(B136&amp;C136,행정구역정리!$B$2:$B$251&amp;행정구역정리!$C$2:$C$251,0)</f>
        <v>150</v>
      </c>
      <c r="M136" s="9" t="str">
        <f t="array" ref="M136">INDEX(행정구역정리!$D$2:$D$251,L136)</f>
        <v>44131</v>
      </c>
      <c r="N136" s="9">
        <v>150</v>
      </c>
      <c r="O136" s="8" t="s">
        <v>853</v>
      </c>
      <c r="P136" s="6">
        <f>MATCH(D136,행정구역정리!$F$2:$F$251,0)</f>
        <v>151</v>
      </c>
      <c r="Q136" s="9" t="str">
        <f t="array" ref="Q136">INDEX(행정구역정리!$D$2:$D$251,대기오염물질!P136)</f>
        <v>44133</v>
      </c>
      <c r="R136" s="8" t="str">
        <f>IF(O136=Q136,Q136,Q136)</f>
        <v>44133</v>
      </c>
    </row>
    <row r="137" spans="1:18" x14ac:dyDescent="0.3">
      <c r="A137" t="s">
        <v>564</v>
      </c>
      <c r="B137" s="1" t="s">
        <v>78</v>
      </c>
      <c r="C137" s="1" t="s">
        <v>83</v>
      </c>
      <c r="D137" s="1"/>
      <c r="E137" s="6">
        <f t="shared" si="32"/>
        <v>136</v>
      </c>
      <c r="F137" s="9" t="str">
        <f t="shared" si="33"/>
        <v>충남</v>
      </c>
      <c r="G137" s="9">
        <v>136</v>
      </c>
      <c r="H137" s="9" t="s">
        <v>78</v>
      </c>
      <c r="I137" s="7" t="s">
        <v>82</v>
      </c>
      <c r="J137" s="9">
        <v>135</v>
      </c>
      <c r="K137" s="8" t="s">
        <v>170</v>
      </c>
      <c r="L137" s="6">
        <f t="array" ref="L137">MATCH(B137&amp;C137,행정구역정리!$B$2:$B$251&amp;행정구역정리!$C$2:$C$251,0)</f>
        <v>152</v>
      </c>
      <c r="M137" s="9" t="str">
        <f t="array" ref="M137">INDEX(행정구역정리!$D$2:$D$251,L137)</f>
        <v>44150</v>
      </c>
      <c r="N137" s="9">
        <v>152</v>
      </c>
      <c r="O137" s="8" t="s">
        <v>855</v>
      </c>
      <c r="P137" s="6"/>
      <c r="Q137" s="9"/>
      <c r="R137" s="8" t="str">
        <f>O137</f>
        <v>44150</v>
      </c>
    </row>
    <row r="138" spans="1:18" x14ac:dyDescent="0.3">
      <c r="A138" t="s">
        <v>565</v>
      </c>
      <c r="B138" s="1" t="s">
        <v>78</v>
      </c>
      <c r="C138" s="14" t="s">
        <v>82</v>
      </c>
      <c r="D138" s="14" t="s">
        <v>1096</v>
      </c>
      <c r="E138" s="6">
        <f t="shared" si="32"/>
        <v>135</v>
      </c>
      <c r="F138" s="9" t="str">
        <f t="shared" si="33"/>
        <v>충남</v>
      </c>
      <c r="G138" s="9">
        <v>135</v>
      </c>
      <c r="H138" s="9" t="s">
        <v>78</v>
      </c>
      <c r="I138" s="7" t="s">
        <v>83</v>
      </c>
      <c r="J138" s="9">
        <v>136</v>
      </c>
      <c r="K138" s="8" t="s">
        <v>170</v>
      </c>
      <c r="L138" s="6">
        <f t="array" ref="L138">MATCH(B138&amp;C138,행정구역정리!$B$2:$B$251&amp;행정구역정리!$C$2:$C$251,0)</f>
        <v>150</v>
      </c>
      <c r="M138" s="9" t="str">
        <f t="array" ref="M138">INDEX(행정구역정리!$D$2:$D$251,L138)</f>
        <v>44131</v>
      </c>
      <c r="N138" s="9">
        <v>150</v>
      </c>
      <c r="O138" s="8" t="s">
        <v>853</v>
      </c>
      <c r="P138" s="6">
        <f>MATCH(D138,행정구역정리!$F$2:$F$251,0)</f>
        <v>150</v>
      </c>
      <c r="Q138" s="9" t="str">
        <f t="array" ref="Q138">INDEX(행정구역정리!$D$2:$D$251,대기오염물질!P138)</f>
        <v>44131</v>
      </c>
      <c r="R138" s="8" t="str">
        <f>IF(O138=Q138,Q138,Q138)</f>
        <v>44131</v>
      </c>
    </row>
    <row r="139" spans="1:18" x14ac:dyDescent="0.3">
      <c r="A139" t="s">
        <v>566</v>
      </c>
      <c r="B139" s="1" t="s">
        <v>78</v>
      </c>
      <c r="C139" s="1" t="s">
        <v>79</v>
      </c>
      <c r="D139" s="1"/>
      <c r="E139" s="6">
        <f t="shared" si="32"/>
        <v>142</v>
      </c>
      <c r="F139" s="9" t="str">
        <f t="shared" si="33"/>
        <v>충남</v>
      </c>
      <c r="G139" s="9">
        <v>142</v>
      </c>
      <c r="H139" s="9" t="s">
        <v>78</v>
      </c>
      <c r="I139" s="7" t="s">
        <v>194</v>
      </c>
      <c r="J139" s="9">
        <v>137</v>
      </c>
      <c r="K139" s="8" t="s">
        <v>170</v>
      </c>
      <c r="L139" s="6">
        <f t="array" ref="L139">MATCH(B139&amp;C139,행정구역정리!$B$2:$B$251&amp;행정구역정리!$C$2:$C$251,0)</f>
        <v>158</v>
      </c>
      <c r="M139" s="9" t="str">
        <f t="array" ref="M139">INDEX(행정구역정리!$D$2:$D$251,L139)</f>
        <v>44270</v>
      </c>
      <c r="N139" s="9">
        <v>158</v>
      </c>
      <c r="O139" s="8" t="s">
        <v>861</v>
      </c>
      <c r="P139" s="6"/>
      <c r="Q139" s="9"/>
      <c r="R139" s="8" t="str">
        <f t="shared" ref="R139:R141" si="34">O139</f>
        <v>44270</v>
      </c>
    </row>
    <row r="140" spans="1:18" x14ac:dyDescent="0.3">
      <c r="A140" t="s">
        <v>567</v>
      </c>
      <c r="B140" s="1" t="s">
        <v>78</v>
      </c>
      <c r="C140" s="1" t="s">
        <v>84</v>
      </c>
      <c r="D140" s="1"/>
      <c r="E140" s="6">
        <f t="shared" si="32"/>
        <v>149</v>
      </c>
      <c r="F140" s="9" t="str">
        <f t="shared" si="33"/>
        <v>충남</v>
      </c>
      <c r="G140" s="9">
        <v>149</v>
      </c>
      <c r="H140" s="9" t="s">
        <v>78</v>
      </c>
      <c r="I140" s="7" t="s">
        <v>81</v>
      </c>
      <c r="J140" s="9">
        <v>138</v>
      </c>
      <c r="K140" s="8" t="s">
        <v>170</v>
      </c>
      <c r="L140" s="6">
        <f t="array" ref="L140">MATCH(B140&amp;C140,행정구역정리!$B$2:$B$251&amp;행정구역정리!$C$2:$C$251,0)</f>
        <v>165</v>
      </c>
      <c r="M140" s="9" t="str">
        <f t="array" ref="M140">INDEX(행정구역정리!$D$2:$D$251,L140)</f>
        <v>44825</v>
      </c>
      <c r="N140" s="9">
        <v>165</v>
      </c>
      <c r="O140" s="8" t="s">
        <v>868</v>
      </c>
      <c r="P140" s="6"/>
      <c r="Q140" s="9"/>
      <c r="R140" s="8" t="str">
        <f t="shared" si="34"/>
        <v>44825</v>
      </c>
    </row>
    <row r="141" spans="1:18" x14ac:dyDescent="0.3">
      <c r="A141" t="s">
        <v>568</v>
      </c>
      <c r="B141" s="1" t="s">
        <v>85</v>
      </c>
      <c r="C141" s="1" t="s">
        <v>86</v>
      </c>
      <c r="D141" s="1"/>
      <c r="E141" s="6">
        <f>VLOOKUP(C141,$I$126:$J$136,2,FALSE)</f>
        <v>134</v>
      </c>
      <c r="F141" s="9" t="str">
        <f>VLOOKUP(C141,$I$126:$K$136,3,FALSE)</f>
        <v>충북</v>
      </c>
      <c r="G141" s="9">
        <v>134</v>
      </c>
      <c r="H141" s="9" t="s">
        <v>85</v>
      </c>
      <c r="I141" s="7" t="s">
        <v>80</v>
      </c>
      <c r="J141" s="9">
        <v>139</v>
      </c>
      <c r="K141" s="8" t="s">
        <v>170</v>
      </c>
      <c r="L141" s="6">
        <f t="array" ref="L141">MATCH(B141&amp;C141,행정구역정리!$B$2:$B$251&amp;행정구역정리!$C$2:$C$251,0)</f>
        <v>149</v>
      </c>
      <c r="M141" s="9" t="str">
        <f t="array" ref="M141">INDEX(행정구역정리!$D$2:$D$251,L141)</f>
        <v>43800</v>
      </c>
      <c r="N141" s="9">
        <v>149</v>
      </c>
      <c r="O141" s="8" t="s">
        <v>852</v>
      </c>
      <c r="P141" s="6"/>
      <c r="Q141" s="9"/>
      <c r="R141" s="8" t="str">
        <f t="shared" si="34"/>
        <v>43800</v>
      </c>
    </row>
    <row r="142" spans="1:18" x14ac:dyDescent="0.3">
      <c r="A142" t="s">
        <v>569</v>
      </c>
      <c r="B142" s="1" t="s">
        <v>85</v>
      </c>
      <c r="C142" s="14" t="s">
        <v>87</v>
      </c>
      <c r="D142" s="14" t="s">
        <v>1092</v>
      </c>
      <c r="E142" s="6">
        <f t="shared" ref="E142:E152" si="35">VLOOKUP(C142,$I$126:$J$136,2,FALSE)</f>
        <v>124</v>
      </c>
      <c r="F142" s="9" t="str">
        <f t="shared" ref="F142:F152" si="36">VLOOKUP(C142,$I$126:$K$136,3,FALSE)</f>
        <v>충북</v>
      </c>
      <c r="G142" s="9">
        <v>124</v>
      </c>
      <c r="H142" s="9" t="s">
        <v>85</v>
      </c>
      <c r="I142" s="7" t="s">
        <v>195</v>
      </c>
      <c r="J142" s="9">
        <v>140</v>
      </c>
      <c r="K142" s="8" t="s">
        <v>170</v>
      </c>
      <c r="L142" s="6">
        <f t="array" ref="L142">MATCH(B142&amp;C142,행정구역정리!$B$2:$B$251&amp;행정구역정리!$C$2:$C$251,0)</f>
        <v>136</v>
      </c>
      <c r="M142" s="9" t="str">
        <f t="array" ref="M142">INDEX(행정구역정리!$D$2:$D$251,L142)</f>
        <v>43111</v>
      </c>
      <c r="N142" s="9">
        <v>136</v>
      </c>
      <c r="O142" s="8" t="s">
        <v>839</v>
      </c>
      <c r="P142" s="6">
        <f>MATCH(D142,행정구역정리!$F$2:$F$251,0)</f>
        <v>136</v>
      </c>
      <c r="Q142" s="9" t="str">
        <f t="array" ref="Q142">INDEX(행정구역정리!$D$2:$D$251,대기오염물질!P142)</f>
        <v>43111</v>
      </c>
      <c r="R142" s="8" t="str">
        <f t="shared" ref="R142:R145" si="37">IF(O142=Q142,Q142,Q142)</f>
        <v>43111</v>
      </c>
    </row>
    <row r="143" spans="1:18" x14ac:dyDescent="0.3">
      <c r="A143" t="s">
        <v>570</v>
      </c>
      <c r="B143" s="1" t="s">
        <v>85</v>
      </c>
      <c r="C143" s="14" t="s">
        <v>87</v>
      </c>
      <c r="D143" s="14" t="s">
        <v>1095</v>
      </c>
      <c r="E143" s="6">
        <f t="shared" si="35"/>
        <v>124</v>
      </c>
      <c r="F143" s="9" t="str">
        <f t="shared" si="36"/>
        <v>충북</v>
      </c>
      <c r="G143" s="9">
        <v>124</v>
      </c>
      <c r="H143" s="9" t="s">
        <v>85</v>
      </c>
      <c r="I143" s="7" t="s">
        <v>196</v>
      </c>
      <c r="J143" s="9">
        <v>141</v>
      </c>
      <c r="K143" s="8" t="s">
        <v>170</v>
      </c>
      <c r="L143" s="6">
        <f t="array" ref="L143">MATCH(B143&amp;C143,행정구역정리!$B$2:$B$251&amp;행정구역정리!$C$2:$C$251,0)</f>
        <v>136</v>
      </c>
      <c r="M143" s="9" t="str">
        <f t="array" ref="M143">INDEX(행정구역정리!$D$2:$D$251,L143)</f>
        <v>43111</v>
      </c>
      <c r="N143" s="9">
        <v>136</v>
      </c>
      <c r="O143" s="8" t="s">
        <v>839</v>
      </c>
      <c r="P143" s="6">
        <f>MATCH(D143,행정구역정리!$F$2:$F$251,0)</f>
        <v>139</v>
      </c>
      <c r="Q143" s="9" t="str">
        <f t="array" ref="Q143">INDEX(행정구역정리!$D$2:$D$251,대기오염물질!P143)</f>
        <v>43114</v>
      </c>
      <c r="R143" s="8" t="str">
        <f t="shared" si="37"/>
        <v>43114</v>
      </c>
    </row>
    <row r="144" spans="1:18" x14ac:dyDescent="0.3">
      <c r="A144" t="s">
        <v>571</v>
      </c>
      <c r="B144" s="1" t="s">
        <v>85</v>
      </c>
      <c r="C144" s="14" t="s">
        <v>87</v>
      </c>
      <c r="D144" s="14" t="s">
        <v>1094</v>
      </c>
      <c r="E144" s="6">
        <f t="shared" si="35"/>
        <v>124</v>
      </c>
      <c r="F144" s="9" t="str">
        <f t="shared" si="36"/>
        <v>충북</v>
      </c>
      <c r="G144" s="9">
        <v>124</v>
      </c>
      <c r="H144" s="9" t="s">
        <v>85</v>
      </c>
      <c r="I144" s="7" t="s">
        <v>79</v>
      </c>
      <c r="J144" s="9">
        <v>142</v>
      </c>
      <c r="K144" s="8" t="s">
        <v>170</v>
      </c>
      <c r="L144" s="6">
        <f t="array" ref="L144">MATCH(B144&amp;C144,행정구역정리!$B$2:$B$251&amp;행정구역정리!$C$2:$C$251,0)</f>
        <v>136</v>
      </c>
      <c r="M144" s="9" t="str">
        <f t="array" ref="M144">INDEX(행정구역정리!$D$2:$D$251,L144)</f>
        <v>43111</v>
      </c>
      <c r="N144" s="9">
        <v>136</v>
      </c>
      <c r="O144" s="8" t="s">
        <v>839</v>
      </c>
      <c r="P144" s="6">
        <f>MATCH(D144,행정구역정리!$F$2:$F$251,0)</f>
        <v>138</v>
      </c>
      <c r="Q144" s="9" t="str">
        <f t="array" ref="Q144">INDEX(행정구역정리!$D$2:$D$251,대기오염물질!P144)</f>
        <v>43113</v>
      </c>
      <c r="R144" s="8" t="str">
        <f t="shared" si="37"/>
        <v>43113</v>
      </c>
    </row>
    <row r="145" spans="1:18" x14ac:dyDescent="0.3">
      <c r="A145" t="s">
        <v>572</v>
      </c>
      <c r="B145" s="1" t="s">
        <v>85</v>
      </c>
      <c r="C145" s="14" t="s">
        <v>87</v>
      </c>
      <c r="D145" s="14" t="s">
        <v>1095</v>
      </c>
      <c r="E145" s="6">
        <f t="shared" si="35"/>
        <v>124</v>
      </c>
      <c r="F145" s="9" t="str">
        <f t="shared" si="36"/>
        <v>충북</v>
      </c>
      <c r="G145" s="9">
        <v>124</v>
      </c>
      <c r="H145" s="9" t="s">
        <v>85</v>
      </c>
      <c r="I145" s="7" t="s">
        <v>197</v>
      </c>
      <c r="J145" s="9">
        <v>143</v>
      </c>
      <c r="K145" s="8" t="s">
        <v>170</v>
      </c>
      <c r="L145" s="6">
        <f t="array" ref="L145">MATCH(B145&amp;C145,행정구역정리!$B$2:$B$251&amp;행정구역정리!$C$2:$C$251,0)</f>
        <v>136</v>
      </c>
      <c r="M145" s="9" t="str">
        <f t="array" ref="M145">INDEX(행정구역정리!$D$2:$D$251,L145)</f>
        <v>43111</v>
      </c>
      <c r="N145" s="9">
        <v>136</v>
      </c>
      <c r="O145" s="8" t="s">
        <v>839</v>
      </c>
      <c r="P145" s="6">
        <f>MATCH(D145,행정구역정리!$F$2:$F$251,0)</f>
        <v>139</v>
      </c>
      <c r="Q145" s="9" t="str">
        <f t="array" ref="Q145">INDEX(행정구역정리!$D$2:$D$251,대기오염물질!P145)</f>
        <v>43114</v>
      </c>
      <c r="R145" s="8" t="str">
        <f t="shared" si="37"/>
        <v>43114</v>
      </c>
    </row>
    <row r="146" spans="1:18" x14ac:dyDescent="0.3">
      <c r="A146" t="s">
        <v>573</v>
      </c>
      <c r="B146" s="1" t="s">
        <v>85</v>
      </c>
      <c r="C146" s="1" t="s">
        <v>88</v>
      </c>
      <c r="D146" s="1"/>
      <c r="E146" s="6">
        <f t="shared" si="35"/>
        <v>128</v>
      </c>
      <c r="F146" s="9" t="str">
        <f t="shared" si="36"/>
        <v>충북</v>
      </c>
      <c r="G146" s="9">
        <v>128</v>
      </c>
      <c r="H146" s="9" t="s">
        <v>85</v>
      </c>
      <c r="I146" s="7" t="s">
        <v>198</v>
      </c>
      <c r="J146" s="9">
        <v>144</v>
      </c>
      <c r="K146" s="8" t="s">
        <v>170</v>
      </c>
      <c r="L146" s="6">
        <f t="array" ref="L146">MATCH(B146&amp;C146,행정구역정리!$B$2:$B$251&amp;행정구역정리!$C$2:$C$251,0)</f>
        <v>143</v>
      </c>
      <c r="M146" s="9" t="str">
        <f t="array" ref="M146">INDEX(행정구역정리!$D$2:$D$251,L146)</f>
        <v>43730</v>
      </c>
      <c r="N146" s="9">
        <v>143</v>
      </c>
      <c r="O146" s="8" t="s">
        <v>846</v>
      </c>
      <c r="P146" s="6"/>
      <c r="Q146" s="9"/>
      <c r="R146" s="8" t="str">
        <f t="shared" ref="R146:R160" si="38">O146</f>
        <v>43730</v>
      </c>
    </row>
    <row r="147" spans="1:18" x14ac:dyDescent="0.3">
      <c r="A147" t="s">
        <v>574</v>
      </c>
      <c r="B147" s="1" t="s">
        <v>85</v>
      </c>
      <c r="C147" s="1" t="s">
        <v>87</v>
      </c>
      <c r="D147" s="1"/>
      <c r="E147" s="6">
        <f t="shared" si="35"/>
        <v>124</v>
      </c>
      <c r="F147" s="9" t="str">
        <f t="shared" si="36"/>
        <v>충북</v>
      </c>
      <c r="G147" s="9">
        <v>124</v>
      </c>
      <c r="H147" s="9" t="s">
        <v>85</v>
      </c>
      <c r="I147" s="7" t="s">
        <v>199</v>
      </c>
      <c r="J147" s="9">
        <v>145</v>
      </c>
      <c r="K147" s="8" t="s">
        <v>170</v>
      </c>
      <c r="L147" s="6">
        <f t="array" ref="L147">MATCH(B147&amp;C147,행정구역정리!$B$2:$B$251&amp;행정구역정리!$C$2:$C$251,0)</f>
        <v>136</v>
      </c>
      <c r="M147" s="9" t="str">
        <f t="array" ref="M147">INDEX(행정구역정리!$D$2:$D$251,L147)</f>
        <v>43111</v>
      </c>
      <c r="N147" s="9">
        <v>136</v>
      </c>
      <c r="O147" s="8" t="s">
        <v>839</v>
      </c>
      <c r="P147" s="6"/>
      <c r="Q147" s="9"/>
      <c r="R147" s="8" t="str">
        <f t="shared" si="38"/>
        <v>43111</v>
      </c>
    </row>
    <row r="148" spans="1:18" x14ac:dyDescent="0.3">
      <c r="A148" t="s">
        <v>575</v>
      </c>
      <c r="B148" s="1" t="s">
        <v>85</v>
      </c>
      <c r="C148" s="1" t="s">
        <v>89</v>
      </c>
      <c r="D148" s="1"/>
      <c r="E148" s="6">
        <f t="shared" si="35"/>
        <v>126</v>
      </c>
      <c r="F148" s="9" t="str">
        <f t="shared" si="36"/>
        <v>충북</v>
      </c>
      <c r="G148" s="9">
        <v>126</v>
      </c>
      <c r="H148" s="9" t="s">
        <v>85</v>
      </c>
      <c r="I148" s="7" t="s">
        <v>200</v>
      </c>
      <c r="J148" s="9">
        <v>146</v>
      </c>
      <c r="K148" s="8" t="s">
        <v>170</v>
      </c>
      <c r="L148" s="6">
        <f t="array" ref="L148">MATCH(B148&amp;C148,행정구역정리!$B$2:$B$251&amp;행정구역정리!$C$2:$C$251,0)</f>
        <v>141</v>
      </c>
      <c r="M148" s="9" t="str">
        <f t="array" ref="M148">INDEX(행정구역정리!$D$2:$D$251,L148)</f>
        <v>43150</v>
      </c>
      <c r="N148" s="9">
        <v>141</v>
      </c>
      <c r="O148" s="8" t="s">
        <v>844</v>
      </c>
      <c r="P148" s="6"/>
      <c r="Q148" s="9"/>
      <c r="R148" s="8" t="str">
        <f t="shared" si="38"/>
        <v>43150</v>
      </c>
    </row>
    <row r="149" spans="1:18" x14ac:dyDescent="0.3">
      <c r="A149" t="s">
        <v>576</v>
      </c>
      <c r="B149" s="1" t="s">
        <v>85</v>
      </c>
      <c r="C149" s="1" t="s">
        <v>90</v>
      </c>
      <c r="D149" s="1"/>
      <c r="E149" s="6">
        <f t="shared" si="35"/>
        <v>131</v>
      </c>
      <c r="F149" s="9" t="str">
        <f t="shared" si="36"/>
        <v>충북</v>
      </c>
      <c r="G149" s="9">
        <v>131</v>
      </c>
      <c r="H149" s="9" t="s">
        <v>85</v>
      </c>
      <c r="I149" s="7" t="s">
        <v>201</v>
      </c>
      <c r="J149" s="9">
        <v>147</v>
      </c>
      <c r="K149" s="8" t="s">
        <v>170</v>
      </c>
      <c r="L149" s="6">
        <f t="array" ref="L149">MATCH(B149&amp;C149,행정구역정리!$B$2:$B$251&amp;행정구역정리!$C$2:$C$251,0)</f>
        <v>146</v>
      </c>
      <c r="M149" s="9" t="str">
        <f t="array" ref="M149">INDEX(행정구역정리!$D$2:$D$251,L149)</f>
        <v>43750</v>
      </c>
      <c r="N149" s="9">
        <v>146</v>
      </c>
      <c r="O149" s="8" t="s">
        <v>849</v>
      </c>
      <c r="P149" s="6"/>
      <c r="Q149" s="9"/>
      <c r="R149" s="8" t="str">
        <f t="shared" si="38"/>
        <v>43750</v>
      </c>
    </row>
    <row r="150" spans="1:18" x14ac:dyDescent="0.3">
      <c r="A150" t="s">
        <v>577</v>
      </c>
      <c r="B150" s="1" t="s">
        <v>85</v>
      </c>
      <c r="C150" s="1" t="s">
        <v>91</v>
      </c>
      <c r="D150" s="1"/>
      <c r="E150" s="6">
        <f t="shared" si="35"/>
        <v>132</v>
      </c>
      <c r="F150" s="9" t="str">
        <f t="shared" si="36"/>
        <v>충북</v>
      </c>
      <c r="G150" s="9">
        <v>132</v>
      </c>
      <c r="H150" s="9" t="s">
        <v>85</v>
      </c>
      <c r="I150" s="7" t="s">
        <v>202</v>
      </c>
      <c r="J150" s="9">
        <v>148</v>
      </c>
      <c r="K150" s="8" t="s">
        <v>170</v>
      </c>
      <c r="L150" s="6">
        <f t="array" ref="L150">MATCH(B150&amp;C150,행정구역정리!$B$2:$B$251&amp;행정구역정리!$C$2:$C$251,0)</f>
        <v>147</v>
      </c>
      <c r="M150" s="9" t="str">
        <f t="array" ref="M150">INDEX(행정구역정리!$D$2:$D$251,L150)</f>
        <v>43760</v>
      </c>
      <c r="N150" s="9">
        <v>147</v>
      </c>
      <c r="O150" s="8" t="s">
        <v>850</v>
      </c>
      <c r="P150" s="6"/>
      <c r="Q150" s="9"/>
      <c r="R150" s="8" t="str">
        <f t="shared" si="38"/>
        <v>43760</v>
      </c>
    </row>
    <row r="151" spans="1:18" x14ac:dyDescent="0.3">
      <c r="A151" t="s">
        <v>578</v>
      </c>
      <c r="B151" s="1" t="s">
        <v>85</v>
      </c>
      <c r="C151" s="1" t="s">
        <v>92</v>
      </c>
      <c r="D151" s="1"/>
      <c r="E151" s="6">
        <f t="shared" si="35"/>
        <v>125</v>
      </c>
      <c r="F151" s="9" t="str">
        <f t="shared" si="36"/>
        <v>충북</v>
      </c>
      <c r="G151" s="9">
        <v>125</v>
      </c>
      <c r="H151" s="9" t="s">
        <v>85</v>
      </c>
      <c r="I151" s="7" t="s">
        <v>84</v>
      </c>
      <c r="J151" s="9">
        <v>149</v>
      </c>
      <c r="K151" s="8" t="s">
        <v>170</v>
      </c>
      <c r="L151" s="6">
        <f t="array" ref="L151">MATCH(B151&amp;C151,행정구역정리!$B$2:$B$251&amp;행정구역정리!$C$2:$C$251,0)</f>
        <v>140</v>
      </c>
      <c r="M151" s="9" t="str">
        <f t="array" ref="M151">INDEX(행정구역정리!$D$2:$D$251,L151)</f>
        <v>43130</v>
      </c>
      <c r="N151" s="9">
        <v>140</v>
      </c>
      <c r="O151" s="8" t="s">
        <v>843</v>
      </c>
      <c r="P151" s="6"/>
      <c r="Q151" s="9"/>
      <c r="R151" s="8" t="str">
        <f t="shared" si="38"/>
        <v>43130</v>
      </c>
    </row>
    <row r="152" spans="1:18" x14ac:dyDescent="0.3">
      <c r="A152" t="s">
        <v>579</v>
      </c>
      <c r="B152" s="1" t="s">
        <v>85</v>
      </c>
      <c r="C152" s="1" t="s">
        <v>92</v>
      </c>
      <c r="D152" s="1"/>
      <c r="E152" s="6">
        <f t="shared" si="35"/>
        <v>125</v>
      </c>
      <c r="F152" s="9" t="str">
        <f t="shared" si="36"/>
        <v>충북</v>
      </c>
      <c r="G152" s="9">
        <v>125</v>
      </c>
      <c r="H152" s="9" t="s">
        <v>85</v>
      </c>
      <c r="I152" s="7" t="s">
        <v>116</v>
      </c>
      <c r="J152" s="9">
        <v>150</v>
      </c>
      <c r="K152" s="8" t="s">
        <v>171</v>
      </c>
      <c r="L152" s="6">
        <f t="array" ref="L152">MATCH(B152&amp;C152,행정구역정리!$B$2:$B$251&amp;행정구역정리!$C$2:$C$251,0)</f>
        <v>140</v>
      </c>
      <c r="M152" s="9" t="str">
        <f t="array" ref="M152">INDEX(행정구역정리!$D$2:$D$251,L152)</f>
        <v>43130</v>
      </c>
      <c r="N152" s="9">
        <v>140</v>
      </c>
      <c r="O152" s="8" t="s">
        <v>843</v>
      </c>
      <c r="P152" s="6"/>
      <c r="Q152" s="9"/>
      <c r="R152" s="8" t="str">
        <f t="shared" si="38"/>
        <v>43130</v>
      </c>
    </row>
    <row r="153" spans="1:18" x14ac:dyDescent="0.3">
      <c r="A153" t="s">
        <v>580</v>
      </c>
      <c r="B153" s="1" t="s">
        <v>93</v>
      </c>
      <c r="C153" s="1" t="s">
        <v>94</v>
      </c>
      <c r="D153" s="1"/>
      <c r="E153" s="6">
        <f>VLOOKUP(C153,$I$66:$J$70,2,FALSE)</f>
        <v>67</v>
      </c>
      <c r="F153" s="9" t="str">
        <f>VLOOKUP(C153,$I$66:$K$70,3,FALSE)</f>
        <v>대전</v>
      </c>
      <c r="G153" s="9">
        <v>67</v>
      </c>
      <c r="H153" s="9" t="s">
        <v>93</v>
      </c>
      <c r="I153" s="7" t="s">
        <v>114</v>
      </c>
      <c r="J153" s="9">
        <v>151</v>
      </c>
      <c r="K153" s="8" t="s">
        <v>171</v>
      </c>
      <c r="L153" s="6">
        <f t="array" ref="L153">MATCH(B153&amp;C153,행정구역정리!$B$2:$B$251&amp;행정구역정리!$C$2:$C$251,0)</f>
        <v>68</v>
      </c>
      <c r="M153" s="9" t="str">
        <f t="array" ref="M153">INDEX(행정구역정리!$D$2:$D$251,L153)</f>
        <v>30200</v>
      </c>
      <c r="N153" s="9">
        <v>68</v>
      </c>
      <c r="O153" s="8" t="s">
        <v>968</v>
      </c>
      <c r="P153" s="6"/>
      <c r="Q153" s="9"/>
      <c r="R153" s="8" t="str">
        <f t="shared" si="38"/>
        <v>30200</v>
      </c>
    </row>
    <row r="154" spans="1:18" x14ac:dyDescent="0.3">
      <c r="A154" t="s">
        <v>581</v>
      </c>
      <c r="B154" s="1" t="s">
        <v>93</v>
      </c>
      <c r="C154" s="1" t="s">
        <v>94</v>
      </c>
      <c r="D154" s="1"/>
      <c r="E154" s="6">
        <f t="shared" ref="E154:E160" si="39">VLOOKUP(C154,$I$66:$J$70,2,FALSE)</f>
        <v>67</v>
      </c>
      <c r="F154" s="9" t="str">
        <f t="shared" ref="F154:F160" si="40">VLOOKUP(C154,$I$66:$K$70,3,FALSE)</f>
        <v>대전</v>
      </c>
      <c r="G154" s="9">
        <v>67</v>
      </c>
      <c r="H154" s="9" t="s">
        <v>93</v>
      </c>
      <c r="I154" s="7" t="s">
        <v>117</v>
      </c>
      <c r="J154" s="9">
        <v>152</v>
      </c>
      <c r="K154" s="8" t="s">
        <v>171</v>
      </c>
      <c r="L154" s="6">
        <f t="array" ref="L154">MATCH(B154&amp;C154,행정구역정리!$B$2:$B$251&amp;행정구역정리!$C$2:$C$251,0)</f>
        <v>68</v>
      </c>
      <c r="M154" s="9" t="str">
        <f t="array" ref="M154">INDEX(행정구역정리!$D$2:$D$251,L154)</f>
        <v>30200</v>
      </c>
      <c r="N154" s="9">
        <v>68</v>
      </c>
      <c r="O154" s="8" t="s">
        <v>968</v>
      </c>
      <c r="P154" s="6"/>
      <c r="Q154" s="9"/>
      <c r="R154" s="8" t="str">
        <f t="shared" si="38"/>
        <v>30200</v>
      </c>
    </row>
    <row r="155" spans="1:18" x14ac:dyDescent="0.3">
      <c r="A155" t="s">
        <v>582</v>
      </c>
      <c r="B155" s="1" t="s">
        <v>93</v>
      </c>
      <c r="C155" s="1" t="s">
        <v>27</v>
      </c>
      <c r="D155" s="1"/>
      <c r="E155" s="6">
        <f t="shared" si="39"/>
        <v>66</v>
      </c>
      <c r="F155" s="9" t="str">
        <f t="shared" si="40"/>
        <v>대전</v>
      </c>
      <c r="G155" s="9">
        <v>66</v>
      </c>
      <c r="H155" s="9" t="s">
        <v>93</v>
      </c>
      <c r="I155" s="7" t="s">
        <v>119</v>
      </c>
      <c r="J155" s="9">
        <v>153</v>
      </c>
      <c r="K155" s="8" t="s">
        <v>171</v>
      </c>
      <c r="L155" s="6">
        <f t="array" ref="L155">MATCH(B155&amp;C155,행정구역정리!$B$2:$B$251&amp;행정구역정리!$C$2:$C$251,0)</f>
        <v>67</v>
      </c>
      <c r="M155" s="9" t="str">
        <f t="array" ref="M155">INDEX(행정구역정리!$D$2:$D$251,L155)</f>
        <v>30170</v>
      </c>
      <c r="N155" s="9">
        <v>67</v>
      </c>
      <c r="O155" s="8" t="s">
        <v>967</v>
      </c>
      <c r="P155" s="6"/>
      <c r="Q155" s="9"/>
      <c r="R155" s="8" t="str">
        <f t="shared" si="38"/>
        <v>30170</v>
      </c>
    </row>
    <row r="156" spans="1:18" x14ac:dyDescent="0.3">
      <c r="A156" t="s">
        <v>583</v>
      </c>
      <c r="B156" s="1" t="s">
        <v>93</v>
      </c>
      <c r="C156" s="1" t="s">
        <v>24</v>
      </c>
      <c r="D156" s="1"/>
      <c r="E156" s="6">
        <f t="shared" si="39"/>
        <v>65</v>
      </c>
      <c r="F156" s="9" t="str">
        <f t="shared" si="40"/>
        <v>대전</v>
      </c>
      <c r="G156" s="9">
        <v>65</v>
      </c>
      <c r="H156" s="9" t="s">
        <v>93</v>
      </c>
      <c r="I156" s="7" t="s">
        <v>122</v>
      </c>
      <c r="J156" s="9">
        <v>154</v>
      </c>
      <c r="K156" s="8" t="s">
        <v>171</v>
      </c>
      <c r="L156" s="6">
        <f t="array" ref="L156">MATCH(B156&amp;C156,행정구역정리!$B$2:$B$251&amp;행정구역정리!$C$2:$C$251,0)</f>
        <v>66</v>
      </c>
      <c r="M156" s="9" t="str">
        <f t="array" ref="M156">INDEX(행정구역정리!$D$2:$D$251,L156)</f>
        <v>30140</v>
      </c>
      <c r="N156" s="9">
        <v>66</v>
      </c>
      <c r="O156" s="8" t="s">
        <v>966</v>
      </c>
      <c r="P156" s="6"/>
      <c r="Q156" s="9"/>
      <c r="R156" s="8" t="str">
        <f t="shared" si="38"/>
        <v>30140</v>
      </c>
    </row>
    <row r="157" spans="1:18" x14ac:dyDescent="0.3">
      <c r="A157" t="s">
        <v>584</v>
      </c>
      <c r="B157" s="1" t="s">
        <v>93</v>
      </c>
      <c r="C157" s="1" t="s">
        <v>95</v>
      </c>
      <c r="D157" s="1"/>
      <c r="E157" s="6">
        <f t="shared" si="39"/>
        <v>68</v>
      </c>
      <c r="F157" s="9" t="str">
        <f t="shared" si="40"/>
        <v>대전</v>
      </c>
      <c r="G157" s="9">
        <v>68</v>
      </c>
      <c r="H157" s="9" t="s">
        <v>93</v>
      </c>
      <c r="I157" s="7" t="s">
        <v>120</v>
      </c>
      <c r="J157" s="9">
        <v>155</v>
      </c>
      <c r="K157" s="8" t="s">
        <v>171</v>
      </c>
      <c r="L157" s="6">
        <f t="array" ref="L157">MATCH(B157&amp;C157,행정구역정리!$B$2:$B$251&amp;행정구역정리!$C$2:$C$251,0)</f>
        <v>69</v>
      </c>
      <c r="M157" s="9" t="str">
        <f t="array" ref="M157">INDEX(행정구역정리!$D$2:$D$251,L157)</f>
        <v>30230</v>
      </c>
      <c r="N157" s="9">
        <v>69</v>
      </c>
      <c r="O157" s="8" t="s">
        <v>969</v>
      </c>
      <c r="P157" s="6"/>
      <c r="Q157" s="9"/>
      <c r="R157" s="8" t="str">
        <f t="shared" si="38"/>
        <v>30230</v>
      </c>
    </row>
    <row r="158" spans="1:18" x14ac:dyDescent="0.3">
      <c r="A158" t="s">
        <v>585</v>
      </c>
      <c r="B158" s="1" t="s">
        <v>93</v>
      </c>
      <c r="C158" s="1" t="s">
        <v>35</v>
      </c>
      <c r="D158" s="1"/>
      <c r="E158" s="6">
        <f t="shared" si="39"/>
        <v>64</v>
      </c>
      <c r="F158" s="9" t="str">
        <f t="shared" si="40"/>
        <v>대전</v>
      </c>
      <c r="G158" s="9">
        <v>64</v>
      </c>
      <c r="H158" s="9" t="s">
        <v>93</v>
      </c>
      <c r="I158" s="7" t="s">
        <v>203</v>
      </c>
      <c r="J158" s="9">
        <v>156</v>
      </c>
      <c r="K158" s="8" t="s">
        <v>171</v>
      </c>
      <c r="L158" s="6">
        <f t="array" ref="L158">MATCH(B158&amp;C158,행정구역정리!$B$2:$B$251&amp;행정구역정리!$C$2:$C$251,0)</f>
        <v>65</v>
      </c>
      <c r="M158" s="9" t="str">
        <f t="array" ref="M158">INDEX(행정구역정리!$D$2:$D$251,L158)</f>
        <v>30110</v>
      </c>
      <c r="N158" s="9">
        <v>65</v>
      </c>
      <c r="O158" s="8" t="s">
        <v>965</v>
      </c>
      <c r="P158" s="6"/>
      <c r="Q158" s="9"/>
      <c r="R158" s="8" t="str">
        <f t="shared" si="38"/>
        <v>30110</v>
      </c>
    </row>
    <row r="159" spans="1:18" x14ac:dyDescent="0.3">
      <c r="A159" t="s">
        <v>586</v>
      </c>
      <c r="B159" s="1" t="s">
        <v>93</v>
      </c>
      <c r="C159" s="1" t="s">
        <v>95</v>
      </c>
      <c r="D159" s="1"/>
      <c r="E159" s="6">
        <f t="shared" si="39"/>
        <v>68</v>
      </c>
      <c r="F159" s="9" t="str">
        <f t="shared" si="40"/>
        <v>대전</v>
      </c>
      <c r="G159" s="9">
        <v>68</v>
      </c>
      <c r="H159" s="9" t="s">
        <v>93</v>
      </c>
      <c r="I159" s="7" t="s">
        <v>204</v>
      </c>
      <c r="J159" s="9">
        <v>157</v>
      </c>
      <c r="K159" s="8" t="s">
        <v>171</v>
      </c>
      <c r="L159" s="6">
        <f t="array" ref="L159">MATCH(B159&amp;C159,행정구역정리!$B$2:$B$251&amp;행정구역정리!$C$2:$C$251,0)</f>
        <v>69</v>
      </c>
      <c r="M159" s="9" t="str">
        <f t="array" ref="M159">INDEX(행정구역정리!$D$2:$D$251,L159)</f>
        <v>30230</v>
      </c>
      <c r="N159" s="9">
        <v>69</v>
      </c>
      <c r="O159" s="8" t="s">
        <v>969</v>
      </c>
      <c r="P159" s="6"/>
      <c r="Q159" s="9"/>
      <c r="R159" s="8" t="str">
        <f t="shared" si="38"/>
        <v>30230</v>
      </c>
    </row>
    <row r="160" spans="1:18" x14ac:dyDescent="0.3">
      <c r="A160" t="s">
        <v>587</v>
      </c>
      <c r="B160" s="1" t="s">
        <v>93</v>
      </c>
      <c r="C160" s="1" t="s">
        <v>27</v>
      </c>
      <c r="D160" s="1"/>
      <c r="E160" s="6">
        <f t="shared" si="39"/>
        <v>66</v>
      </c>
      <c r="F160" s="9" t="str">
        <f t="shared" si="40"/>
        <v>대전</v>
      </c>
      <c r="G160" s="9">
        <v>66</v>
      </c>
      <c r="H160" s="9" t="s">
        <v>93</v>
      </c>
      <c r="I160" s="7" t="s">
        <v>205</v>
      </c>
      <c r="J160" s="9">
        <v>158</v>
      </c>
      <c r="K160" s="8" t="s">
        <v>171</v>
      </c>
      <c r="L160" s="6">
        <f t="array" ref="L160">MATCH(B160&amp;C160,행정구역정리!$B$2:$B$251&amp;행정구역정리!$C$2:$C$251,0)</f>
        <v>67</v>
      </c>
      <c r="M160" s="9" t="str">
        <f t="array" ref="M160">INDEX(행정구역정리!$D$2:$D$251,L160)</f>
        <v>30170</v>
      </c>
      <c r="N160" s="9">
        <v>67</v>
      </c>
      <c r="O160" s="8" t="s">
        <v>967</v>
      </c>
      <c r="P160" s="6"/>
      <c r="Q160" s="9"/>
      <c r="R160" s="8" t="str">
        <f t="shared" si="38"/>
        <v>30170</v>
      </c>
    </row>
    <row r="161" spans="1:18" x14ac:dyDescent="0.3">
      <c r="A161" t="s">
        <v>588</v>
      </c>
      <c r="B161" s="1" t="s">
        <v>96</v>
      </c>
      <c r="C161" s="14" t="s">
        <v>97</v>
      </c>
      <c r="D161" s="14" t="s">
        <v>34</v>
      </c>
      <c r="E161" s="6">
        <f>VLOOKUP(C161,$I$188:$J$210,2,FALSE)</f>
        <v>186</v>
      </c>
      <c r="F161" s="9" t="str">
        <f>VLOOKUP(C161,$I$188:$K$210,3,FALSE)</f>
        <v>경북</v>
      </c>
      <c r="G161" s="9">
        <v>186</v>
      </c>
      <c r="H161" s="9" t="s">
        <v>96</v>
      </c>
      <c r="I161" s="7" t="s">
        <v>206</v>
      </c>
      <c r="J161" s="9">
        <v>159</v>
      </c>
      <c r="K161" s="8" t="s">
        <v>171</v>
      </c>
      <c r="L161" s="6">
        <f t="array" ref="L161">MATCH(B161&amp;C161,행정구역정리!$B$2:$B$251&amp;행정구역정리!$C$2:$C$251,0)</f>
        <v>203</v>
      </c>
      <c r="M161" s="9" t="str">
        <f t="array" ref="M161">INDEX(행정구역정리!$D$2:$D$251,L161)</f>
        <v>47111</v>
      </c>
      <c r="N161" s="9">
        <v>203</v>
      </c>
      <c r="O161" s="8" t="s">
        <v>983</v>
      </c>
      <c r="P161" s="6">
        <f>MATCH(D161,행정구역정리!$F$2:$F$251,0)</f>
        <v>203</v>
      </c>
      <c r="Q161" s="9" t="str">
        <f t="array" ref="Q161">INDEX(행정구역정리!$D$2:$D$251,대기오염물질!P161)</f>
        <v>47111</v>
      </c>
      <c r="R161" s="8" t="str">
        <f>IF(O161=Q161,Q161,Q161)</f>
        <v>47111</v>
      </c>
    </row>
    <row r="162" spans="1:18" x14ac:dyDescent="0.3">
      <c r="A162" t="s">
        <v>589</v>
      </c>
      <c r="B162" s="1" t="s">
        <v>96</v>
      </c>
      <c r="C162" s="1" t="s">
        <v>98</v>
      </c>
      <c r="D162" s="1"/>
      <c r="E162" s="6">
        <f t="shared" ref="E162:E178" si="41">VLOOKUP(C162,$I$188:$J$210,2,FALSE)</f>
        <v>190</v>
      </c>
      <c r="F162" s="9" t="str">
        <f t="shared" ref="F162:F178" si="42">VLOOKUP(C162,$I$188:$K$210,3,FALSE)</f>
        <v>경북</v>
      </c>
      <c r="G162" s="9">
        <v>190</v>
      </c>
      <c r="H162" s="9" t="s">
        <v>96</v>
      </c>
      <c r="I162" s="7" t="s">
        <v>121</v>
      </c>
      <c r="J162" s="9">
        <v>160</v>
      </c>
      <c r="K162" s="8" t="s">
        <v>171</v>
      </c>
      <c r="L162" s="6">
        <f t="array" ref="L162">MATCH(B162&amp;C162,행정구역정리!$B$2:$B$251&amp;행정구역정리!$C$2:$C$251,0)</f>
        <v>208</v>
      </c>
      <c r="M162" s="9" t="str">
        <f t="array" ref="M162">INDEX(행정구역정리!$D$2:$D$251,L162)</f>
        <v>47190</v>
      </c>
      <c r="N162" s="9">
        <v>208</v>
      </c>
      <c r="O162" s="8" t="s">
        <v>988</v>
      </c>
      <c r="P162" s="6"/>
      <c r="Q162" s="9"/>
      <c r="R162" s="8" t="str">
        <f t="shared" ref="R162:R164" si="43">O162</f>
        <v>47190</v>
      </c>
    </row>
    <row r="163" spans="1:18" x14ac:dyDescent="0.3">
      <c r="A163" t="s">
        <v>590</v>
      </c>
      <c r="B163" s="1" t="s">
        <v>96</v>
      </c>
      <c r="C163" s="1" t="s">
        <v>98</v>
      </c>
      <c r="D163" s="1"/>
      <c r="E163" s="6">
        <f t="shared" si="41"/>
        <v>190</v>
      </c>
      <c r="F163" s="9" t="str">
        <f t="shared" si="42"/>
        <v>경북</v>
      </c>
      <c r="G163" s="9">
        <v>190</v>
      </c>
      <c r="H163" s="9" t="s">
        <v>96</v>
      </c>
      <c r="I163" s="7" t="s">
        <v>207</v>
      </c>
      <c r="J163" s="9">
        <v>161</v>
      </c>
      <c r="K163" s="8" t="s">
        <v>171</v>
      </c>
      <c r="L163" s="6">
        <f t="array" ref="L163">MATCH(B163&amp;C163,행정구역정리!$B$2:$B$251&amp;행정구역정리!$C$2:$C$251,0)</f>
        <v>208</v>
      </c>
      <c r="M163" s="9" t="str">
        <f t="array" ref="M163">INDEX(행정구역정리!$D$2:$D$251,L163)</f>
        <v>47190</v>
      </c>
      <c r="N163" s="9">
        <v>208</v>
      </c>
      <c r="O163" s="8" t="s">
        <v>988</v>
      </c>
      <c r="P163" s="6"/>
      <c r="Q163" s="9"/>
      <c r="R163" s="8" t="str">
        <f t="shared" si="43"/>
        <v>47190</v>
      </c>
    </row>
    <row r="164" spans="1:18" x14ac:dyDescent="0.3">
      <c r="A164" t="s">
        <v>591</v>
      </c>
      <c r="B164" s="1" t="s">
        <v>96</v>
      </c>
      <c r="C164" s="1" t="s">
        <v>99</v>
      </c>
      <c r="D164" s="1"/>
      <c r="E164" s="6">
        <f t="shared" si="41"/>
        <v>189</v>
      </c>
      <c r="F164" s="9" t="str">
        <f t="shared" si="42"/>
        <v>경북</v>
      </c>
      <c r="G164" s="9">
        <v>189</v>
      </c>
      <c r="H164" s="9" t="s">
        <v>96</v>
      </c>
      <c r="I164" s="7" t="s">
        <v>115</v>
      </c>
      <c r="J164" s="9">
        <v>162</v>
      </c>
      <c r="K164" s="8" t="s">
        <v>171</v>
      </c>
      <c r="L164" s="6">
        <f t="array" ref="L164">MATCH(B164&amp;C164,행정구역정리!$B$2:$B$251&amp;행정구역정리!$C$2:$C$251,0)</f>
        <v>207</v>
      </c>
      <c r="M164" s="9" t="str">
        <f t="array" ref="M164">INDEX(행정구역정리!$D$2:$D$251,L164)</f>
        <v>47170</v>
      </c>
      <c r="N164" s="9">
        <v>207</v>
      </c>
      <c r="O164" s="8" t="s">
        <v>987</v>
      </c>
      <c r="P164" s="6"/>
      <c r="Q164" s="9"/>
      <c r="R164" s="8" t="str">
        <f t="shared" si="43"/>
        <v>47170</v>
      </c>
    </row>
    <row r="165" spans="1:18" x14ac:dyDescent="0.3">
      <c r="A165" t="s">
        <v>592</v>
      </c>
      <c r="B165" s="1" t="s">
        <v>96</v>
      </c>
      <c r="C165" s="14" t="s">
        <v>97</v>
      </c>
      <c r="D165" s="14" t="s">
        <v>34</v>
      </c>
      <c r="E165" s="6">
        <f t="shared" si="41"/>
        <v>186</v>
      </c>
      <c r="F165" s="9" t="str">
        <f t="shared" si="42"/>
        <v>경북</v>
      </c>
      <c r="G165" s="9">
        <v>186</v>
      </c>
      <c r="H165" s="9" t="s">
        <v>96</v>
      </c>
      <c r="I165" s="7" t="s">
        <v>118</v>
      </c>
      <c r="J165" s="9">
        <v>163</v>
      </c>
      <c r="K165" s="8" t="s">
        <v>171</v>
      </c>
      <c r="L165" s="6">
        <f t="array" ref="L165">MATCH(B165&amp;C165,행정구역정리!$B$2:$B$251&amp;행정구역정리!$C$2:$C$251,0)</f>
        <v>203</v>
      </c>
      <c r="M165" s="9" t="str">
        <f t="array" ref="M165">INDEX(행정구역정리!$D$2:$D$251,L165)</f>
        <v>47111</v>
      </c>
      <c r="N165" s="9">
        <v>203</v>
      </c>
      <c r="O165" s="8" t="s">
        <v>983</v>
      </c>
      <c r="P165" s="6">
        <f>MATCH(D165,행정구역정리!$F$2:$F$251,0)</f>
        <v>203</v>
      </c>
      <c r="Q165" s="9" t="str">
        <f t="array" ref="Q165">INDEX(행정구역정리!$D$2:$D$251,대기오염물질!P165)</f>
        <v>47111</v>
      </c>
      <c r="R165" s="8" t="str">
        <f t="shared" ref="R165:R166" si="44">IF(O165=Q165,Q165,Q165)</f>
        <v>47111</v>
      </c>
    </row>
    <row r="166" spans="1:18" x14ac:dyDescent="0.3">
      <c r="A166" t="s">
        <v>593</v>
      </c>
      <c r="B166" s="1" t="s">
        <v>96</v>
      </c>
      <c r="C166" s="14" t="s">
        <v>97</v>
      </c>
      <c r="D166" s="14" t="s">
        <v>34</v>
      </c>
      <c r="E166" s="6">
        <f t="shared" si="41"/>
        <v>186</v>
      </c>
      <c r="F166" s="9" t="str">
        <f t="shared" si="42"/>
        <v>경북</v>
      </c>
      <c r="G166" s="9">
        <v>186</v>
      </c>
      <c r="H166" s="9" t="s">
        <v>96</v>
      </c>
      <c r="I166" s="7" t="s">
        <v>151</v>
      </c>
      <c r="J166" s="9">
        <v>164</v>
      </c>
      <c r="K166" s="8" t="s">
        <v>172</v>
      </c>
      <c r="L166" s="6">
        <f t="array" ref="L166">MATCH(B166&amp;C166,행정구역정리!$B$2:$B$251&amp;행정구역정리!$C$2:$C$251,0)</f>
        <v>203</v>
      </c>
      <c r="M166" s="9" t="str">
        <f t="array" ref="M166">INDEX(행정구역정리!$D$2:$D$251,L166)</f>
        <v>47111</v>
      </c>
      <c r="N166" s="9">
        <v>203</v>
      </c>
      <c r="O166" s="8" t="s">
        <v>983</v>
      </c>
      <c r="P166" s="6">
        <f>MATCH(D166,행정구역정리!$F$2:$F$251,0)</f>
        <v>203</v>
      </c>
      <c r="Q166" s="9" t="str">
        <f t="array" ref="Q166">INDEX(행정구역정리!$D$2:$D$251,대기오염물질!P166)</f>
        <v>47111</v>
      </c>
      <c r="R166" s="8" t="str">
        <f t="shared" si="44"/>
        <v>47111</v>
      </c>
    </row>
    <row r="167" spans="1:18" x14ac:dyDescent="0.3">
      <c r="A167" t="s">
        <v>594</v>
      </c>
      <c r="B167" s="1" t="s">
        <v>96</v>
      </c>
      <c r="C167" s="1" t="s">
        <v>100</v>
      </c>
      <c r="D167" s="1"/>
      <c r="E167" s="6">
        <f t="shared" si="41"/>
        <v>187</v>
      </c>
      <c r="F167" s="9" t="str">
        <f t="shared" si="42"/>
        <v>경북</v>
      </c>
      <c r="G167" s="9">
        <v>187</v>
      </c>
      <c r="H167" s="9" t="s">
        <v>96</v>
      </c>
      <c r="I167" s="7" t="s">
        <v>148</v>
      </c>
      <c r="J167" s="9">
        <v>165</v>
      </c>
      <c r="K167" s="8" t="s">
        <v>172</v>
      </c>
      <c r="L167" s="6">
        <f t="array" ref="L167">MATCH(B167&amp;C167,행정구역정리!$B$2:$B$251&amp;행정구역정리!$C$2:$C$251,0)</f>
        <v>205</v>
      </c>
      <c r="M167" s="9" t="str">
        <f t="array" ref="M167">INDEX(행정구역정리!$D$2:$D$251,L167)</f>
        <v>47130</v>
      </c>
      <c r="N167" s="9">
        <v>205</v>
      </c>
      <c r="O167" s="8" t="s">
        <v>985</v>
      </c>
      <c r="P167" s="6"/>
      <c r="Q167" s="9"/>
      <c r="R167" s="8" t="str">
        <f t="shared" ref="R167:R170" si="45">O167</f>
        <v>47130</v>
      </c>
    </row>
    <row r="168" spans="1:18" x14ac:dyDescent="0.3">
      <c r="A168" t="s">
        <v>595</v>
      </c>
      <c r="B168" s="1" t="s">
        <v>96</v>
      </c>
      <c r="C168" s="1" t="s">
        <v>101</v>
      </c>
      <c r="D168" s="1"/>
      <c r="E168" s="6">
        <f t="shared" si="41"/>
        <v>188</v>
      </c>
      <c r="F168" s="9" t="str">
        <f t="shared" si="42"/>
        <v>경북</v>
      </c>
      <c r="G168" s="9">
        <v>188</v>
      </c>
      <c r="H168" s="9" t="s">
        <v>96</v>
      </c>
      <c r="I168" s="7" t="s">
        <v>153</v>
      </c>
      <c r="J168" s="9">
        <v>166</v>
      </c>
      <c r="K168" s="8" t="s">
        <v>172</v>
      </c>
      <c r="L168" s="6">
        <f t="array" ref="L168">MATCH(B168&amp;C168,행정구역정리!$B$2:$B$251&amp;행정구역정리!$C$2:$C$251,0)</f>
        <v>206</v>
      </c>
      <c r="M168" s="9" t="str">
        <f t="array" ref="M168">INDEX(행정구역정리!$D$2:$D$251,L168)</f>
        <v>47150</v>
      </c>
      <c r="N168" s="9">
        <v>206</v>
      </c>
      <c r="O168" s="8" t="s">
        <v>986</v>
      </c>
      <c r="P168" s="6"/>
      <c r="Q168" s="9"/>
      <c r="R168" s="8" t="str">
        <f t="shared" si="45"/>
        <v>47150</v>
      </c>
    </row>
    <row r="169" spans="1:18" x14ac:dyDescent="0.3">
      <c r="A169" t="s">
        <v>596</v>
      </c>
      <c r="B169" s="1" t="s">
        <v>96</v>
      </c>
      <c r="C169" s="1" t="s">
        <v>102</v>
      </c>
      <c r="D169" s="1"/>
      <c r="E169" s="6">
        <f t="shared" si="41"/>
        <v>197</v>
      </c>
      <c r="F169" s="9" t="str">
        <f t="shared" si="42"/>
        <v>경북</v>
      </c>
      <c r="G169" s="9">
        <v>197</v>
      </c>
      <c r="H169" s="9" t="s">
        <v>96</v>
      </c>
      <c r="I169" s="7" t="s">
        <v>208</v>
      </c>
      <c r="J169" s="9">
        <v>167</v>
      </c>
      <c r="K169" s="8" t="s">
        <v>172</v>
      </c>
      <c r="L169" s="6">
        <f t="array" ref="L169">MATCH(B169&amp;C169,행정구역정리!$B$2:$B$251&amp;행정구역정리!$C$2:$C$251,0)</f>
        <v>215</v>
      </c>
      <c r="M169" s="9" t="str">
        <f t="array" ref="M169">INDEX(행정구역정리!$D$2:$D$251,L169)</f>
        <v>47730</v>
      </c>
      <c r="N169" s="9">
        <v>215</v>
      </c>
      <c r="O169" s="8" t="s">
        <v>995</v>
      </c>
      <c r="P169" s="6"/>
      <c r="Q169" s="9"/>
      <c r="R169" s="8" t="str">
        <f t="shared" si="45"/>
        <v>47730</v>
      </c>
    </row>
    <row r="170" spans="1:18" x14ac:dyDescent="0.3">
      <c r="A170" t="s">
        <v>597</v>
      </c>
      <c r="B170" s="1" t="s">
        <v>96</v>
      </c>
      <c r="C170" s="1" t="s">
        <v>98</v>
      </c>
      <c r="D170" s="1"/>
      <c r="E170" s="6">
        <f t="shared" si="41"/>
        <v>190</v>
      </c>
      <c r="F170" s="9" t="str">
        <f t="shared" si="42"/>
        <v>경북</v>
      </c>
      <c r="G170" s="9">
        <v>190</v>
      </c>
      <c r="H170" s="9" t="s">
        <v>96</v>
      </c>
      <c r="I170" s="7" t="s">
        <v>149</v>
      </c>
      <c r="J170" s="9">
        <v>168</v>
      </c>
      <c r="K170" s="8" t="s">
        <v>172</v>
      </c>
      <c r="L170" s="6">
        <f t="array" ref="L170">MATCH(B170&amp;C170,행정구역정리!$B$2:$B$251&amp;행정구역정리!$C$2:$C$251,0)</f>
        <v>208</v>
      </c>
      <c r="M170" s="9" t="str">
        <f t="array" ref="M170">INDEX(행정구역정리!$D$2:$D$251,L170)</f>
        <v>47190</v>
      </c>
      <c r="N170" s="9">
        <v>208</v>
      </c>
      <c r="O170" s="8" t="s">
        <v>988</v>
      </c>
      <c r="P170" s="6"/>
      <c r="Q170" s="9"/>
      <c r="R170" s="8" t="str">
        <f t="shared" si="45"/>
        <v>47190</v>
      </c>
    </row>
    <row r="171" spans="1:18" x14ac:dyDescent="0.3">
      <c r="A171" t="s">
        <v>598</v>
      </c>
      <c r="B171" s="1" t="s">
        <v>96</v>
      </c>
      <c r="C171" s="14" t="s">
        <v>97</v>
      </c>
      <c r="D171" s="14" t="s">
        <v>109</v>
      </c>
      <c r="E171" s="6">
        <f t="shared" si="41"/>
        <v>186</v>
      </c>
      <c r="F171" s="9" t="str">
        <f t="shared" si="42"/>
        <v>경북</v>
      </c>
      <c r="G171" s="9">
        <v>186</v>
      </c>
      <c r="H171" s="9" t="s">
        <v>96</v>
      </c>
      <c r="I171" s="7" t="s">
        <v>209</v>
      </c>
      <c r="J171" s="9">
        <v>169</v>
      </c>
      <c r="K171" s="8" t="s">
        <v>172</v>
      </c>
      <c r="L171" s="6">
        <f t="array" ref="L171">MATCH(B171&amp;C171,행정구역정리!$B$2:$B$251&amp;행정구역정리!$C$2:$C$251,0)</f>
        <v>203</v>
      </c>
      <c r="M171" s="9" t="str">
        <f t="array" ref="M171">INDEX(행정구역정리!$D$2:$D$251,L171)</f>
        <v>47111</v>
      </c>
      <c r="N171" s="9">
        <v>203</v>
      </c>
      <c r="O171" s="8" t="s">
        <v>983</v>
      </c>
      <c r="P171" s="6">
        <f>MATCH(D171,행정구역정리!$F$2:$F$251,0)</f>
        <v>204</v>
      </c>
      <c r="Q171" s="9" t="str">
        <f t="array" ref="Q171">INDEX(행정구역정리!$D$2:$D$251,대기오염물질!P171)</f>
        <v>47113</v>
      </c>
      <c r="R171" s="8" t="str">
        <f t="shared" ref="R171:R172" si="46">IF(O171=Q171,Q171,Q171)</f>
        <v>47113</v>
      </c>
    </row>
    <row r="172" spans="1:18" x14ac:dyDescent="0.3">
      <c r="A172" t="s">
        <v>599</v>
      </c>
      <c r="B172" s="1" t="s">
        <v>96</v>
      </c>
      <c r="C172" s="14" t="s">
        <v>97</v>
      </c>
      <c r="D172" s="14" t="s">
        <v>34</v>
      </c>
      <c r="E172" s="6">
        <f t="shared" si="41"/>
        <v>186</v>
      </c>
      <c r="F172" s="9" t="str">
        <f t="shared" si="42"/>
        <v>경북</v>
      </c>
      <c r="G172" s="9">
        <v>186</v>
      </c>
      <c r="H172" s="9" t="s">
        <v>96</v>
      </c>
      <c r="I172" s="7" t="s">
        <v>210</v>
      </c>
      <c r="J172" s="9">
        <v>170</v>
      </c>
      <c r="K172" s="8" t="s">
        <v>172</v>
      </c>
      <c r="L172" s="6">
        <f t="array" ref="L172">MATCH(B172&amp;C172,행정구역정리!$B$2:$B$251&amp;행정구역정리!$C$2:$C$251,0)</f>
        <v>203</v>
      </c>
      <c r="M172" s="9" t="str">
        <f t="array" ref="M172">INDEX(행정구역정리!$D$2:$D$251,L172)</f>
        <v>47111</v>
      </c>
      <c r="N172" s="9">
        <v>203</v>
      </c>
      <c r="O172" s="8" t="s">
        <v>983</v>
      </c>
      <c r="P172" s="6">
        <f>MATCH(D172,행정구역정리!$F$2:$F$251,0)</f>
        <v>203</v>
      </c>
      <c r="Q172" s="9" t="str">
        <f t="array" ref="Q172">INDEX(행정구역정리!$D$2:$D$251,대기오염물질!P172)</f>
        <v>47111</v>
      </c>
      <c r="R172" s="8" t="str">
        <f t="shared" si="46"/>
        <v>47111</v>
      </c>
    </row>
    <row r="173" spans="1:18" x14ac:dyDescent="0.3">
      <c r="A173" t="s">
        <v>600</v>
      </c>
      <c r="B173" s="1" t="s">
        <v>96</v>
      </c>
      <c r="C173" s="1" t="s">
        <v>103</v>
      </c>
      <c r="D173" s="1"/>
      <c r="E173" s="6">
        <f t="shared" si="41"/>
        <v>195</v>
      </c>
      <c r="F173" s="9" t="str">
        <f t="shared" si="42"/>
        <v>경북</v>
      </c>
      <c r="G173" s="9">
        <v>195</v>
      </c>
      <c r="H173" s="9" t="s">
        <v>96</v>
      </c>
      <c r="I173" s="7" t="s">
        <v>211</v>
      </c>
      <c r="J173" s="9">
        <v>171</v>
      </c>
      <c r="K173" s="8" t="s">
        <v>172</v>
      </c>
      <c r="L173" s="6">
        <f t="array" ref="L173">MATCH(B173&amp;C173,행정구역정리!$B$2:$B$251&amp;행정구역정리!$C$2:$C$251,0)</f>
        <v>213</v>
      </c>
      <c r="M173" s="9" t="str">
        <f t="array" ref="M173">INDEX(행정구역정리!$D$2:$D$251,L173)</f>
        <v>47290</v>
      </c>
      <c r="N173" s="9">
        <v>213</v>
      </c>
      <c r="O173" s="8" t="s">
        <v>993</v>
      </c>
      <c r="P173" s="6"/>
      <c r="Q173" s="9"/>
      <c r="R173" s="8" t="str">
        <f t="shared" ref="R173:R194" si="47">O173</f>
        <v>47290</v>
      </c>
    </row>
    <row r="174" spans="1:18" x14ac:dyDescent="0.3">
      <c r="A174" t="s">
        <v>601</v>
      </c>
      <c r="B174" s="1" t="s">
        <v>96</v>
      </c>
      <c r="C174" s="1" t="s">
        <v>104</v>
      </c>
      <c r="D174" s="1"/>
      <c r="E174" s="6">
        <f t="shared" si="41"/>
        <v>200</v>
      </c>
      <c r="F174" s="9" t="str">
        <f t="shared" si="42"/>
        <v>경북</v>
      </c>
      <c r="G174" s="9">
        <v>200</v>
      </c>
      <c r="H174" s="9" t="s">
        <v>96</v>
      </c>
      <c r="I174" s="7" t="s">
        <v>212</v>
      </c>
      <c r="J174" s="9">
        <v>172</v>
      </c>
      <c r="K174" s="8" t="s">
        <v>172</v>
      </c>
      <c r="L174" s="6">
        <f t="array" ref="L174">MATCH(B174&amp;C174,행정구역정리!$B$2:$B$251&amp;행정구역정리!$C$2:$C$251,0)</f>
        <v>218</v>
      </c>
      <c r="M174" s="9" t="str">
        <f t="array" ref="M174">INDEX(행정구역정리!$D$2:$D$251,L174)</f>
        <v>47770</v>
      </c>
      <c r="N174" s="9">
        <v>218</v>
      </c>
      <c r="O174" s="8" t="s">
        <v>998</v>
      </c>
      <c r="P174" s="6"/>
      <c r="Q174" s="9"/>
      <c r="R174" s="8" t="str">
        <f t="shared" si="47"/>
        <v>47770</v>
      </c>
    </row>
    <row r="175" spans="1:18" x14ac:dyDescent="0.3">
      <c r="A175" t="s">
        <v>602</v>
      </c>
      <c r="B175" s="1" t="s">
        <v>96</v>
      </c>
      <c r="C175" s="1" t="s">
        <v>105</v>
      </c>
      <c r="D175" s="1"/>
      <c r="E175" s="6">
        <f t="shared" si="41"/>
        <v>208</v>
      </c>
      <c r="F175" s="9" t="str">
        <f t="shared" si="42"/>
        <v>경북</v>
      </c>
      <c r="G175" s="9">
        <v>208</v>
      </c>
      <c r="H175" s="9" t="s">
        <v>96</v>
      </c>
      <c r="I175" s="7" t="s">
        <v>213</v>
      </c>
      <c r="J175" s="9">
        <v>173</v>
      </c>
      <c r="K175" s="8" t="s">
        <v>172</v>
      </c>
      <c r="L175" s="6">
        <f t="array" ref="L175">MATCH(B175&amp;C175,행정구역정리!$B$2:$B$251&amp;행정구역정리!$C$2:$C$251,0)</f>
        <v>226</v>
      </c>
      <c r="M175" s="9" t="str">
        <f t="array" ref="M175">INDEX(행정구역정리!$D$2:$D$251,L175)</f>
        <v>47940</v>
      </c>
      <c r="N175" s="9">
        <v>226</v>
      </c>
      <c r="O175" s="8" t="s">
        <v>1006</v>
      </c>
      <c r="P175" s="6"/>
      <c r="Q175" s="9"/>
      <c r="R175" s="8" t="str">
        <f t="shared" si="47"/>
        <v>47940</v>
      </c>
    </row>
    <row r="176" spans="1:18" x14ac:dyDescent="0.3">
      <c r="A176" t="s">
        <v>603</v>
      </c>
      <c r="B176" s="1" t="s">
        <v>96</v>
      </c>
      <c r="C176" s="1" t="s">
        <v>98</v>
      </c>
      <c r="D176" s="1"/>
      <c r="E176" s="6">
        <f t="shared" si="41"/>
        <v>190</v>
      </c>
      <c r="F176" s="9" t="str">
        <f t="shared" si="42"/>
        <v>경북</v>
      </c>
      <c r="G176" s="9">
        <v>190</v>
      </c>
      <c r="H176" s="9" t="s">
        <v>96</v>
      </c>
      <c r="I176" s="7" t="s">
        <v>152</v>
      </c>
      <c r="J176" s="9">
        <v>174</v>
      </c>
      <c r="K176" s="8" t="s">
        <v>172</v>
      </c>
      <c r="L176" s="6">
        <f t="array" ref="L176">MATCH(B176&amp;C176,행정구역정리!$B$2:$B$251&amp;행정구역정리!$C$2:$C$251,0)</f>
        <v>208</v>
      </c>
      <c r="M176" s="9" t="str">
        <f t="array" ref="M176">INDEX(행정구역정리!$D$2:$D$251,L176)</f>
        <v>47190</v>
      </c>
      <c r="N176" s="9">
        <v>208</v>
      </c>
      <c r="O176" s="8" t="s">
        <v>988</v>
      </c>
      <c r="P176" s="6"/>
      <c r="Q176" s="9"/>
      <c r="R176" s="8" t="str">
        <f t="shared" si="47"/>
        <v>47190</v>
      </c>
    </row>
    <row r="177" spans="1:18" x14ac:dyDescent="0.3">
      <c r="A177" t="s">
        <v>604</v>
      </c>
      <c r="B177" s="1" t="s">
        <v>96</v>
      </c>
      <c r="C177" s="1" t="s">
        <v>106</v>
      </c>
      <c r="D177" s="1"/>
      <c r="E177" s="6">
        <f t="shared" si="41"/>
        <v>192</v>
      </c>
      <c r="F177" s="9" t="str">
        <f t="shared" si="42"/>
        <v>경북</v>
      </c>
      <c r="G177" s="9">
        <v>192</v>
      </c>
      <c r="H177" s="9" t="s">
        <v>96</v>
      </c>
      <c r="I177" s="7" t="s">
        <v>214</v>
      </c>
      <c r="J177" s="9">
        <v>175</v>
      </c>
      <c r="K177" s="8" t="s">
        <v>172</v>
      </c>
      <c r="L177" s="6">
        <f t="array" ref="L177">MATCH(B177&amp;C177,행정구역정리!$B$2:$B$251&amp;행정구역정리!$C$2:$C$251,0)</f>
        <v>210</v>
      </c>
      <c r="M177" s="9" t="str">
        <f t="array" ref="M177">INDEX(행정구역정리!$D$2:$D$251,L177)</f>
        <v>47230</v>
      </c>
      <c r="N177" s="9">
        <v>210</v>
      </c>
      <c r="O177" s="8" t="s">
        <v>990</v>
      </c>
      <c r="P177" s="6"/>
      <c r="Q177" s="9"/>
      <c r="R177" s="8" t="str">
        <f t="shared" si="47"/>
        <v>47230</v>
      </c>
    </row>
    <row r="178" spans="1:18" x14ac:dyDescent="0.3">
      <c r="A178" t="s">
        <v>605</v>
      </c>
      <c r="B178" s="1" t="s">
        <v>96</v>
      </c>
      <c r="C178" s="1" t="s">
        <v>107</v>
      </c>
      <c r="D178" s="1"/>
      <c r="E178" s="6">
        <f t="shared" si="41"/>
        <v>191</v>
      </c>
      <c r="F178" s="9" t="str">
        <f t="shared" si="42"/>
        <v>경북</v>
      </c>
      <c r="G178" s="9">
        <v>191</v>
      </c>
      <c r="H178" s="9" t="s">
        <v>96</v>
      </c>
      <c r="I178" s="7" t="s">
        <v>215</v>
      </c>
      <c r="J178" s="9">
        <v>176</v>
      </c>
      <c r="K178" s="8" t="s">
        <v>172</v>
      </c>
      <c r="L178" s="6">
        <f t="array" ref="L178">MATCH(B178&amp;C178,행정구역정리!$B$2:$B$251&amp;행정구역정리!$C$2:$C$251,0)</f>
        <v>209</v>
      </c>
      <c r="M178" s="9" t="str">
        <f t="array" ref="M178">INDEX(행정구역정리!$D$2:$D$251,L178)</f>
        <v>47210</v>
      </c>
      <c r="N178" s="9">
        <v>209</v>
      </c>
      <c r="O178" s="8" t="s">
        <v>989</v>
      </c>
      <c r="P178" s="6"/>
      <c r="Q178" s="9"/>
      <c r="R178" s="8" t="str">
        <f t="shared" si="47"/>
        <v>47210</v>
      </c>
    </row>
    <row r="179" spans="1:18" x14ac:dyDescent="0.3">
      <c r="A179" t="s">
        <v>606</v>
      </c>
      <c r="B179" s="1" t="s">
        <v>108</v>
      </c>
      <c r="C179" s="1" t="s">
        <v>109</v>
      </c>
      <c r="D179" s="1"/>
      <c r="E179" s="6">
        <f>VLOOKUP(C179,$I$43:$J$50,2,FALSE)</f>
        <v>45</v>
      </c>
      <c r="F179" s="9" t="str">
        <f>VLOOKUP(C179,$I$43:$K$50,3,FALSE)</f>
        <v>대구</v>
      </c>
      <c r="G179" s="9">
        <v>45</v>
      </c>
      <c r="H179" s="9" t="s">
        <v>108</v>
      </c>
      <c r="I179" s="7" t="s">
        <v>216</v>
      </c>
      <c r="J179" s="9">
        <v>177</v>
      </c>
      <c r="K179" s="8" t="s">
        <v>172</v>
      </c>
      <c r="L179" s="6">
        <f t="array" ref="L179">MATCH(B179&amp;C179,행정구역정리!$B$2:$B$251&amp;행정구역정리!$C$2:$C$251,0)</f>
        <v>46</v>
      </c>
      <c r="M179" s="9" t="str">
        <f t="array" ref="M179">INDEX(행정구역정리!$D$2:$D$251,L179)</f>
        <v>27230</v>
      </c>
      <c r="N179" s="9">
        <v>46</v>
      </c>
      <c r="O179" s="8" t="s">
        <v>974</v>
      </c>
      <c r="P179" s="6"/>
      <c r="Q179" s="9"/>
      <c r="R179" s="8" t="str">
        <f t="shared" si="47"/>
        <v>27230</v>
      </c>
    </row>
    <row r="180" spans="1:18" x14ac:dyDescent="0.3">
      <c r="A180" t="s">
        <v>607</v>
      </c>
      <c r="B180" s="1" t="s">
        <v>108</v>
      </c>
      <c r="C180" s="1" t="s">
        <v>34</v>
      </c>
      <c r="D180" s="1"/>
      <c r="E180" s="6">
        <f t="shared" ref="E180:E189" si="48">VLOOKUP(C180,$I$43:$J$50,2,FALSE)</f>
        <v>44</v>
      </c>
      <c r="F180" s="9" t="str">
        <f t="shared" ref="F180:F189" si="49">VLOOKUP(C180,$I$43:$K$50,3,FALSE)</f>
        <v>대구</v>
      </c>
      <c r="G180" s="9">
        <v>44</v>
      </c>
      <c r="H180" s="9" t="s">
        <v>108</v>
      </c>
      <c r="I180" s="7" t="s">
        <v>150</v>
      </c>
      <c r="J180" s="9">
        <v>178</v>
      </c>
      <c r="K180" s="8" t="s">
        <v>172</v>
      </c>
      <c r="L180" s="6">
        <f t="array" ref="L180">MATCH(B180&amp;C180,행정구역정리!$B$2:$B$251&amp;행정구역정리!$C$2:$C$251,0)</f>
        <v>45</v>
      </c>
      <c r="M180" s="9" t="str">
        <f t="array" ref="M180">INDEX(행정구역정리!$D$2:$D$251,L180)</f>
        <v>27200</v>
      </c>
      <c r="N180" s="9">
        <v>45</v>
      </c>
      <c r="O180" s="8" t="s">
        <v>973</v>
      </c>
      <c r="P180" s="6"/>
      <c r="Q180" s="9"/>
      <c r="R180" s="8" t="str">
        <f t="shared" si="47"/>
        <v>27200</v>
      </c>
    </row>
    <row r="181" spans="1:18" x14ac:dyDescent="0.3">
      <c r="A181" t="s">
        <v>608</v>
      </c>
      <c r="B181" s="1" t="s">
        <v>108</v>
      </c>
      <c r="C181" s="1" t="s">
        <v>110</v>
      </c>
      <c r="D181" s="1"/>
      <c r="E181" s="6">
        <f t="shared" si="48"/>
        <v>46</v>
      </c>
      <c r="F181" s="9" t="str">
        <f t="shared" si="49"/>
        <v>대구</v>
      </c>
      <c r="G181" s="9">
        <v>46</v>
      </c>
      <c r="H181" s="9" t="s">
        <v>108</v>
      </c>
      <c r="I181" s="7" t="s">
        <v>217</v>
      </c>
      <c r="J181" s="9">
        <v>179</v>
      </c>
      <c r="K181" s="8" t="s">
        <v>172</v>
      </c>
      <c r="L181" s="6">
        <f t="array" ref="L181">MATCH(B181&amp;C181,행정구역정리!$B$2:$B$251&amp;행정구역정리!$C$2:$C$251,0)</f>
        <v>47</v>
      </c>
      <c r="M181" s="9" t="str">
        <f t="array" ref="M181">INDEX(행정구역정리!$D$2:$D$251,L181)</f>
        <v>27260</v>
      </c>
      <c r="N181" s="9">
        <v>47</v>
      </c>
      <c r="O181" s="8" t="s">
        <v>975</v>
      </c>
      <c r="P181" s="6"/>
      <c r="Q181" s="9"/>
      <c r="R181" s="8" t="str">
        <f t="shared" si="47"/>
        <v>27260</v>
      </c>
    </row>
    <row r="182" spans="1:18" x14ac:dyDescent="0.3">
      <c r="A182" t="s">
        <v>609</v>
      </c>
      <c r="B182" s="1" t="s">
        <v>108</v>
      </c>
      <c r="C182" s="1" t="s">
        <v>35</v>
      </c>
      <c r="D182" s="1"/>
      <c r="E182" s="6">
        <f t="shared" si="48"/>
        <v>42</v>
      </c>
      <c r="F182" s="9" t="str">
        <f t="shared" si="49"/>
        <v>대구</v>
      </c>
      <c r="G182" s="9">
        <v>42</v>
      </c>
      <c r="H182" s="9" t="s">
        <v>108</v>
      </c>
      <c r="I182" s="7" t="s">
        <v>218</v>
      </c>
      <c r="J182" s="9">
        <v>180</v>
      </c>
      <c r="K182" s="8" t="s">
        <v>172</v>
      </c>
      <c r="L182" s="6">
        <f t="array" ref="L182">MATCH(B182&amp;C182,행정구역정리!$B$2:$B$251&amp;행정구역정리!$C$2:$C$251,0)</f>
        <v>43</v>
      </c>
      <c r="M182" s="9" t="str">
        <f t="array" ref="M182">INDEX(행정구역정리!$D$2:$D$251,L182)</f>
        <v>27140</v>
      </c>
      <c r="N182" s="9">
        <v>43</v>
      </c>
      <c r="O182" s="8" t="s">
        <v>971</v>
      </c>
      <c r="P182" s="6"/>
      <c r="Q182" s="9"/>
      <c r="R182" s="8" t="str">
        <f t="shared" si="47"/>
        <v>27140</v>
      </c>
    </row>
    <row r="183" spans="1:18" x14ac:dyDescent="0.3">
      <c r="A183" t="s">
        <v>610</v>
      </c>
      <c r="B183" s="1" t="s">
        <v>108</v>
      </c>
      <c r="C183" s="1" t="s">
        <v>24</v>
      </c>
      <c r="D183" s="1"/>
      <c r="E183" s="6">
        <f t="shared" si="48"/>
        <v>41</v>
      </c>
      <c r="F183" s="9" t="str">
        <f t="shared" si="49"/>
        <v>대구</v>
      </c>
      <c r="G183" s="9">
        <v>41</v>
      </c>
      <c r="H183" s="9" t="s">
        <v>108</v>
      </c>
      <c r="I183" s="7" t="s">
        <v>219</v>
      </c>
      <c r="J183" s="9">
        <v>181</v>
      </c>
      <c r="K183" s="8" t="s">
        <v>172</v>
      </c>
      <c r="L183" s="6">
        <f t="array" ref="L183">MATCH(B183&amp;C183,행정구역정리!$B$2:$B$251&amp;행정구역정리!$C$2:$C$251,0)</f>
        <v>42</v>
      </c>
      <c r="M183" s="9" t="str">
        <f t="array" ref="M183">INDEX(행정구역정리!$D$2:$D$251,L183)</f>
        <v>27110</v>
      </c>
      <c r="N183" s="9">
        <v>42</v>
      </c>
      <c r="O183" s="8" t="s">
        <v>970</v>
      </c>
      <c r="P183" s="6"/>
      <c r="Q183" s="9"/>
      <c r="R183" s="8" t="str">
        <f t="shared" si="47"/>
        <v>27110</v>
      </c>
    </row>
    <row r="184" spans="1:18" x14ac:dyDescent="0.3">
      <c r="A184" t="s">
        <v>611</v>
      </c>
      <c r="B184" s="1" t="s">
        <v>108</v>
      </c>
      <c r="C184" s="1" t="s">
        <v>35</v>
      </c>
      <c r="D184" s="1"/>
      <c r="E184" s="6">
        <f t="shared" si="48"/>
        <v>42</v>
      </c>
      <c r="F184" s="9" t="str">
        <f t="shared" si="49"/>
        <v>대구</v>
      </c>
      <c r="G184" s="9">
        <v>42</v>
      </c>
      <c r="H184" s="9" t="s">
        <v>108</v>
      </c>
      <c r="I184" s="7" t="s">
        <v>220</v>
      </c>
      <c r="J184" s="9">
        <v>182</v>
      </c>
      <c r="K184" s="8" t="s">
        <v>172</v>
      </c>
      <c r="L184" s="6">
        <f t="array" ref="L184">MATCH(B184&amp;C184,행정구역정리!$B$2:$B$251&amp;행정구역정리!$C$2:$C$251,0)</f>
        <v>43</v>
      </c>
      <c r="M184" s="9" t="str">
        <f t="array" ref="M184">INDEX(행정구역정리!$D$2:$D$251,L184)</f>
        <v>27140</v>
      </c>
      <c r="N184" s="9">
        <v>43</v>
      </c>
      <c r="O184" s="8" t="s">
        <v>971</v>
      </c>
      <c r="P184" s="6"/>
      <c r="Q184" s="9"/>
      <c r="R184" s="8" t="str">
        <f t="shared" si="47"/>
        <v>27140</v>
      </c>
    </row>
    <row r="185" spans="1:18" x14ac:dyDescent="0.3">
      <c r="A185" t="s">
        <v>612</v>
      </c>
      <c r="B185" s="1" t="s">
        <v>108</v>
      </c>
      <c r="C185" s="1" t="s">
        <v>27</v>
      </c>
      <c r="D185" s="1"/>
      <c r="E185" s="6">
        <f t="shared" si="48"/>
        <v>43</v>
      </c>
      <c r="F185" s="9" t="str">
        <f t="shared" si="49"/>
        <v>대구</v>
      </c>
      <c r="G185" s="9">
        <v>43</v>
      </c>
      <c r="H185" s="9" t="s">
        <v>108</v>
      </c>
      <c r="I185" s="7" t="s">
        <v>221</v>
      </c>
      <c r="J185" s="9">
        <v>183</v>
      </c>
      <c r="K185" s="8" t="s">
        <v>172</v>
      </c>
      <c r="L185" s="6">
        <f t="array" ref="L185">MATCH(B185&amp;C185,행정구역정리!$B$2:$B$251&amp;행정구역정리!$C$2:$C$251,0)</f>
        <v>44</v>
      </c>
      <c r="M185" s="9" t="str">
        <f t="array" ref="M185">INDEX(행정구역정리!$D$2:$D$251,L185)</f>
        <v>27170</v>
      </c>
      <c r="N185" s="9">
        <v>44</v>
      </c>
      <c r="O185" s="8" t="s">
        <v>972</v>
      </c>
      <c r="P185" s="6"/>
      <c r="Q185" s="9"/>
      <c r="R185" s="8" t="str">
        <f t="shared" si="47"/>
        <v>27170</v>
      </c>
    </row>
    <row r="186" spans="1:18" x14ac:dyDescent="0.3">
      <c r="A186" t="s">
        <v>613</v>
      </c>
      <c r="B186" s="1" t="s">
        <v>108</v>
      </c>
      <c r="C186" s="1" t="s">
        <v>110</v>
      </c>
      <c r="D186" s="1"/>
      <c r="E186" s="6">
        <f t="shared" si="48"/>
        <v>46</v>
      </c>
      <c r="F186" s="9" t="str">
        <f t="shared" si="49"/>
        <v>대구</v>
      </c>
      <c r="G186" s="9">
        <v>46</v>
      </c>
      <c r="H186" s="9" t="s">
        <v>108</v>
      </c>
      <c r="I186" s="7" t="s">
        <v>222</v>
      </c>
      <c r="J186" s="9">
        <v>184</v>
      </c>
      <c r="K186" s="8" t="s">
        <v>172</v>
      </c>
      <c r="L186" s="6">
        <f t="array" ref="L186">MATCH(B186&amp;C186,행정구역정리!$B$2:$B$251&amp;행정구역정리!$C$2:$C$251,0)</f>
        <v>47</v>
      </c>
      <c r="M186" s="9" t="str">
        <f t="array" ref="M186">INDEX(행정구역정리!$D$2:$D$251,L186)</f>
        <v>27260</v>
      </c>
      <c r="N186" s="9">
        <v>47</v>
      </c>
      <c r="O186" s="8" t="s">
        <v>975</v>
      </c>
      <c r="P186" s="6"/>
      <c r="Q186" s="9"/>
      <c r="R186" s="8" t="str">
        <f t="shared" si="47"/>
        <v>27260</v>
      </c>
    </row>
    <row r="187" spans="1:18" x14ac:dyDescent="0.3">
      <c r="A187" t="s">
        <v>614</v>
      </c>
      <c r="B187" s="1" t="s">
        <v>108</v>
      </c>
      <c r="C187" s="1" t="s">
        <v>109</v>
      </c>
      <c r="D187" s="1"/>
      <c r="E187" s="6">
        <f t="shared" si="48"/>
        <v>45</v>
      </c>
      <c r="F187" s="9" t="str">
        <f t="shared" si="49"/>
        <v>대구</v>
      </c>
      <c r="G187" s="9">
        <v>45</v>
      </c>
      <c r="H187" s="9" t="s">
        <v>108</v>
      </c>
      <c r="I187" s="7" t="s">
        <v>223</v>
      </c>
      <c r="J187" s="9">
        <v>185</v>
      </c>
      <c r="K187" s="8" t="s">
        <v>172</v>
      </c>
      <c r="L187" s="6">
        <f t="array" ref="L187">MATCH(B187&amp;C187,행정구역정리!$B$2:$B$251&amp;행정구역정리!$C$2:$C$251,0)</f>
        <v>46</v>
      </c>
      <c r="M187" s="9" t="str">
        <f t="array" ref="M187">INDEX(행정구역정리!$D$2:$D$251,L187)</f>
        <v>27230</v>
      </c>
      <c r="N187" s="9">
        <v>46</v>
      </c>
      <c r="O187" s="8" t="s">
        <v>974</v>
      </c>
      <c r="P187" s="6"/>
      <c r="Q187" s="9"/>
      <c r="R187" s="8" t="str">
        <f t="shared" si="47"/>
        <v>27230</v>
      </c>
    </row>
    <row r="188" spans="1:18" x14ac:dyDescent="0.3">
      <c r="A188" t="s">
        <v>615</v>
      </c>
      <c r="B188" s="1" t="s">
        <v>108</v>
      </c>
      <c r="C188" s="1" t="s">
        <v>112</v>
      </c>
      <c r="D188" s="1"/>
      <c r="E188" s="6">
        <f t="shared" si="48"/>
        <v>48</v>
      </c>
      <c r="F188" s="9" t="str">
        <f t="shared" si="49"/>
        <v>대구</v>
      </c>
      <c r="G188" s="9">
        <v>48</v>
      </c>
      <c r="H188" s="9" t="s">
        <v>108</v>
      </c>
      <c r="I188" s="7" t="s">
        <v>97</v>
      </c>
      <c r="J188" s="9">
        <v>186</v>
      </c>
      <c r="K188" s="8" t="s">
        <v>173</v>
      </c>
      <c r="L188" s="6">
        <f t="array" ref="L188">MATCH(B188&amp;C188,행정구역정리!$B$2:$B$251&amp;행정구역정리!$C$2:$C$251,0)</f>
        <v>49</v>
      </c>
      <c r="M188" s="9" t="str">
        <f t="array" ref="M188">INDEX(행정구역정리!$D$2:$D$251,L188)</f>
        <v>27710</v>
      </c>
      <c r="N188" s="9">
        <v>49</v>
      </c>
      <c r="O188" s="8" t="s">
        <v>977</v>
      </c>
      <c r="P188" s="6"/>
      <c r="Q188" s="9"/>
      <c r="R188" s="8" t="str">
        <f t="shared" si="47"/>
        <v>27710</v>
      </c>
    </row>
    <row r="189" spans="1:18" x14ac:dyDescent="0.3">
      <c r="A189" t="s">
        <v>616</v>
      </c>
      <c r="B189" s="1" t="s">
        <v>108</v>
      </c>
      <c r="C189" s="1" t="s">
        <v>111</v>
      </c>
      <c r="D189" s="1"/>
      <c r="E189" s="6">
        <f t="shared" si="48"/>
        <v>47</v>
      </c>
      <c r="F189" s="9" t="str">
        <f t="shared" si="49"/>
        <v>대구</v>
      </c>
      <c r="G189" s="9">
        <v>47</v>
      </c>
      <c r="H189" s="9" t="s">
        <v>108</v>
      </c>
      <c r="I189" s="7" t="s">
        <v>100</v>
      </c>
      <c r="J189" s="9">
        <v>187</v>
      </c>
      <c r="K189" s="8" t="s">
        <v>173</v>
      </c>
      <c r="L189" s="6">
        <f t="array" ref="L189">MATCH(B189&amp;C189,행정구역정리!$B$2:$B$251&amp;행정구역정리!$C$2:$C$251,0)</f>
        <v>48</v>
      </c>
      <c r="M189" s="9" t="str">
        <f t="array" ref="M189">INDEX(행정구역정리!$D$2:$D$251,L189)</f>
        <v>27290</v>
      </c>
      <c r="N189" s="9">
        <v>48</v>
      </c>
      <c r="O189" s="8" t="s">
        <v>976</v>
      </c>
      <c r="P189" s="6"/>
      <c r="Q189" s="9"/>
      <c r="R189" s="8" t="str">
        <f t="shared" si="47"/>
        <v>27290</v>
      </c>
    </row>
    <row r="190" spans="1:18" x14ac:dyDescent="0.3">
      <c r="A190" t="s">
        <v>617</v>
      </c>
      <c r="B190" s="1" t="s">
        <v>113</v>
      </c>
      <c r="C190" s="1" t="s">
        <v>114</v>
      </c>
      <c r="D190" s="1"/>
      <c r="E190" s="6">
        <f>VLOOKUP(C190,$I$152:$J$165,2,FALSE)</f>
        <v>151</v>
      </c>
      <c r="F190" s="9" t="str">
        <f>VLOOKUP(C190,$I$152:$K$165,3,FALSE)</f>
        <v>전북</v>
      </c>
      <c r="G190" s="9">
        <v>151</v>
      </c>
      <c r="H190" s="9" t="s">
        <v>113</v>
      </c>
      <c r="I190" s="7" t="s">
        <v>101</v>
      </c>
      <c r="J190" s="9">
        <v>188</v>
      </c>
      <c r="K190" s="8" t="s">
        <v>173</v>
      </c>
      <c r="L190" s="6">
        <f t="array" ref="L190">MATCH(B190&amp;C190,행정구역정리!$B$2:$B$251&amp;행정구역정리!$C$2:$C$251,0)</f>
        <v>168</v>
      </c>
      <c r="M190" s="9" t="str">
        <f t="array" ref="M190">INDEX(행정구역정리!$D$2:$D$251,L190)</f>
        <v>45130</v>
      </c>
      <c r="N190" s="9">
        <v>168</v>
      </c>
      <c r="O190" s="8" t="s">
        <v>873</v>
      </c>
      <c r="P190" s="6"/>
      <c r="Q190" s="9"/>
      <c r="R190" s="8" t="str">
        <f t="shared" si="47"/>
        <v>45130</v>
      </c>
    </row>
    <row r="191" spans="1:18" x14ac:dyDescent="0.3">
      <c r="A191" t="s">
        <v>618</v>
      </c>
      <c r="B191" s="1" t="s">
        <v>113</v>
      </c>
      <c r="C191" s="1" t="s">
        <v>115</v>
      </c>
      <c r="D191" s="1"/>
      <c r="E191" s="6">
        <f t="shared" ref="E191:E204" si="50">VLOOKUP(C191,$I$152:$J$165,2,FALSE)</f>
        <v>162</v>
      </c>
      <c r="F191" s="9" t="str">
        <f t="shared" ref="F191:F204" si="51">VLOOKUP(C191,$I$152:$K$165,3,FALSE)</f>
        <v>전북</v>
      </c>
      <c r="G191" s="9">
        <v>162</v>
      </c>
      <c r="H191" s="9" t="s">
        <v>113</v>
      </c>
      <c r="I191" s="7" t="s">
        <v>99</v>
      </c>
      <c r="J191" s="9">
        <v>189</v>
      </c>
      <c r="K191" s="8" t="s">
        <v>173</v>
      </c>
      <c r="L191" s="6">
        <f t="array" ref="L191">MATCH(B191&amp;C191,행정구역정리!$B$2:$B$251&amp;행정구역정리!$C$2:$C$251,0)</f>
        <v>179</v>
      </c>
      <c r="M191" s="9" t="str">
        <f t="array" ref="M191">INDEX(행정구역정리!$D$2:$D$251,L191)</f>
        <v>45790</v>
      </c>
      <c r="N191" s="9">
        <v>179</v>
      </c>
      <c r="O191" s="8" t="s">
        <v>884</v>
      </c>
      <c r="P191" s="6"/>
      <c r="Q191" s="9"/>
      <c r="R191" s="8" t="str">
        <f t="shared" si="47"/>
        <v>45790</v>
      </c>
    </row>
    <row r="192" spans="1:18" x14ac:dyDescent="0.3">
      <c r="A192" t="s">
        <v>619</v>
      </c>
      <c r="B192" s="1" t="s">
        <v>113</v>
      </c>
      <c r="C192" s="1" t="s">
        <v>117</v>
      </c>
      <c r="D192" s="1"/>
      <c r="E192" s="6">
        <f t="shared" si="50"/>
        <v>152</v>
      </c>
      <c r="F192" s="9" t="str">
        <f t="shared" si="51"/>
        <v>전북</v>
      </c>
      <c r="G192" s="9">
        <v>152</v>
      </c>
      <c r="H192" s="9" t="s">
        <v>113</v>
      </c>
      <c r="I192" s="7" t="s">
        <v>98</v>
      </c>
      <c r="J192" s="9">
        <v>190</v>
      </c>
      <c r="K192" s="8" t="s">
        <v>173</v>
      </c>
      <c r="L192" s="6">
        <f t="array" ref="L192">MATCH(B192&amp;C192,행정구역정리!$B$2:$B$251&amp;행정구역정리!$C$2:$C$251,0)</f>
        <v>169</v>
      </c>
      <c r="M192" s="9" t="str">
        <f t="array" ref="M192">INDEX(행정구역정리!$D$2:$D$251,L192)</f>
        <v>45140</v>
      </c>
      <c r="N192" s="9">
        <v>169</v>
      </c>
      <c r="O192" s="8" t="s">
        <v>874</v>
      </c>
      <c r="P192" s="6"/>
      <c r="Q192" s="9"/>
      <c r="R192" s="8" t="str">
        <f t="shared" si="47"/>
        <v>45140</v>
      </c>
    </row>
    <row r="193" spans="1:18" x14ac:dyDescent="0.3">
      <c r="A193" t="s">
        <v>620</v>
      </c>
      <c r="B193" s="1" t="s">
        <v>113</v>
      </c>
      <c r="C193" s="1" t="s">
        <v>117</v>
      </c>
      <c r="D193" s="1"/>
      <c r="E193" s="6">
        <f t="shared" si="50"/>
        <v>152</v>
      </c>
      <c r="F193" s="9" t="str">
        <f t="shared" si="51"/>
        <v>전북</v>
      </c>
      <c r="G193" s="9">
        <v>152</v>
      </c>
      <c r="H193" s="9" t="s">
        <v>113</v>
      </c>
      <c r="I193" s="7" t="s">
        <v>107</v>
      </c>
      <c r="J193" s="9">
        <v>191</v>
      </c>
      <c r="K193" s="8" t="s">
        <v>173</v>
      </c>
      <c r="L193" s="6">
        <f t="array" ref="L193">MATCH(B193&amp;C193,행정구역정리!$B$2:$B$251&amp;행정구역정리!$C$2:$C$251,0)</f>
        <v>169</v>
      </c>
      <c r="M193" s="9" t="str">
        <f t="array" ref="M193">INDEX(행정구역정리!$D$2:$D$251,L193)</f>
        <v>45140</v>
      </c>
      <c r="N193" s="9">
        <v>169</v>
      </c>
      <c r="O193" s="8" t="s">
        <v>874</v>
      </c>
      <c r="P193" s="6"/>
      <c r="Q193" s="9"/>
      <c r="R193" s="8" t="str">
        <f t="shared" si="47"/>
        <v>45140</v>
      </c>
    </row>
    <row r="194" spans="1:18" x14ac:dyDescent="0.3">
      <c r="A194" t="s">
        <v>118</v>
      </c>
      <c r="B194" s="1" t="s">
        <v>113</v>
      </c>
      <c r="C194" s="1" t="s">
        <v>118</v>
      </c>
      <c r="D194" s="1"/>
      <c r="E194" s="6">
        <f t="shared" si="50"/>
        <v>163</v>
      </c>
      <c r="F194" s="9" t="str">
        <f t="shared" si="51"/>
        <v>전북</v>
      </c>
      <c r="G194" s="9">
        <v>163</v>
      </c>
      <c r="H194" s="9" t="s">
        <v>113</v>
      </c>
      <c r="I194" s="7" t="s">
        <v>106</v>
      </c>
      <c r="J194" s="9">
        <v>192</v>
      </c>
      <c r="K194" s="8" t="s">
        <v>173</v>
      </c>
      <c r="L194" s="6">
        <f t="array" ref="L194">MATCH(B194&amp;C194,행정구역정리!$B$2:$B$251&amp;행정구역정리!$C$2:$C$251,0)</f>
        <v>180</v>
      </c>
      <c r="M194" s="9" t="str">
        <f t="array" ref="M194">INDEX(행정구역정리!$D$2:$D$251,L194)</f>
        <v>45800</v>
      </c>
      <c r="N194" s="9">
        <v>180</v>
      </c>
      <c r="O194" s="8" t="s">
        <v>885</v>
      </c>
      <c r="P194" s="6"/>
      <c r="Q194" s="9"/>
      <c r="R194" s="8" t="str">
        <f t="shared" si="47"/>
        <v>45800</v>
      </c>
    </row>
    <row r="195" spans="1:18" x14ac:dyDescent="0.3">
      <c r="A195" t="s">
        <v>621</v>
      </c>
      <c r="B195" s="1" t="s">
        <v>113</v>
      </c>
      <c r="C195" s="14" t="s">
        <v>116</v>
      </c>
      <c r="D195" s="14" t="s">
        <v>1098</v>
      </c>
      <c r="E195" s="6">
        <f t="shared" si="50"/>
        <v>150</v>
      </c>
      <c r="F195" s="9" t="str">
        <f t="shared" si="51"/>
        <v>전북</v>
      </c>
      <c r="G195" s="9">
        <v>150</v>
      </c>
      <c r="H195" s="9" t="s">
        <v>113</v>
      </c>
      <c r="I195" s="7" t="s">
        <v>224</v>
      </c>
      <c r="J195" s="9">
        <v>193</v>
      </c>
      <c r="K195" s="8" t="s">
        <v>173</v>
      </c>
      <c r="L195" s="6">
        <f t="array" ref="L195">MATCH(B195&amp;C195,행정구역정리!$B$2:$B$251&amp;행정구역정리!$C$2:$C$251,0)</f>
        <v>166</v>
      </c>
      <c r="M195" s="9" t="str">
        <f t="array" ref="M195">INDEX(행정구역정리!$D$2:$D$251,L195)</f>
        <v>45111</v>
      </c>
      <c r="N195" s="9">
        <v>166</v>
      </c>
      <c r="O195" s="8" t="s">
        <v>871</v>
      </c>
      <c r="P195" s="6">
        <f>MATCH(D195,행정구역정리!$F$2:$F$251,0)</f>
        <v>166</v>
      </c>
      <c r="Q195" s="9" t="str">
        <f t="array" ref="Q195">INDEX(행정구역정리!$D$2:$D$251,대기오염물질!P195)</f>
        <v>45111</v>
      </c>
      <c r="R195" s="8" t="str">
        <f>IF(O195=Q195,Q195,Q195)</f>
        <v>45111</v>
      </c>
    </row>
    <row r="196" spans="1:18" x14ac:dyDescent="0.3">
      <c r="A196" t="s">
        <v>622</v>
      </c>
      <c r="B196" s="1" t="s">
        <v>113</v>
      </c>
      <c r="C196" s="1" t="s">
        <v>114</v>
      </c>
      <c r="D196" s="1"/>
      <c r="E196" s="6">
        <f t="shared" si="50"/>
        <v>151</v>
      </c>
      <c r="F196" s="9" t="str">
        <f t="shared" si="51"/>
        <v>전북</v>
      </c>
      <c r="G196" s="9">
        <v>151</v>
      </c>
      <c r="H196" s="9" t="s">
        <v>113</v>
      </c>
      <c r="I196" s="7" t="s">
        <v>225</v>
      </c>
      <c r="J196" s="9">
        <v>194</v>
      </c>
      <c r="K196" s="8" t="s">
        <v>173</v>
      </c>
      <c r="L196" s="6">
        <f t="array" ref="L196">MATCH(B196&amp;C196,행정구역정리!$B$2:$B$251&amp;행정구역정리!$C$2:$C$251,0)</f>
        <v>168</v>
      </c>
      <c r="M196" s="9" t="str">
        <f t="array" ref="M196">INDEX(행정구역정리!$D$2:$D$251,L196)</f>
        <v>45130</v>
      </c>
      <c r="N196" s="9">
        <v>168</v>
      </c>
      <c r="O196" s="8" t="s">
        <v>873</v>
      </c>
      <c r="P196" s="6"/>
      <c r="Q196" s="9"/>
      <c r="R196" s="8" t="str">
        <f t="shared" ref="R196:R201" si="52">O196</f>
        <v>45130</v>
      </c>
    </row>
    <row r="197" spans="1:18" x14ac:dyDescent="0.3">
      <c r="A197" t="s">
        <v>623</v>
      </c>
      <c r="B197" s="1" t="s">
        <v>113</v>
      </c>
      <c r="C197" s="1" t="s">
        <v>114</v>
      </c>
      <c r="D197" s="1"/>
      <c r="E197" s="6">
        <f t="shared" si="50"/>
        <v>151</v>
      </c>
      <c r="F197" s="9" t="str">
        <f t="shared" si="51"/>
        <v>전북</v>
      </c>
      <c r="G197" s="9">
        <v>151</v>
      </c>
      <c r="H197" s="9" t="s">
        <v>113</v>
      </c>
      <c r="I197" s="7" t="s">
        <v>103</v>
      </c>
      <c r="J197" s="9">
        <v>195</v>
      </c>
      <c r="K197" s="8" t="s">
        <v>173</v>
      </c>
      <c r="L197" s="6">
        <f t="array" ref="L197">MATCH(B197&amp;C197,행정구역정리!$B$2:$B$251&amp;행정구역정리!$C$2:$C$251,0)</f>
        <v>168</v>
      </c>
      <c r="M197" s="9" t="str">
        <f t="array" ref="M197">INDEX(행정구역정리!$D$2:$D$251,L197)</f>
        <v>45130</v>
      </c>
      <c r="N197" s="9">
        <v>168</v>
      </c>
      <c r="O197" s="8" t="s">
        <v>873</v>
      </c>
      <c r="P197" s="6"/>
      <c r="Q197" s="9"/>
      <c r="R197" s="8" t="str">
        <f t="shared" si="52"/>
        <v>45130</v>
      </c>
    </row>
    <row r="198" spans="1:18" x14ac:dyDescent="0.3">
      <c r="A198" t="s">
        <v>624</v>
      </c>
      <c r="B198" s="1" t="s">
        <v>113</v>
      </c>
      <c r="C198" s="1" t="s">
        <v>119</v>
      </c>
      <c r="D198" s="1"/>
      <c r="E198" s="6">
        <f t="shared" si="50"/>
        <v>153</v>
      </c>
      <c r="F198" s="9" t="str">
        <f t="shared" si="51"/>
        <v>전북</v>
      </c>
      <c r="G198" s="9">
        <v>153</v>
      </c>
      <c r="H198" s="9" t="s">
        <v>113</v>
      </c>
      <c r="I198" s="7" t="s">
        <v>226</v>
      </c>
      <c r="J198" s="9">
        <v>196</v>
      </c>
      <c r="K198" s="8" t="s">
        <v>173</v>
      </c>
      <c r="L198" s="6">
        <f t="array" ref="L198">MATCH(B198&amp;C198,행정구역정리!$B$2:$B$251&amp;행정구역정리!$C$2:$C$251,0)</f>
        <v>170</v>
      </c>
      <c r="M198" s="9" t="str">
        <f t="array" ref="M198">INDEX(행정구역정리!$D$2:$D$251,L198)</f>
        <v>45180</v>
      </c>
      <c r="N198" s="9">
        <v>170</v>
      </c>
      <c r="O198" s="8" t="s">
        <v>875</v>
      </c>
      <c r="P198" s="6"/>
      <c r="Q198" s="9"/>
      <c r="R198" s="8" t="str">
        <f t="shared" si="52"/>
        <v>45180</v>
      </c>
    </row>
    <row r="199" spans="1:18" x14ac:dyDescent="0.3">
      <c r="A199" t="s">
        <v>625</v>
      </c>
      <c r="B199" s="1" t="s">
        <v>113</v>
      </c>
      <c r="C199" s="1" t="s">
        <v>120</v>
      </c>
      <c r="D199" s="1"/>
      <c r="E199" s="6">
        <f t="shared" si="50"/>
        <v>155</v>
      </c>
      <c r="F199" s="9" t="str">
        <f t="shared" si="51"/>
        <v>전북</v>
      </c>
      <c r="G199" s="9">
        <v>155</v>
      </c>
      <c r="H199" s="9" t="s">
        <v>113</v>
      </c>
      <c r="I199" s="7" t="s">
        <v>102</v>
      </c>
      <c r="J199" s="9">
        <v>197</v>
      </c>
      <c r="K199" s="8" t="s">
        <v>173</v>
      </c>
      <c r="L199" s="6">
        <f t="array" ref="L199">MATCH(B199&amp;C199,행정구역정리!$B$2:$B$251&amp;행정구역정리!$C$2:$C$251,0)</f>
        <v>172</v>
      </c>
      <c r="M199" s="9" t="str">
        <f t="array" ref="M199">INDEX(행정구역정리!$D$2:$D$251,L199)</f>
        <v>45210</v>
      </c>
      <c r="N199" s="9">
        <v>172</v>
      </c>
      <c r="O199" s="8" t="s">
        <v>877</v>
      </c>
      <c r="P199" s="6"/>
      <c r="Q199" s="9"/>
      <c r="R199" s="8" t="str">
        <f t="shared" si="52"/>
        <v>45210</v>
      </c>
    </row>
    <row r="200" spans="1:18" x14ac:dyDescent="0.3">
      <c r="A200" t="s">
        <v>626</v>
      </c>
      <c r="B200" s="1" t="s">
        <v>113</v>
      </c>
      <c r="C200" s="1" t="s">
        <v>121</v>
      </c>
      <c r="D200" s="1"/>
      <c r="E200" s="6">
        <f t="shared" si="50"/>
        <v>160</v>
      </c>
      <c r="F200" s="9" t="str">
        <f t="shared" si="51"/>
        <v>전북</v>
      </c>
      <c r="G200" s="9">
        <v>160</v>
      </c>
      <c r="H200" s="9" t="s">
        <v>113</v>
      </c>
      <c r="I200" s="7" t="s">
        <v>227</v>
      </c>
      <c r="J200" s="9">
        <v>198</v>
      </c>
      <c r="K200" s="8" t="s">
        <v>173</v>
      </c>
      <c r="L200" s="6">
        <f t="array" ref="L200">MATCH(B200&amp;C200,행정구역정리!$B$2:$B$251&amp;행정구역정리!$C$2:$C$251,0)</f>
        <v>177</v>
      </c>
      <c r="M200" s="9" t="str">
        <f t="array" ref="M200">INDEX(행정구역정리!$D$2:$D$251,L200)</f>
        <v>45750</v>
      </c>
      <c r="N200" s="9">
        <v>177</v>
      </c>
      <c r="O200" s="8" t="s">
        <v>882</v>
      </c>
      <c r="P200" s="6"/>
      <c r="Q200" s="9"/>
      <c r="R200" s="8" t="str">
        <f t="shared" si="52"/>
        <v>45750</v>
      </c>
    </row>
    <row r="201" spans="1:18" x14ac:dyDescent="0.3">
      <c r="A201" t="s">
        <v>627</v>
      </c>
      <c r="B201" s="1" t="s">
        <v>113</v>
      </c>
      <c r="C201" s="1" t="s">
        <v>122</v>
      </c>
      <c r="D201" s="1"/>
      <c r="E201" s="6">
        <f t="shared" si="50"/>
        <v>154</v>
      </c>
      <c r="F201" s="9" t="str">
        <f t="shared" si="51"/>
        <v>전북</v>
      </c>
      <c r="G201" s="9">
        <v>154</v>
      </c>
      <c r="H201" s="9" t="s">
        <v>113</v>
      </c>
      <c r="I201" s="7" t="s">
        <v>228</v>
      </c>
      <c r="J201" s="9">
        <v>199</v>
      </c>
      <c r="K201" s="8" t="s">
        <v>173</v>
      </c>
      <c r="L201" s="6">
        <f t="array" ref="L201">MATCH(B201&amp;C201,행정구역정리!$B$2:$B$251&amp;행정구역정리!$C$2:$C$251,0)</f>
        <v>171</v>
      </c>
      <c r="M201" s="9" t="str">
        <f t="array" ref="M201">INDEX(행정구역정리!$D$2:$D$251,L201)</f>
        <v>45190</v>
      </c>
      <c r="N201" s="9">
        <v>171</v>
      </c>
      <c r="O201" s="8" t="s">
        <v>876</v>
      </c>
      <c r="P201" s="6"/>
      <c r="Q201" s="9"/>
      <c r="R201" s="8" t="str">
        <f t="shared" si="52"/>
        <v>45190</v>
      </c>
    </row>
    <row r="202" spans="1:18" x14ac:dyDescent="0.3">
      <c r="A202" t="s">
        <v>628</v>
      </c>
      <c r="B202" s="1" t="s">
        <v>113</v>
      </c>
      <c r="C202" s="14" t="s">
        <v>116</v>
      </c>
      <c r="D202" s="14" t="s">
        <v>1098</v>
      </c>
      <c r="E202" s="6">
        <f t="shared" si="50"/>
        <v>150</v>
      </c>
      <c r="F202" s="9" t="str">
        <f t="shared" si="51"/>
        <v>전북</v>
      </c>
      <c r="G202" s="9">
        <v>150</v>
      </c>
      <c r="H202" s="9" t="s">
        <v>113</v>
      </c>
      <c r="I202" s="7" t="s">
        <v>104</v>
      </c>
      <c r="J202" s="9">
        <v>200</v>
      </c>
      <c r="K202" s="8" t="s">
        <v>173</v>
      </c>
      <c r="L202" s="6">
        <f t="array" ref="L202">MATCH(B202&amp;C202,행정구역정리!$B$2:$B$251&amp;행정구역정리!$C$2:$C$251,0)</f>
        <v>166</v>
      </c>
      <c r="M202" s="9" t="str">
        <f t="array" ref="M202">INDEX(행정구역정리!$D$2:$D$251,L202)</f>
        <v>45111</v>
      </c>
      <c r="N202" s="9">
        <v>166</v>
      </c>
      <c r="O202" s="8" t="s">
        <v>871</v>
      </c>
      <c r="P202" s="6">
        <f>MATCH(D202,행정구역정리!$F$2:$F$251,0)</f>
        <v>166</v>
      </c>
      <c r="Q202" s="9" t="str">
        <f t="array" ref="Q202">INDEX(행정구역정리!$D$2:$D$251,대기오염물질!P202)</f>
        <v>45111</v>
      </c>
      <c r="R202" s="8" t="str">
        <f t="shared" ref="R202:R203" si="53">IF(O202=Q202,Q202,Q202)</f>
        <v>45111</v>
      </c>
    </row>
    <row r="203" spans="1:18" x14ac:dyDescent="0.3">
      <c r="A203" t="s">
        <v>629</v>
      </c>
      <c r="B203" s="1" t="s">
        <v>113</v>
      </c>
      <c r="C203" s="14" t="s">
        <v>116</v>
      </c>
      <c r="D203" s="14" t="s">
        <v>1099</v>
      </c>
      <c r="E203" s="6">
        <f t="shared" si="50"/>
        <v>150</v>
      </c>
      <c r="F203" s="9" t="str">
        <f t="shared" si="51"/>
        <v>전북</v>
      </c>
      <c r="G203" s="9">
        <v>150</v>
      </c>
      <c r="H203" s="9" t="s">
        <v>113</v>
      </c>
      <c r="I203" s="7" t="s">
        <v>229</v>
      </c>
      <c r="J203" s="9">
        <v>201</v>
      </c>
      <c r="K203" s="8" t="s">
        <v>173</v>
      </c>
      <c r="L203" s="6">
        <f t="array" ref="L203">MATCH(B203&amp;C203,행정구역정리!$B$2:$B$251&amp;행정구역정리!$C$2:$C$251,0)</f>
        <v>166</v>
      </c>
      <c r="M203" s="9" t="str">
        <f t="array" ref="M203">INDEX(행정구역정리!$D$2:$D$251,L203)</f>
        <v>45111</v>
      </c>
      <c r="N203" s="9">
        <v>166</v>
      </c>
      <c r="O203" s="8" t="s">
        <v>871</v>
      </c>
      <c r="P203" s="6">
        <f>MATCH(D203,행정구역정리!$F$2:$F$251,0)</f>
        <v>167</v>
      </c>
      <c r="Q203" s="9" t="str">
        <f t="array" ref="Q203">INDEX(행정구역정리!$D$2:$D$251,대기오염물질!P203)</f>
        <v>45113</v>
      </c>
      <c r="R203" s="8" t="str">
        <f t="shared" si="53"/>
        <v>45113</v>
      </c>
    </row>
    <row r="204" spans="1:18" x14ac:dyDescent="0.3">
      <c r="A204" t="s">
        <v>630</v>
      </c>
      <c r="B204" s="1" t="s">
        <v>113</v>
      </c>
      <c r="C204" s="1" t="s">
        <v>117</v>
      </c>
      <c r="D204" s="1"/>
      <c r="E204" s="6">
        <f t="shared" si="50"/>
        <v>152</v>
      </c>
      <c r="F204" s="9" t="str">
        <f t="shared" si="51"/>
        <v>전북</v>
      </c>
      <c r="G204" s="9">
        <v>152</v>
      </c>
      <c r="H204" s="9" t="s">
        <v>113</v>
      </c>
      <c r="I204" s="7" t="s">
        <v>230</v>
      </c>
      <c r="J204" s="9">
        <v>202</v>
      </c>
      <c r="K204" s="8" t="s">
        <v>173</v>
      </c>
      <c r="L204" s="6">
        <f t="array" ref="L204">MATCH(B204&amp;C204,행정구역정리!$B$2:$B$251&amp;행정구역정리!$C$2:$C$251,0)</f>
        <v>169</v>
      </c>
      <c r="M204" s="9" t="str">
        <f t="array" ref="M204">INDEX(행정구역정리!$D$2:$D$251,L204)</f>
        <v>45140</v>
      </c>
      <c r="N204" s="9">
        <v>169</v>
      </c>
      <c r="O204" s="8" t="s">
        <v>874</v>
      </c>
      <c r="P204" s="6"/>
      <c r="Q204" s="9"/>
      <c r="R204" s="8" t="str">
        <f>O204</f>
        <v>45140</v>
      </c>
    </row>
    <row r="205" spans="1:18" x14ac:dyDescent="0.3">
      <c r="A205" t="s">
        <v>631</v>
      </c>
      <c r="B205" s="1" t="s">
        <v>123</v>
      </c>
      <c r="C205" s="14" t="s">
        <v>124</v>
      </c>
      <c r="D205" s="14" t="s">
        <v>1101</v>
      </c>
      <c r="E205" s="6">
        <f>VLOOKUP(C205,$I$211:$J$227,2,FALSE)</f>
        <v>209</v>
      </c>
      <c r="F205" s="9" t="str">
        <f>VLOOKUP(C205,$I$211:$K$227,3,FALSE)</f>
        <v>경남</v>
      </c>
      <c r="G205" s="9">
        <v>209</v>
      </c>
      <c r="H205" s="9" t="s">
        <v>123</v>
      </c>
      <c r="I205" s="7" t="s">
        <v>231</v>
      </c>
      <c r="J205" s="9">
        <v>203</v>
      </c>
      <c r="K205" s="8" t="s">
        <v>173</v>
      </c>
      <c r="L205" s="6">
        <f t="array" ref="L205">MATCH(B205&amp;C205,행정구역정리!$B$2:$B$251&amp;행정구역정리!$C$2:$C$251,0)</f>
        <v>227</v>
      </c>
      <c r="M205" s="9" t="str">
        <f t="array" ref="M205">INDEX(행정구역정리!$D$2:$D$251,L205)</f>
        <v>48121</v>
      </c>
      <c r="N205" s="9">
        <v>227</v>
      </c>
      <c r="O205" s="8" t="s">
        <v>1007</v>
      </c>
      <c r="P205" s="6">
        <f>MATCH(D205,행정구역정리!$F$2:$F$251,0)</f>
        <v>228</v>
      </c>
      <c r="Q205" s="9" t="str">
        <f t="array" ref="Q205">INDEX(행정구역정리!$D$2:$D$251,대기오염물질!P205)</f>
        <v>48123</v>
      </c>
      <c r="R205" s="8" t="str">
        <f t="shared" ref="R205:R206" si="54">IF(O205=Q205,Q205,Q205)</f>
        <v>48123</v>
      </c>
    </row>
    <row r="206" spans="1:18" x14ac:dyDescent="0.3">
      <c r="A206" t="s">
        <v>632</v>
      </c>
      <c r="B206" s="1" t="s">
        <v>123</v>
      </c>
      <c r="C206" s="14" t="s">
        <v>124</v>
      </c>
      <c r="D206" s="14" t="s">
        <v>1104</v>
      </c>
      <c r="E206" s="6">
        <f t="shared" ref="E206:E226" si="55">VLOOKUP(C206,$I$211:$J$227,2,FALSE)</f>
        <v>209</v>
      </c>
      <c r="F206" s="9" t="str">
        <f t="shared" ref="F206:F226" si="56">VLOOKUP(C206,$I$211:$K$227,3,FALSE)</f>
        <v>경남</v>
      </c>
      <c r="G206" s="9">
        <v>209</v>
      </c>
      <c r="H206" s="9" t="s">
        <v>123</v>
      </c>
      <c r="I206" s="7" t="s">
        <v>232</v>
      </c>
      <c r="J206" s="9">
        <v>204</v>
      </c>
      <c r="K206" s="8" t="s">
        <v>173</v>
      </c>
      <c r="L206" s="6">
        <f t="array" ref="L206">MATCH(B206&amp;C206,행정구역정리!$B$2:$B$251&amp;행정구역정리!$C$2:$C$251,0)</f>
        <v>227</v>
      </c>
      <c r="M206" s="9" t="str">
        <f t="array" ref="M206">INDEX(행정구역정리!$D$2:$D$251,L206)</f>
        <v>48121</v>
      </c>
      <c r="N206" s="9">
        <v>227</v>
      </c>
      <c r="O206" s="8" t="s">
        <v>1007</v>
      </c>
      <c r="P206" s="6">
        <f>MATCH(D206,행정구역정리!$F$2:$F$251,0)</f>
        <v>231</v>
      </c>
      <c r="Q206" s="9" t="str">
        <f t="array" ref="Q206">INDEX(행정구역정리!$D$2:$D$251,대기오염물질!P206)</f>
        <v>48129</v>
      </c>
      <c r="R206" s="8" t="str">
        <f t="shared" si="54"/>
        <v>48129</v>
      </c>
    </row>
    <row r="207" spans="1:18" x14ac:dyDescent="0.3">
      <c r="A207" t="s">
        <v>633</v>
      </c>
      <c r="B207" s="1" t="s">
        <v>123</v>
      </c>
      <c r="C207" s="1" t="s">
        <v>125</v>
      </c>
      <c r="D207" s="1"/>
      <c r="E207" s="6">
        <f t="shared" si="55"/>
        <v>225</v>
      </c>
      <c r="F207" s="9" t="str">
        <f t="shared" si="56"/>
        <v>경남</v>
      </c>
      <c r="G207" s="9">
        <v>225</v>
      </c>
      <c r="H207" s="9" t="s">
        <v>123</v>
      </c>
      <c r="I207" s="7" t="s">
        <v>233</v>
      </c>
      <c r="J207" s="9">
        <v>205</v>
      </c>
      <c r="K207" s="8" t="s">
        <v>173</v>
      </c>
      <c r="L207" s="6">
        <f t="array" ref="L207">MATCH(B207&amp;C207,행정구역정리!$B$2:$B$251&amp;행정구역정리!$C$2:$C$251,0)</f>
        <v>247</v>
      </c>
      <c r="M207" s="9" t="str">
        <f t="array" ref="M207">INDEX(행정구역정리!$D$2:$D$251,L207)</f>
        <v>48880</v>
      </c>
      <c r="N207" s="9">
        <v>247</v>
      </c>
      <c r="O207" s="8" t="s">
        <v>1027</v>
      </c>
      <c r="P207" s="6"/>
      <c r="Q207" s="9"/>
      <c r="R207" s="8" t="str">
        <f>O207</f>
        <v>48880</v>
      </c>
    </row>
    <row r="208" spans="1:18" x14ac:dyDescent="0.3">
      <c r="A208" t="s">
        <v>634</v>
      </c>
      <c r="B208" s="1" t="s">
        <v>123</v>
      </c>
      <c r="C208" s="14" t="s">
        <v>124</v>
      </c>
      <c r="D208" s="14" t="s">
        <v>1100</v>
      </c>
      <c r="E208" s="6">
        <f t="shared" si="55"/>
        <v>209</v>
      </c>
      <c r="F208" s="9" t="str">
        <f t="shared" si="56"/>
        <v>경남</v>
      </c>
      <c r="G208" s="9">
        <v>209</v>
      </c>
      <c r="H208" s="9" t="s">
        <v>123</v>
      </c>
      <c r="I208" s="7" t="s">
        <v>234</v>
      </c>
      <c r="J208" s="9">
        <v>206</v>
      </c>
      <c r="K208" s="8" t="s">
        <v>173</v>
      </c>
      <c r="L208" s="6">
        <f t="array" ref="L208">MATCH(B208&amp;C208,행정구역정리!$B$2:$B$251&amp;행정구역정리!$C$2:$C$251,0)</f>
        <v>227</v>
      </c>
      <c r="M208" s="9" t="str">
        <f t="array" ref="M208">INDEX(행정구역정리!$D$2:$D$251,L208)</f>
        <v>48121</v>
      </c>
      <c r="N208" s="9">
        <v>227</v>
      </c>
      <c r="O208" s="8" t="s">
        <v>1007</v>
      </c>
      <c r="P208" s="6">
        <f>MATCH(D208,행정구역정리!$F$2:$F$251,0)</f>
        <v>227</v>
      </c>
      <c r="Q208" s="9" t="str">
        <f t="array" ref="Q208">INDEX(행정구역정리!$D$2:$D$251,대기오염물질!P208)</f>
        <v>48121</v>
      </c>
      <c r="R208" s="8" t="str">
        <f>IF(O208=Q208,Q208,Q208)</f>
        <v>48121</v>
      </c>
    </row>
    <row r="209" spans="1:18" x14ac:dyDescent="0.3">
      <c r="A209" t="s">
        <v>635</v>
      </c>
      <c r="B209" s="1" t="s">
        <v>123</v>
      </c>
      <c r="C209" s="1" t="s">
        <v>126</v>
      </c>
      <c r="D209" s="1"/>
      <c r="E209" s="6">
        <f t="shared" si="55"/>
        <v>210</v>
      </c>
      <c r="F209" s="9" t="str">
        <f t="shared" si="56"/>
        <v>경남</v>
      </c>
      <c r="G209" s="9">
        <v>210</v>
      </c>
      <c r="H209" s="9" t="s">
        <v>123</v>
      </c>
      <c r="I209" s="7" t="s">
        <v>235</v>
      </c>
      <c r="J209" s="9">
        <v>207</v>
      </c>
      <c r="K209" s="8" t="s">
        <v>173</v>
      </c>
      <c r="L209" s="6">
        <f t="array" ref="L209">MATCH(B209&amp;C209,행정구역정리!$B$2:$B$251&amp;행정구역정리!$C$2:$C$251,0)</f>
        <v>232</v>
      </c>
      <c r="M209" s="9" t="str">
        <f t="array" ref="M209">INDEX(행정구역정리!$D$2:$D$251,L209)</f>
        <v>48170</v>
      </c>
      <c r="N209" s="9">
        <v>232</v>
      </c>
      <c r="O209" s="8" t="s">
        <v>1012</v>
      </c>
      <c r="P209" s="6"/>
      <c r="Q209" s="9"/>
      <c r="R209" s="8" t="str">
        <f t="shared" ref="R209:R210" si="57">O209</f>
        <v>48170</v>
      </c>
    </row>
    <row r="210" spans="1:18" x14ac:dyDescent="0.3">
      <c r="A210" t="s">
        <v>636</v>
      </c>
      <c r="B210" s="1" t="s">
        <v>123</v>
      </c>
      <c r="C210" s="1" t="s">
        <v>127</v>
      </c>
      <c r="D210" s="1"/>
      <c r="E210" s="6">
        <f t="shared" si="55"/>
        <v>213</v>
      </c>
      <c r="F210" s="9" t="str">
        <f t="shared" si="56"/>
        <v>경남</v>
      </c>
      <c r="G210" s="9">
        <v>213</v>
      </c>
      <c r="H210" s="9" t="s">
        <v>123</v>
      </c>
      <c r="I210" s="7" t="s">
        <v>105</v>
      </c>
      <c r="J210" s="9">
        <v>208</v>
      </c>
      <c r="K210" s="8" t="s">
        <v>173</v>
      </c>
      <c r="L210" s="6">
        <f t="array" ref="L210">MATCH(B210&amp;C210,행정구역정리!$B$2:$B$251&amp;행정구역정리!$C$2:$C$251,0)</f>
        <v>235</v>
      </c>
      <c r="M210" s="9" t="str">
        <f t="array" ref="M210">INDEX(행정구역정리!$D$2:$D$251,L210)</f>
        <v>48250</v>
      </c>
      <c r="N210" s="9">
        <v>235</v>
      </c>
      <c r="O210" s="8" t="s">
        <v>1015</v>
      </c>
      <c r="P210" s="6"/>
      <c r="Q210" s="9"/>
      <c r="R210" s="8" t="str">
        <f t="shared" si="57"/>
        <v>48250</v>
      </c>
    </row>
    <row r="211" spans="1:18" x14ac:dyDescent="0.3">
      <c r="A211" t="s">
        <v>637</v>
      </c>
      <c r="B211" s="1" t="s">
        <v>123</v>
      </c>
      <c r="C211" s="14" t="s">
        <v>124</v>
      </c>
      <c r="D211" s="14" t="s">
        <v>1100</v>
      </c>
      <c r="E211" s="6">
        <f t="shared" si="55"/>
        <v>209</v>
      </c>
      <c r="F211" s="9" t="str">
        <f t="shared" si="56"/>
        <v>경남</v>
      </c>
      <c r="G211" s="9">
        <v>209</v>
      </c>
      <c r="H211" s="9" t="s">
        <v>123</v>
      </c>
      <c r="I211" s="7" t="s">
        <v>124</v>
      </c>
      <c r="J211" s="9">
        <v>209</v>
      </c>
      <c r="K211" s="8" t="s">
        <v>174</v>
      </c>
      <c r="L211" s="6">
        <f t="array" ref="L211">MATCH(B211&amp;C211,행정구역정리!$B$2:$B$251&amp;행정구역정리!$C$2:$C$251,0)</f>
        <v>227</v>
      </c>
      <c r="M211" s="9" t="str">
        <f t="array" ref="M211">INDEX(행정구역정리!$D$2:$D$251,L211)</f>
        <v>48121</v>
      </c>
      <c r="N211" s="9">
        <v>227</v>
      </c>
      <c r="O211" s="8" t="s">
        <v>1007</v>
      </c>
      <c r="P211" s="6">
        <f>MATCH(D211,행정구역정리!$F$2:$F$251,0)</f>
        <v>227</v>
      </c>
      <c r="Q211" s="9" t="str">
        <f t="array" ref="Q211">INDEX(행정구역정리!$D$2:$D$251,대기오염물질!P211)</f>
        <v>48121</v>
      </c>
      <c r="R211" s="8" t="str">
        <f t="shared" ref="R211:R212" si="58">IF(O211=Q211,Q211,Q211)</f>
        <v>48121</v>
      </c>
    </row>
    <row r="212" spans="1:18" x14ac:dyDescent="0.3">
      <c r="A212" t="s">
        <v>638</v>
      </c>
      <c r="B212" s="1" t="s">
        <v>123</v>
      </c>
      <c r="C212" s="14" t="s">
        <v>124</v>
      </c>
      <c r="D212" s="14" t="s">
        <v>1103</v>
      </c>
      <c r="E212" s="6">
        <f t="shared" si="55"/>
        <v>209</v>
      </c>
      <c r="F212" s="9" t="str">
        <f t="shared" si="56"/>
        <v>경남</v>
      </c>
      <c r="G212" s="9">
        <v>209</v>
      </c>
      <c r="H212" s="9" t="s">
        <v>123</v>
      </c>
      <c r="I212" s="7" t="s">
        <v>126</v>
      </c>
      <c r="J212" s="9">
        <v>210</v>
      </c>
      <c r="K212" s="8" t="s">
        <v>174</v>
      </c>
      <c r="L212" s="6">
        <f t="array" ref="L212">MATCH(B212&amp;C212,행정구역정리!$B$2:$B$251&amp;행정구역정리!$C$2:$C$251,0)</f>
        <v>227</v>
      </c>
      <c r="M212" s="9" t="str">
        <f t="array" ref="M212">INDEX(행정구역정리!$D$2:$D$251,L212)</f>
        <v>48121</v>
      </c>
      <c r="N212" s="9">
        <v>227</v>
      </c>
      <c r="O212" s="8" t="s">
        <v>1007</v>
      </c>
      <c r="P212" s="6">
        <f>MATCH(D212,행정구역정리!$F$2:$F$251,0)</f>
        <v>230</v>
      </c>
      <c r="Q212" s="9" t="str">
        <f t="array" ref="Q212">INDEX(행정구역정리!$D$2:$D$251,대기오염물질!P212)</f>
        <v>48127</v>
      </c>
      <c r="R212" s="8" t="str">
        <f t="shared" si="58"/>
        <v>48127</v>
      </c>
    </row>
    <row r="213" spans="1:18" x14ac:dyDescent="0.3">
      <c r="A213" t="s">
        <v>639</v>
      </c>
      <c r="B213" s="1" t="s">
        <v>123</v>
      </c>
      <c r="C213" s="1" t="s">
        <v>128</v>
      </c>
      <c r="D213" s="1"/>
      <c r="E213" s="6">
        <f t="shared" si="55"/>
        <v>216</v>
      </c>
      <c r="F213" s="9" t="str">
        <f t="shared" si="56"/>
        <v>경남</v>
      </c>
      <c r="G213" s="9">
        <v>216</v>
      </c>
      <c r="H213" s="9" t="s">
        <v>123</v>
      </c>
      <c r="I213" s="7" t="s">
        <v>236</v>
      </c>
      <c r="J213" s="9">
        <v>211</v>
      </c>
      <c r="K213" s="8" t="s">
        <v>174</v>
      </c>
      <c r="L213" s="6">
        <f t="array" ref="L213">MATCH(B213&amp;C213,행정구역정리!$B$2:$B$251&amp;행정구역정리!$C$2:$C$251,0)</f>
        <v>238</v>
      </c>
      <c r="M213" s="9" t="str">
        <f t="array" ref="M213">INDEX(행정구역정리!$D$2:$D$251,L213)</f>
        <v>48330</v>
      </c>
      <c r="N213" s="9">
        <v>238</v>
      </c>
      <c r="O213" s="8" t="s">
        <v>1018</v>
      </c>
      <c r="P213" s="6"/>
      <c r="Q213" s="9"/>
      <c r="R213" s="8" t="str">
        <f t="shared" ref="R213:R214" si="59">O213</f>
        <v>48330</v>
      </c>
    </row>
    <row r="214" spans="1:18" x14ac:dyDescent="0.3">
      <c r="A214" t="s">
        <v>640</v>
      </c>
      <c r="B214" s="1" t="s">
        <v>123</v>
      </c>
      <c r="C214" s="1" t="s">
        <v>129</v>
      </c>
      <c r="D214" s="1"/>
      <c r="E214" s="6">
        <f t="shared" si="55"/>
        <v>212</v>
      </c>
      <c r="F214" s="9" t="str">
        <f t="shared" si="56"/>
        <v>경남</v>
      </c>
      <c r="G214" s="9">
        <v>212</v>
      </c>
      <c r="H214" s="9" t="s">
        <v>123</v>
      </c>
      <c r="I214" s="7" t="s">
        <v>129</v>
      </c>
      <c r="J214" s="9">
        <v>212</v>
      </c>
      <c r="K214" s="8" t="s">
        <v>174</v>
      </c>
      <c r="L214" s="6">
        <f t="array" ref="L214">MATCH(B214&amp;C214,행정구역정리!$B$2:$B$251&amp;행정구역정리!$C$2:$C$251,0)</f>
        <v>234</v>
      </c>
      <c r="M214" s="9" t="str">
        <f t="array" ref="M214">INDEX(행정구역정리!$D$2:$D$251,L214)</f>
        <v>48240</v>
      </c>
      <c r="N214" s="9">
        <v>234</v>
      </c>
      <c r="O214" s="8" t="s">
        <v>1014</v>
      </c>
      <c r="P214" s="6"/>
      <c r="Q214" s="9"/>
      <c r="R214" s="8" t="str">
        <f t="shared" si="59"/>
        <v>48240</v>
      </c>
    </row>
    <row r="215" spans="1:18" x14ac:dyDescent="0.3">
      <c r="A215" t="s">
        <v>641</v>
      </c>
      <c r="B215" s="1" t="s">
        <v>123</v>
      </c>
      <c r="C215" s="14" t="s">
        <v>124</v>
      </c>
      <c r="D215" s="14" t="s">
        <v>1101</v>
      </c>
      <c r="E215" s="6">
        <f t="shared" si="55"/>
        <v>209</v>
      </c>
      <c r="F215" s="9" t="str">
        <f t="shared" si="56"/>
        <v>경남</v>
      </c>
      <c r="G215" s="9">
        <v>209</v>
      </c>
      <c r="H215" s="9" t="s">
        <v>123</v>
      </c>
      <c r="I215" s="7" t="s">
        <v>127</v>
      </c>
      <c r="J215" s="9">
        <v>213</v>
      </c>
      <c r="K215" s="8" t="s">
        <v>174</v>
      </c>
      <c r="L215" s="6">
        <f t="array" ref="L215">MATCH(B215&amp;C215,행정구역정리!$B$2:$B$251&amp;행정구역정리!$C$2:$C$251,0)</f>
        <v>227</v>
      </c>
      <c r="M215" s="9" t="str">
        <f t="array" ref="M215">INDEX(행정구역정리!$D$2:$D$251,L215)</f>
        <v>48121</v>
      </c>
      <c r="N215" s="9">
        <v>227</v>
      </c>
      <c r="O215" s="8" t="s">
        <v>1007</v>
      </c>
      <c r="P215" s="6">
        <f>MATCH(D215,행정구역정리!$F$2:$F$251,0)</f>
        <v>228</v>
      </c>
      <c r="Q215" s="9" t="str">
        <f t="array" ref="Q215">INDEX(행정구역정리!$D$2:$D$251,대기오염물질!P215)</f>
        <v>48123</v>
      </c>
      <c r="R215" s="8" t="str">
        <f>IF(O215=Q215,Q215,Q215)</f>
        <v>48123</v>
      </c>
    </row>
    <row r="216" spans="1:18" x14ac:dyDescent="0.3">
      <c r="A216" t="s">
        <v>642</v>
      </c>
      <c r="B216" s="1" t="s">
        <v>123</v>
      </c>
      <c r="C216" s="1" t="s">
        <v>127</v>
      </c>
      <c r="D216" s="1"/>
      <c r="E216" s="6">
        <f t="shared" si="55"/>
        <v>213</v>
      </c>
      <c r="F216" s="9" t="str">
        <f t="shared" si="56"/>
        <v>경남</v>
      </c>
      <c r="G216" s="9">
        <v>213</v>
      </c>
      <c r="H216" s="9" t="s">
        <v>123</v>
      </c>
      <c r="I216" s="7" t="s">
        <v>237</v>
      </c>
      <c r="J216" s="9">
        <v>214</v>
      </c>
      <c r="K216" s="8" t="s">
        <v>174</v>
      </c>
      <c r="L216" s="6">
        <f t="array" ref="L216">MATCH(B216&amp;C216,행정구역정리!$B$2:$B$251&amp;행정구역정리!$C$2:$C$251,0)</f>
        <v>235</v>
      </c>
      <c r="M216" s="9" t="str">
        <f t="array" ref="M216">INDEX(행정구역정리!$D$2:$D$251,L216)</f>
        <v>48250</v>
      </c>
      <c r="N216" s="9">
        <v>235</v>
      </c>
      <c r="O216" s="8" t="s">
        <v>1015</v>
      </c>
      <c r="P216" s="6"/>
      <c r="Q216" s="9"/>
      <c r="R216" s="8" t="str">
        <f t="shared" ref="R216:R219" si="60">O216</f>
        <v>48250</v>
      </c>
    </row>
    <row r="217" spans="1:18" x14ac:dyDescent="0.3">
      <c r="A217" t="s">
        <v>643</v>
      </c>
      <c r="B217" s="1" t="s">
        <v>123</v>
      </c>
      <c r="C217" s="1" t="s">
        <v>126</v>
      </c>
      <c r="D217" s="1"/>
      <c r="E217" s="6">
        <f t="shared" si="55"/>
        <v>210</v>
      </c>
      <c r="F217" s="9" t="str">
        <f t="shared" si="56"/>
        <v>경남</v>
      </c>
      <c r="G217" s="9">
        <v>210</v>
      </c>
      <c r="H217" s="9" t="s">
        <v>123</v>
      </c>
      <c r="I217" s="7" t="s">
        <v>130</v>
      </c>
      <c r="J217" s="9">
        <v>215</v>
      </c>
      <c r="K217" s="8" t="s">
        <v>174</v>
      </c>
      <c r="L217" s="6">
        <f t="array" ref="L217">MATCH(B217&amp;C217,행정구역정리!$B$2:$B$251&amp;행정구역정리!$C$2:$C$251,0)</f>
        <v>232</v>
      </c>
      <c r="M217" s="9" t="str">
        <f t="array" ref="M217">INDEX(행정구역정리!$D$2:$D$251,L217)</f>
        <v>48170</v>
      </c>
      <c r="N217" s="9">
        <v>232</v>
      </c>
      <c r="O217" s="8" t="s">
        <v>1012</v>
      </c>
      <c r="P217" s="6"/>
      <c r="Q217" s="9"/>
      <c r="R217" s="8" t="str">
        <f t="shared" si="60"/>
        <v>48170</v>
      </c>
    </row>
    <row r="218" spans="1:18" x14ac:dyDescent="0.3">
      <c r="A218" t="s">
        <v>644</v>
      </c>
      <c r="B218" s="1" t="s">
        <v>123</v>
      </c>
      <c r="C218" s="1" t="s">
        <v>126</v>
      </c>
      <c r="D218" s="1"/>
      <c r="E218" s="6">
        <f t="shared" si="55"/>
        <v>210</v>
      </c>
      <c r="F218" s="9" t="str">
        <f t="shared" si="56"/>
        <v>경남</v>
      </c>
      <c r="G218" s="9">
        <v>210</v>
      </c>
      <c r="H218" s="9" t="s">
        <v>123</v>
      </c>
      <c r="I218" s="7" t="s">
        <v>128</v>
      </c>
      <c r="J218" s="9">
        <v>216</v>
      </c>
      <c r="K218" s="8" t="s">
        <v>174</v>
      </c>
      <c r="L218" s="6">
        <f t="array" ref="L218">MATCH(B218&amp;C218,행정구역정리!$B$2:$B$251&amp;행정구역정리!$C$2:$C$251,0)</f>
        <v>232</v>
      </c>
      <c r="M218" s="9" t="str">
        <f t="array" ref="M218">INDEX(행정구역정리!$D$2:$D$251,L218)</f>
        <v>48170</v>
      </c>
      <c r="N218" s="9">
        <v>232</v>
      </c>
      <c r="O218" s="8" t="s">
        <v>1012</v>
      </c>
      <c r="P218" s="6"/>
      <c r="Q218" s="9"/>
      <c r="R218" s="8" t="str">
        <f t="shared" si="60"/>
        <v>48170</v>
      </c>
    </row>
    <row r="219" spans="1:18" x14ac:dyDescent="0.3">
      <c r="A219" t="s">
        <v>645</v>
      </c>
      <c r="B219" s="1" t="s">
        <v>123</v>
      </c>
      <c r="C219" s="1" t="s">
        <v>130</v>
      </c>
      <c r="D219" s="1"/>
      <c r="E219" s="6">
        <f t="shared" si="55"/>
        <v>215</v>
      </c>
      <c r="F219" s="9" t="str">
        <f t="shared" si="56"/>
        <v>경남</v>
      </c>
      <c r="G219" s="9">
        <v>215</v>
      </c>
      <c r="H219" s="9" t="s">
        <v>123</v>
      </c>
      <c r="I219" s="7" t="s">
        <v>238</v>
      </c>
      <c r="J219" s="9">
        <v>217</v>
      </c>
      <c r="K219" s="8" t="s">
        <v>174</v>
      </c>
      <c r="L219" s="6">
        <f t="array" ref="L219">MATCH(B219&amp;C219,행정구역정리!$B$2:$B$251&amp;행정구역정리!$C$2:$C$251,0)</f>
        <v>237</v>
      </c>
      <c r="M219" s="9" t="str">
        <f t="array" ref="M219">INDEX(행정구역정리!$D$2:$D$251,L219)</f>
        <v>48310</v>
      </c>
      <c r="N219" s="9">
        <v>237</v>
      </c>
      <c r="O219" s="8" t="s">
        <v>1017</v>
      </c>
      <c r="P219" s="6"/>
      <c r="Q219" s="9"/>
      <c r="R219" s="8" t="str">
        <f t="shared" si="60"/>
        <v>48310</v>
      </c>
    </row>
    <row r="220" spans="1:18" x14ac:dyDescent="0.3">
      <c r="A220" t="s">
        <v>646</v>
      </c>
      <c r="B220" s="1" t="s">
        <v>123</v>
      </c>
      <c r="C220" s="14" t="s">
        <v>124</v>
      </c>
      <c r="D220" s="14" t="s">
        <v>1100</v>
      </c>
      <c r="E220" s="6">
        <f t="shared" si="55"/>
        <v>209</v>
      </c>
      <c r="F220" s="9" t="str">
        <f t="shared" si="56"/>
        <v>경남</v>
      </c>
      <c r="G220" s="9">
        <v>209</v>
      </c>
      <c r="H220" s="9" t="s">
        <v>123</v>
      </c>
      <c r="I220" s="7" t="s">
        <v>239</v>
      </c>
      <c r="J220" s="9">
        <v>218</v>
      </c>
      <c r="K220" s="8" t="s">
        <v>174</v>
      </c>
      <c r="L220" s="6">
        <f t="array" ref="L220">MATCH(B220&amp;C220,행정구역정리!$B$2:$B$251&amp;행정구역정리!$C$2:$C$251,0)</f>
        <v>227</v>
      </c>
      <c r="M220" s="9" t="str">
        <f t="array" ref="M220">INDEX(행정구역정리!$D$2:$D$251,L220)</f>
        <v>48121</v>
      </c>
      <c r="N220" s="9">
        <v>227</v>
      </c>
      <c r="O220" s="8" t="s">
        <v>1007</v>
      </c>
      <c r="P220" s="6">
        <f>MATCH(D220,행정구역정리!$F$2:$F$251,0)</f>
        <v>227</v>
      </c>
      <c r="Q220" s="9" t="str">
        <f t="array" ref="Q220">INDEX(행정구역정리!$D$2:$D$251,대기오염물질!P220)</f>
        <v>48121</v>
      </c>
      <c r="R220" s="8" t="str">
        <f t="shared" ref="R220:R221" si="61">IF(O220=Q220,Q220,Q220)</f>
        <v>48121</v>
      </c>
    </row>
    <row r="221" spans="1:18" x14ac:dyDescent="0.3">
      <c r="A221" t="s">
        <v>647</v>
      </c>
      <c r="B221" s="1" t="s">
        <v>123</v>
      </c>
      <c r="C221" s="14" t="s">
        <v>124</v>
      </c>
      <c r="D221" s="14" t="s">
        <v>1101</v>
      </c>
      <c r="E221" s="6">
        <f t="shared" si="55"/>
        <v>209</v>
      </c>
      <c r="F221" s="9" t="str">
        <f t="shared" si="56"/>
        <v>경남</v>
      </c>
      <c r="G221" s="9">
        <v>209</v>
      </c>
      <c r="H221" s="9" t="s">
        <v>123</v>
      </c>
      <c r="I221" s="7" t="s">
        <v>240</v>
      </c>
      <c r="J221" s="9">
        <v>219</v>
      </c>
      <c r="K221" s="8" t="s">
        <v>174</v>
      </c>
      <c r="L221" s="6">
        <f t="array" ref="L221">MATCH(B221&amp;C221,행정구역정리!$B$2:$B$251&amp;행정구역정리!$C$2:$C$251,0)</f>
        <v>227</v>
      </c>
      <c r="M221" s="9" t="str">
        <f t="array" ref="M221">INDEX(행정구역정리!$D$2:$D$251,L221)</f>
        <v>48121</v>
      </c>
      <c r="N221" s="9">
        <v>227</v>
      </c>
      <c r="O221" s="8" t="s">
        <v>1007</v>
      </c>
      <c r="P221" s="6">
        <f>MATCH(D221,행정구역정리!$F$2:$F$251,0)</f>
        <v>228</v>
      </c>
      <c r="Q221" s="9" t="str">
        <f t="array" ref="Q221">INDEX(행정구역정리!$D$2:$D$251,대기오염물질!P221)</f>
        <v>48123</v>
      </c>
      <c r="R221" s="8" t="str">
        <f t="shared" si="61"/>
        <v>48123</v>
      </c>
    </row>
    <row r="222" spans="1:18" x14ac:dyDescent="0.3">
      <c r="A222" t="s">
        <v>648</v>
      </c>
      <c r="B222" s="1" t="s">
        <v>123</v>
      </c>
      <c r="C222" s="1" t="s">
        <v>128</v>
      </c>
      <c r="D222" s="1"/>
      <c r="E222" s="6">
        <f t="shared" si="55"/>
        <v>216</v>
      </c>
      <c r="F222" s="9" t="str">
        <f t="shared" si="56"/>
        <v>경남</v>
      </c>
      <c r="G222" s="9">
        <v>216</v>
      </c>
      <c r="H222" s="9" t="s">
        <v>123</v>
      </c>
      <c r="I222" s="7" t="s">
        <v>69</v>
      </c>
      <c r="J222" s="9">
        <v>220</v>
      </c>
      <c r="K222" s="8" t="s">
        <v>174</v>
      </c>
      <c r="L222" s="6">
        <f t="array" ref="L222">MATCH(B222&amp;C222,행정구역정리!$B$2:$B$251&amp;행정구역정리!$C$2:$C$251,0)</f>
        <v>238</v>
      </c>
      <c r="M222" s="9" t="str">
        <f t="array" ref="M222">INDEX(행정구역정리!$D$2:$D$251,L222)</f>
        <v>48330</v>
      </c>
      <c r="N222" s="9">
        <v>238</v>
      </c>
      <c r="O222" s="8" t="s">
        <v>1018</v>
      </c>
      <c r="P222" s="6"/>
      <c r="Q222" s="9"/>
      <c r="R222" s="8" t="str">
        <f t="shared" ref="R222:R225" si="62">O222</f>
        <v>48330</v>
      </c>
    </row>
    <row r="223" spans="1:18" x14ac:dyDescent="0.3">
      <c r="A223" t="s">
        <v>649</v>
      </c>
      <c r="B223" s="1" t="s">
        <v>123</v>
      </c>
      <c r="C223" s="1" t="s">
        <v>127</v>
      </c>
      <c r="D223" s="1"/>
      <c r="E223" s="6">
        <f t="shared" si="55"/>
        <v>213</v>
      </c>
      <c r="F223" s="9" t="str">
        <f t="shared" si="56"/>
        <v>경남</v>
      </c>
      <c r="G223" s="9">
        <v>213</v>
      </c>
      <c r="H223" s="9" t="s">
        <v>123</v>
      </c>
      <c r="I223" s="7" t="s">
        <v>241</v>
      </c>
      <c r="J223" s="9">
        <v>221</v>
      </c>
      <c r="K223" s="8" t="s">
        <v>174</v>
      </c>
      <c r="L223" s="6">
        <f t="array" ref="L223">MATCH(B223&amp;C223,행정구역정리!$B$2:$B$251&amp;행정구역정리!$C$2:$C$251,0)</f>
        <v>235</v>
      </c>
      <c r="M223" s="9" t="str">
        <f t="array" ref="M223">INDEX(행정구역정리!$D$2:$D$251,L223)</f>
        <v>48250</v>
      </c>
      <c r="N223" s="9">
        <v>235</v>
      </c>
      <c r="O223" s="8" t="s">
        <v>1015</v>
      </c>
      <c r="P223" s="6"/>
      <c r="Q223" s="9"/>
      <c r="R223" s="8" t="str">
        <f t="shared" si="62"/>
        <v>48250</v>
      </c>
    </row>
    <row r="224" spans="1:18" x14ac:dyDescent="0.3">
      <c r="A224" t="s">
        <v>650</v>
      </c>
      <c r="B224" s="1" t="s">
        <v>123</v>
      </c>
      <c r="C224" s="1" t="s">
        <v>130</v>
      </c>
      <c r="D224" s="1"/>
      <c r="E224" s="6">
        <f t="shared" si="55"/>
        <v>215</v>
      </c>
      <c r="F224" s="9" t="str">
        <f t="shared" si="56"/>
        <v>경남</v>
      </c>
      <c r="G224" s="9">
        <v>215</v>
      </c>
      <c r="H224" s="9" t="s">
        <v>123</v>
      </c>
      <c r="I224" s="7" t="s">
        <v>131</v>
      </c>
      <c r="J224" s="9">
        <v>222</v>
      </c>
      <c r="K224" s="8" t="s">
        <v>174</v>
      </c>
      <c r="L224" s="6">
        <f t="array" ref="L224">MATCH(B224&amp;C224,행정구역정리!$B$2:$B$251&amp;행정구역정리!$C$2:$C$251,0)</f>
        <v>237</v>
      </c>
      <c r="M224" s="9" t="str">
        <f t="array" ref="M224">INDEX(행정구역정리!$D$2:$D$251,L224)</f>
        <v>48310</v>
      </c>
      <c r="N224" s="9">
        <v>237</v>
      </c>
      <c r="O224" s="8" t="s">
        <v>1017</v>
      </c>
      <c r="P224" s="6"/>
      <c r="Q224" s="9"/>
      <c r="R224" s="8" t="str">
        <f t="shared" si="62"/>
        <v>48310</v>
      </c>
    </row>
    <row r="225" spans="1:18" x14ac:dyDescent="0.3">
      <c r="A225" t="s">
        <v>651</v>
      </c>
      <c r="B225" s="1" t="s">
        <v>123</v>
      </c>
      <c r="C225" s="1" t="s">
        <v>131</v>
      </c>
      <c r="D225" s="1"/>
      <c r="E225" s="6">
        <f t="shared" si="55"/>
        <v>222</v>
      </c>
      <c r="F225" s="9" t="str">
        <f t="shared" si="56"/>
        <v>경남</v>
      </c>
      <c r="G225" s="9">
        <v>222</v>
      </c>
      <c r="H225" s="9" t="s">
        <v>123</v>
      </c>
      <c r="I225" s="7" t="s">
        <v>242</v>
      </c>
      <c r="J225" s="9">
        <v>223</v>
      </c>
      <c r="K225" s="8" t="s">
        <v>174</v>
      </c>
      <c r="L225" s="6">
        <f t="array" ref="L225">MATCH(B225&amp;C225,행정구역정리!$B$2:$B$251&amp;행정구역정리!$C$2:$C$251,0)</f>
        <v>244</v>
      </c>
      <c r="M225" s="9" t="str">
        <f t="array" ref="M225">INDEX(행정구역정리!$D$2:$D$251,L225)</f>
        <v>48850</v>
      </c>
      <c r="N225" s="9">
        <v>244</v>
      </c>
      <c r="O225" s="8" t="s">
        <v>1024</v>
      </c>
      <c r="P225" s="6"/>
      <c r="Q225" s="9"/>
      <c r="R225" s="8" t="str">
        <f t="shared" si="62"/>
        <v>48850</v>
      </c>
    </row>
    <row r="226" spans="1:18" x14ac:dyDescent="0.3">
      <c r="A226" t="s">
        <v>652</v>
      </c>
      <c r="B226" s="1" t="s">
        <v>123</v>
      </c>
      <c r="C226" s="14" t="s">
        <v>124</v>
      </c>
      <c r="D226" s="14" t="s">
        <v>1103</v>
      </c>
      <c r="E226" s="6">
        <f t="shared" si="55"/>
        <v>209</v>
      </c>
      <c r="F226" s="9" t="str">
        <f t="shared" si="56"/>
        <v>경남</v>
      </c>
      <c r="G226" s="9">
        <v>209</v>
      </c>
      <c r="H226" s="9" t="s">
        <v>123</v>
      </c>
      <c r="I226" s="7" t="s">
        <v>243</v>
      </c>
      <c r="J226" s="9">
        <v>224</v>
      </c>
      <c r="K226" s="8" t="s">
        <v>174</v>
      </c>
      <c r="L226" s="6">
        <f t="array" ref="L226">MATCH(B226&amp;C226,행정구역정리!$B$2:$B$251&amp;행정구역정리!$C$2:$C$251,0)</f>
        <v>227</v>
      </c>
      <c r="M226" s="9" t="str">
        <f t="array" ref="M226">INDEX(행정구역정리!$D$2:$D$251,L226)</f>
        <v>48121</v>
      </c>
      <c r="N226" s="9">
        <v>227</v>
      </c>
      <c r="O226" s="8" t="s">
        <v>1007</v>
      </c>
      <c r="P226" s="6">
        <f>MATCH(D226,행정구역정리!$F$2:$F$251,0)</f>
        <v>230</v>
      </c>
      <c r="Q226" s="9" t="str">
        <f t="array" ref="Q226">INDEX(행정구역정리!$D$2:$D$251,대기오염물질!P226)</f>
        <v>48127</v>
      </c>
      <c r="R226" s="8" t="str">
        <f>IF(O226=Q226,Q226,Q226)</f>
        <v>48127</v>
      </c>
    </row>
    <row r="227" spans="1:18" x14ac:dyDescent="0.3">
      <c r="A227" t="s">
        <v>653</v>
      </c>
      <c r="B227" s="1" t="s">
        <v>132</v>
      </c>
      <c r="C227" s="1" t="s">
        <v>109</v>
      </c>
      <c r="D227" s="1"/>
      <c r="E227" s="6">
        <f>VLOOKUP(C227,$I$71:$J$75,2,FALSE)</f>
        <v>72</v>
      </c>
      <c r="F227" s="9" t="str">
        <f>VLOOKUP(C227,$I$71:$K$75,3,FALSE)</f>
        <v>울산</v>
      </c>
      <c r="G227" s="9">
        <v>72</v>
      </c>
      <c r="H227" s="9" t="s">
        <v>132</v>
      </c>
      <c r="I227" s="7" t="s">
        <v>125</v>
      </c>
      <c r="J227" s="9">
        <v>225</v>
      </c>
      <c r="K227" s="8" t="s">
        <v>174</v>
      </c>
      <c r="L227" s="6">
        <f t="array" ref="L227">MATCH(B227&amp;C227,행정구역정리!$B$2:$B$251&amp;행정구역정리!$C$2:$C$251,0)</f>
        <v>73</v>
      </c>
      <c r="M227" s="9" t="str">
        <f t="array" ref="M227">INDEX(행정구역정리!$D$2:$D$251,L227)</f>
        <v>31200</v>
      </c>
      <c r="N227" s="9">
        <v>73</v>
      </c>
      <c r="O227" s="8" t="s">
        <v>921</v>
      </c>
      <c r="P227" s="6"/>
      <c r="Q227" s="9"/>
      <c r="R227" s="8" t="str">
        <f t="shared" ref="R227:R287" si="63">O227</f>
        <v>31200</v>
      </c>
    </row>
    <row r="228" spans="1:18" x14ac:dyDescent="0.3">
      <c r="A228" t="s">
        <v>654</v>
      </c>
      <c r="B228" s="1" t="s">
        <v>132</v>
      </c>
      <c r="C228" s="1" t="s">
        <v>35</v>
      </c>
      <c r="D228" s="1"/>
      <c r="E228" s="6">
        <f t="shared" ref="E228:E240" si="64">VLOOKUP(C228,$I$71:$J$75,2,FALSE)</f>
        <v>71</v>
      </c>
      <c r="F228" s="9" t="str">
        <f t="shared" ref="F228:F240" si="65">VLOOKUP(C228,$I$71:$K$75,3,FALSE)</f>
        <v>울산</v>
      </c>
      <c r="G228" s="9">
        <v>71</v>
      </c>
      <c r="H228" s="9" t="s">
        <v>132</v>
      </c>
      <c r="I228" s="7" t="s">
        <v>244</v>
      </c>
      <c r="J228" s="9">
        <v>226</v>
      </c>
      <c r="K228" s="8" t="s">
        <v>174</v>
      </c>
      <c r="L228" s="6">
        <f t="array" ref="L228">MATCH(B228&amp;C228,행정구역정리!$B$2:$B$251&amp;행정구역정리!$C$2:$C$251,0)</f>
        <v>72</v>
      </c>
      <c r="M228" s="9" t="str">
        <f t="array" ref="M228">INDEX(행정구역정리!$D$2:$D$251,L228)</f>
        <v>31170</v>
      </c>
      <c r="N228" s="9">
        <v>72</v>
      </c>
      <c r="O228" s="8" t="s">
        <v>920</v>
      </c>
      <c r="P228" s="6"/>
      <c r="Q228" s="9"/>
      <c r="R228" s="8" t="str">
        <f t="shared" si="63"/>
        <v>31170</v>
      </c>
    </row>
    <row r="229" spans="1:18" x14ac:dyDescent="0.3">
      <c r="A229" t="s">
        <v>655</v>
      </c>
      <c r="B229" s="1" t="s">
        <v>132</v>
      </c>
      <c r="C229" s="1" t="s">
        <v>133</v>
      </c>
      <c r="D229" s="1"/>
      <c r="E229" s="6">
        <f t="shared" si="64"/>
        <v>73</v>
      </c>
      <c r="F229" s="9" t="str">
        <f t="shared" si="65"/>
        <v>울산</v>
      </c>
      <c r="G229" s="9">
        <v>73</v>
      </c>
      <c r="H229" s="9" t="s">
        <v>132</v>
      </c>
      <c r="I229" s="7" t="s">
        <v>155</v>
      </c>
      <c r="J229" s="9">
        <v>227</v>
      </c>
      <c r="K229" s="8" t="s">
        <v>175</v>
      </c>
      <c r="L229" s="6">
        <f t="array" ref="L229">MATCH(B229&amp;C229,행정구역정리!$B$2:$B$251&amp;행정구역정리!$C$2:$C$251,0)</f>
        <v>74</v>
      </c>
      <c r="M229" s="9" t="str">
        <f t="array" ref="M229">INDEX(행정구역정리!$D$2:$D$251,L229)</f>
        <v>31710</v>
      </c>
      <c r="N229" s="9">
        <v>74</v>
      </c>
      <c r="O229" s="8" t="s">
        <v>922</v>
      </c>
      <c r="P229" s="6"/>
      <c r="Q229" s="9"/>
      <c r="R229" s="8" t="str">
        <f t="shared" si="63"/>
        <v>31710</v>
      </c>
    </row>
    <row r="230" spans="1:18" x14ac:dyDescent="0.3">
      <c r="A230" t="s">
        <v>656</v>
      </c>
      <c r="B230" s="1" t="s">
        <v>132</v>
      </c>
      <c r="C230" s="1" t="s">
        <v>34</v>
      </c>
      <c r="D230" s="1"/>
      <c r="E230" s="6">
        <f t="shared" si="64"/>
        <v>70</v>
      </c>
      <c r="F230" s="9" t="str">
        <f t="shared" si="65"/>
        <v>울산</v>
      </c>
      <c r="G230" s="9">
        <v>70</v>
      </c>
      <c r="H230" s="9" t="s">
        <v>132</v>
      </c>
      <c r="I230" s="7" t="s">
        <v>156</v>
      </c>
      <c r="J230" s="9">
        <v>228</v>
      </c>
      <c r="K230" s="8" t="s">
        <v>175</v>
      </c>
      <c r="L230" s="6">
        <f t="array" ref="L230">MATCH(B230&amp;C230,행정구역정리!$B$2:$B$251&amp;행정구역정리!$C$2:$C$251,0)</f>
        <v>71</v>
      </c>
      <c r="M230" s="9" t="str">
        <f t="array" ref="M230">INDEX(행정구역정리!$D$2:$D$251,L230)</f>
        <v>31140</v>
      </c>
      <c r="N230" s="9">
        <v>71</v>
      </c>
      <c r="O230" s="8" t="s">
        <v>919</v>
      </c>
      <c r="P230" s="6"/>
      <c r="Q230" s="9"/>
      <c r="R230" s="8" t="str">
        <f t="shared" si="63"/>
        <v>31140</v>
      </c>
    </row>
    <row r="231" spans="1:18" x14ac:dyDescent="0.3">
      <c r="A231" t="s">
        <v>657</v>
      </c>
      <c r="B231" s="1" t="s">
        <v>132</v>
      </c>
      <c r="C231" s="1" t="s">
        <v>34</v>
      </c>
      <c r="D231" s="1"/>
      <c r="E231" s="6">
        <f t="shared" si="64"/>
        <v>70</v>
      </c>
      <c r="F231" s="9" t="str">
        <f t="shared" si="65"/>
        <v>울산</v>
      </c>
      <c r="G231" s="9">
        <v>70</v>
      </c>
      <c r="H231" s="9" t="s">
        <v>132</v>
      </c>
      <c r="I231" s="9"/>
      <c r="J231" s="9"/>
      <c r="K231" s="8"/>
      <c r="L231" s="6">
        <f t="array" ref="L231">MATCH(B231&amp;C231,행정구역정리!$B$2:$B$251&amp;행정구역정리!$C$2:$C$251,0)</f>
        <v>71</v>
      </c>
      <c r="M231" s="9" t="str">
        <f t="array" ref="M231">INDEX(행정구역정리!$D$2:$D$251,L231)</f>
        <v>31140</v>
      </c>
      <c r="N231" s="9">
        <v>71</v>
      </c>
      <c r="O231" s="8" t="s">
        <v>919</v>
      </c>
      <c r="P231" s="6"/>
      <c r="Q231" s="9"/>
      <c r="R231" s="8" t="str">
        <f t="shared" si="63"/>
        <v>31140</v>
      </c>
    </row>
    <row r="232" spans="1:18" x14ac:dyDescent="0.3">
      <c r="A232" t="s">
        <v>658</v>
      </c>
      <c r="B232" s="1" t="s">
        <v>132</v>
      </c>
      <c r="C232" s="1" t="s">
        <v>133</v>
      </c>
      <c r="D232" s="1"/>
      <c r="E232" s="6">
        <f t="shared" si="64"/>
        <v>73</v>
      </c>
      <c r="F232" s="9" t="str">
        <f t="shared" si="65"/>
        <v>울산</v>
      </c>
      <c r="G232" s="9">
        <v>73</v>
      </c>
      <c r="H232" s="9" t="s">
        <v>132</v>
      </c>
      <c r="I232" s="9"/>
      <c r="J232" s="9"/>
      <c r="K232" s="8"/>
      <c r="L232" s="6">
        <f t="array" ref="L232">MATCH(B232&amp;C232,행정구역정리!$B$2:$B$251&amp;행정구역정리!$C$2:$C$251,0)</f>
        <v>74</v>
      </c>
      <c r="M232" s="9" t="str">
        <f t="array" ref="M232">INDEX(행정구역정리!$D$2:$D$251,L232)</f>
        <v>31710</v>
      </c>
      <c r="N232" s="9">
        <v>74</v>
      </c>
      <c r="O232" s="8" t="s">
        <v>922</v>
      </c>
      <c r="P232" s="6"/>
      <c r="Q232" s="9"/>
      <c r="R232" s="8" t="str">
        <f t="shared" si="63"/>
        <v>31710</v>
      </c>
    </row>
    <row r="233" spans="1:18" x14ac:dyDescent="0.3">
      <c r="A233" t="s">
        <v>659</v>
      </c>
      <c r="B233" s="1" t="s">
        <v>132</v>
      </c>
      <c r="C233" s="1" t="s">
        <v>34</v>
      </c>
      <c r="D233" s="1"/>
      <c r="E233" s="6">
        <f t="shared" si="64"/>
        <v>70</v>
      </c>
      <c r="F233" s="9" t="str">
        <f t="shared" si="65"/>
        <v>울산</v>
      </c>
      <c r="G233" s="9">
        <v>70</v>
      </c>
      <c r="H233" s="9" t="s">
        <v>132</v>
      </c>
      <c r="I233" s="9"/>
      <c r="J233" s="9"/>
      <c r="K233" s="8"/>
      <c r="L233" s="6">
        <f t="array" ref="L233">MATCH(B233&amp;C233,행정구역정리!$B$2:$B$251&amp;행정구역정리!$C$2:$C$251,0)</f>
        <v>71</v>
      </c>
      <c r="M233" s="9" t="str">
        <f t="array" ref="M233">INDEX(행정구역정리!$D$2:$D$251,L233)</f>
        <v>31140</v>
      </c>
      <c r="N233" s="9">
        <v>71</v>
      </c>
      <c r="O233" s="8" t="s">
        <v>919</v>
      </c>
      <c r="P233" s="6"/>
      <c r="Q233" s="9"/>
      <c r="R233" s="8" t="str">
        <f t="shared" si="63"/>
        <v>31140</v>
      </c>
    </row>
    <row r="234" spans="1:18" x14ac:dyDescent="0.3">
      <c r="A234" t="s">
        <v>660</v>
      </c>
      <c r="B234" s="1" t="s">
        <v>132</v>
      </c>
      <c r="C234" s="1" t="s">
        <v>133</v>
      </c>
      <c r="D234" s="1"/>
      <c r="E234" s="6">
        <f t="shared" si="64"/>
        <v>73</v>
      </c>
      <c r="F234" s="9" t="str">
        <f t="shared" si="65"/>
        <v>울산</v>
      </c>
      <c r="G234" s="9">
        <v>73</v>
      </c>
      <c r="H234" s="9" t="s">
        <v>132</v>
      </c>
      <c r="I234" s="9"/>
      <c r="J234" s="9"/>
      <c r="K234" s="8"/>
      <c r="L234" s="6">
        <f t="array" ref="L234">MATCH(B234&amp;C234,행정구역정리!$B$2:$B$251&amp;행정구역정리!$C$2:$C$251,0)</f>
        <v>74</v>
      </c>
      <c r="M234" s="9" t="str">
        <f t="array" ref="M234">INDEX(행정구역정리!$D$2:$D$251,L234)</f>
        <v>31710</v>
      </c>
      <c r="N234" s="9">
        <v>74</v>
      </c>
      <c r="O234" s="8" t="s">
        <v>922</v>
      </c>
      <c r="P234" s="6"/>
      <c r="Q234" s="9"/>
      <c r="R234" s="8" t="str">
        <f t="shared" si="63"/>
        <v>31710</v>
      </c>
    </row>
    <row r="235" spans="1:18" x14ac:dyDescent="0.3">
      <c r="A235" t="s">
        <v>661</v>
      </c>
      <c r="B235" s="1" t="s">
        <v>132</v>
      </c>
      <c r="C235" s="1" t="s">
        <v>24</v>
      </c>
      <c r="D235" s="1"/>
      <c r="E235" s="6">
        <f t="shared" si="64"/>
        <v>69</v>
      </c>
      <c r="F235" s="9" t="str">
        <f t="shared" si="65"/>
        <v>울산</v>
      </c>
      <c r="G235" s="9">
        <v>69</v>
      </c>
      <c r="H235" s="9" t="s">
        <v>132</v>
      </c>
      <c r="I235" s="9"/>
      <c r="J235" s="9"/>
      <c r="K235" s="8"/>
      <c r="L235" s="6">
        <f t="array" ref="L235">MATCH(B235&amp;C235,행정구역정리!$B$2:$B$251&amp;행정구역정리!$C$2:$C$251,0)</f>
        <v>70</v>
      </c>
      <c r="M235" s="9" t="str">
        <f t="array" ref="M235">INDEX(행정구역정리!$D$2:$D$251,L235)</f>
        <v>31110</v>
      </c>
      <c r="N235" s="9">
        <v>70</v>
      </c>
      <c r="O235" s="8" t="s">
        <v>918</v>
      </c>
      <c r="P235" s="6"/>
      <c r="Q235" s="9"/>
      <c r="R235" s="8" t="str">
        <f t="shared" si="63"/>
        <v>31110</v>
      </c>
    </row>
    <row r="236" spans="1:18" x14ac:dyDescent="0.3">
      <c r="A236" t="s">
        <v>662</v>
      </c>
      <c r="B236" s="1" t="s">
        <v>132</v>
      </c>
      <c r="C236" s="1" t="s">
        <v>34</v>
      </c>
      <c r="D236" s="1"/>
      <c r="E236" s="6">
        <f t="shared" si="64"/>
        <v>70</v>
      </c>
      <c r="F236" s="9" t="str">
        <f t="shared" si="65"/>
        <v>울산</v>
      </c>
      <c r="G236" s="9">
        <v>70</v>
      </c>
      <c r="H236" s="9" t="s">
        <v>132</v>
      </c>
      <c r="I236" s="9"/>
      <c r="J236" s="9"/>
      <c r="K236" s="8"/>
      <c r="L236" s="6">
        <f t="array" ref="L236">MATCH(B236&amp;C236,행정구역정리!$B$2:$B$251&amp;행정구역정리!$C$2:$C$251,0)</f>
        <v>71</v>
      </c>
      <c r="M236" s="9" t="str">
        <f t="array" ref="M236">INDEX(행정구역정리!$D$2:$D$251,L236)</f>
        <v>31140</v>
      </c>
      <c r="N236" s="9">
        <v>71</v>
      </c>
      <c r="O236" s="8" t="s">
        <v>919</v>
      </c>
      <c r="P236" s="6"/>
      <c r="Q236" s="9"/>
      <c r="R236" s="8" t="str">
        <f t="shared" si="63"/>
        <v>31140</v>
      </c>
    </row>
    <row r="237" spans="1:18" x14ac:dyDescent="0.3">
      <c r="A237" t="s">
        <v>663</v>
      </c>
      <c r="B237" s="1" t="s">
        <v>132</v>
      </c>
      <c r="C237" s="1" t="s">
        <v>34</v>
      </c>
      <c r="D237" s="1"/>
      <c r="E237" s="6">
        <f t="shared" si="64"/>
        <v>70</v>
      </c>
      <c r="F237" s="9" t="str">
        <f t="shared" si="65"/>
        <v>울산</v>
      </c>
      <c r="G237" s="9">
        <v>70</v>
      </c>
      <c r="H237" s="9" t="s">
        <v>132</v>
      </c>
      <c r="I237" s="9"/>
      <c r="J237" s="9"/>
      <c r="K237" s="8"/>
      <c r="L237" s="6">
        <f t="array" ref="L237">MATCH(B237&amp;C237,행정구역정리!$B$2:$B$251&amp;행정구역정리!$C$2:$C$251,0)</f>
        <v>71</v>
      </c>
      <c r="M237" s="9" t="str">
        <f t="array" ref="M237">INDEX(행정구역정리!$D$2:$D$251,L237)</f>
        <v>31140</v>
      </c>
      <c r="N237" s="9">
        <v>71</v>
      </c>
      <c r="O237" s="8" t="s">
        <v>919</v>
      </c>
      <c r="P237" s="6"/>
      <c r="Q237" s="9"/>
      <c r="R237" s="8" t="str">
        <f t="shared" si="63"/>
        <v>31140</v>
      </c>
    </row>
    <row r="238" spans="1:18" x14ac:dyDescent="0.3">
      <c r="A238" t="s">
        <v>664</v>
      </c>
      <c r="B238" s="1" t="s">
        <v>132</v>
      </c>
      <c r="C238" s="1" t="s">
        <v>34</v>
      </c>
      <c r="D238" s="1"/>
      <c r="E238" s="6">
        <f t="shared" si="64"/>
        <v>70</v>
      </c>
      <c r="F238" s="9" t="str">
        <f t="shared" si="65"/>
        <v>울산</v>
      </c>
      <c r="G238" s="9">
        <v>70</v>
      </c>
      <c r="H238" s="9" t="s">
        <v>132</v>
      </c>
      <c r="I238" s="9"/>
      <c r="J238" s="9"/>
      <c r="K238" s="8"/>
      <c r="L238" s="6">
        <f t="array" ref="L238">MATCH(B238&amp;C238,행정구역정리!$B$2:$B$251&amp;행정구역정리!$C$2:$C$251,0)</f>
        <v>71</v>
      </c>
      <c r="M238" s="9" t="str">
        <f t="array" ref="M238">INDEX(행정구역정리!$D$2:$D$251,L238)</f>
        <v>31140</v>
      </c>
      <c r="N238" s="9">
        <v>71</v>
      </c>
      <c r="O238" s="8" t="s">
        <v>919</v>
      </c>
      <c r="P238" s="6"/>
      <c r="Q238" s="9"/>
      <c r="R238" s="8" t="str">
        <f t="shared" si="63"/>
        <v>31140</v>
      </c>
    </row>
    <row r="239" spans="1:18" x14ac:dyDescent="0.3">
      <c r="A239" t="s">
        <v>665</v>
      </c>
      <c r="B239" s="1" t="s">
        <v>132</v>
      </c>
      <c r="C239" s="1" t="s">
        <v>133</v>
      </c>
      <c r="D239" s="1"/>
      <c r="E239" s="6">
        <f t="shared" si="64"/>
        <v>73</v>
      </c>
      <c r="F239" s="9" t="str">
        <f t="shared" si="65"/>
        <v>울산</v>
      </c>
      <c r="G239" s="9">
        <v>73</v>
      </c>
      <c r="H239" s="9" t="s">
        <v>132</v>
      </c>
      <c r="I239" s="9"/>
      <c r="J239" s="9"/>
      <c r="K239" s="8"/>
      <c r="L239" s="6">
        <f t="array" ref="L239">MATCH(B239&amp;C239,행정구역정리!$B$2:$B$251&amp;행정구역정리!$C$2:$C$251,0)</f>
        <v>74</v>
      </c>
      <c r="M239" s="9" t="str">
        <f t="array" ref="M239">INDEX(행정구역정리!$D$2:$D$251,L239)</f>
        <v>31710</v>
      </c>
      <c r="N239" s="9">
        <v>74</v>
      </c>
      <c r="O239" s="8" t="s">
        <v>922</v>
      </c>
      <c r="P239" s="6"/>
      <c r="Q239" s="9"/>
      <c r="R239" s="8" t="str">
        <f t="shared" si="63"/>
        <v>31710</v>
      </c>
    </row>
    <row r="240" spans="1:18" x14ac:dyDescent="0.3">
      <c r="A240" t="s">
        <v>666</v>
      </c>
      <c r="B240" s="1" t="s">
        <v>132</v>
      </c>
      <c r="C240" s="1" t="s">
        <v>109</v>
      </c>
      <c r="D240" s="1"/>
      <c r="E240" s="6">
        <f t="shared" si="64"/>
        <v>72</v>
      </c>
      <c r="F240" s="9" t="str">
        <f t="shared" si="65"/>
        <v>울산</v>
      </c>
      <c r="G240" s="9">
        <v>72</v>
      </c>
      <c r="H240" s="9" t="s">
        <v>132</v>
      </c>
      <c r="I240" s="9"/>
      <c r="J240" s="9"/>
      <c r="K240" s="8"/>
      <c r="L240" s="6">
        <f t="array" ref="L240">MATCH(B240&amp;C240,행정구역정리!$B$2:$B$251&amp;행정구역정리!$C$2:$C$251,0)</f>
        <v>73</v>
      </c>
      <c r="M240" s="9" t="str">
        <f t="array" ref="M240">INDEX(행정구역정리!$D$2:$D$251,L240)</f>
        <v>31200</v>
      </c>
      <c r="N240" s="9">
        <v>73</v>
      </c>
      <c r="O240" s="8" t="s">
        <v>921</v>
      </c>
      <c r="P240" s="6"/>
      <c r="Q240" s="9"/>
      <c r="R240" s="8" t="str">
        <f t="shared" si="63"/>
        <v>31200</v>
      </c>
    </row>
    <row r="241" spans="1:18" x14ac:dyDescent="0.3">
      <c r="A241" t="s">
        <v>667</v>
      </c>
      <c r="B241" s="1" t="s">
        <v>134</v>
      </c>
      <c r="C241" s="1" t="s">
        <v>24</v>
      </c>
      <c r="D241" s="1"/>
      <c r="E241" s="6">
        <f>VLOOKUP(C241,$I$27:$J$42,2,FALSE)</f>
        <v>25</v>
      </c>
      <c r="F241" s="9" t="str">
        <f>VLOOKUP(C241,$I$27:$K$42,3,FALSE)</f>
        <v>부산</v>
      </c>
      <c r="G241" s="9">
        <v>25</v>
      </c>
      <c r="H241" s="9" t="s">
        <v>134</v>
      </c>
      <c r="I241" s="9"/>
      <c r="J241" s="9"/>
      <c r="K241" s="8"/>
      <c r="L241" s="6">
        <f t="array" ref="L241">MATCH(B241&amp;C241,행정구역정리!$B$2:$B$251&amp;행정구역정리!$C$2:$C$251,0)</f>
        <v>26</v>
      </c>
      <c r="M241" s="9" t="str">
        <f t="array" ref="M241">INDEX(행정구역정리!$D$2:$D$251,L241)</f>
        <v>26110</v>
      </c>
      <c r="N241" s="9">
        <v>26</v>
      </c>
      <c r="O241" s="8" t="s">
        <v>949</v>
      </c>
      <c r="P241" s="6"/>
      <c r="Q241" s="9"/>
      <c r="R241" s="8" t="str">
        <f t="shared" si="63"/>
        <v>26110</v>
      </c>
    </row>
    <row r="242" spans="1:18" x14ac:dyDescent="0.3">
      <c r="A242" t="s">
        <v>668</v>
      </c>
      <c r="B242" s="1" t="s">
        <v>134</v>
      </c>
      <c r="C242" s="1" t="s">
        <v>135</v>
      </c>
      <c r="D242" s="1"/>
      <c r="E242" s="6">
        <f t="shared" ref="E242:E259" si="66">VLOOKUP(C242,$I$27:$J$42,2,FALSE)</f>
        <v>38</v>
      </c>
      <c r="F242" s="9" t="str">
        <f t="shared" ref="F242:F259" si="67">VLOOKUP(C242,$I$27:$K$42,3,FALSE)</f>
        <v>부산</v>
      </c>
      <c r="G242" s="9">
        <v>38</v>
      </c>
      <c r="H242" s="9" t="s">
        <v>134</v>
      </c>
      <c r="I242" s="9"/>
      <c r="J242" s="9"/>
      <c r="K242" s="8"/>
      <c r="L242" s="6">
        <f t="array" ref="L242">MATCH(B242&amp;C242,행정구역정리!$B$2:$B$251&amp;행정구역정리!$C$2:$C$251,0)</f>
        <v>39</v>
      </c>
      <c r="M242" s="9" t="str">
        <f t="array" ref="M242">INDEX(행정구역정리!$D$2:$D$251,L242)</f>
        <v>26500</v>
      </c>
      <c r="N242" s="9">
        <v>39</v>
      </c>
      <c r="O242" s="8" t="s">
        <v>962</v>
      </c>
      <c r="P242" s="6"/>
      <c r="Q242" s="9"/>
      <c r="R242" s="8" t="str">
        <f t="shared" si="63"/>
        <v>26500</v>
      </c>
    </row>
    <row r="243" spans="1:18" x14ac:dyDescent="0.3">
      <c r="A243" t="s">
        <v>669</v>
      </c>
      <c r="B243" s="1" t="s">
        <v>134</v>
      </c>
      <c r="C243" s="1" t="s">
        <v>136</v>
      </c>
      <c r="D243" s="1"/>
      <c r="E243" s="6">
        <f t="shared" si="66"/>
        <v>40</v>
      </c>
      <c r="F243" s="9" t="str">
        <f t="shared" si="67"/>
        <v>부산</v>
      </c>
      <c r="G243" s="9">
        <v>40</v>
      </c>
      <c r="H243" s="9" t="s">
        <v>134</v>
      </c>
      <c r="I243" s="9"/>
      <c r="J243" s="9"/>
      <c r="K243" s="8"/>
      <c r="L243" s="6">
        <f t="array" ref="L243">MATCH(B243&amp;C243,행정구역정리!$B$2:$B$251&amp;행정구역정리!$C$2:$C$251,0)</f>
        <v>41</v>
      </c>
      <c r="M243" s="9" t="str">
        <f t="array" ref="M243">INDEX(행정구역정리!$D$2:$D$251,L243)</f>
        <v>26710</v>
      </c>
      <c r="N243" s="9">
        <v>41</v>
      </c>
      <c r="O243" s="8" t="s">
        <v>964</v>
      </c>
      <c r="P243" s="6"/>
      <c r="Q243" s="9"/>
      <c r="R243" s="8" t="str">
        <f t="shared" si="63"/>
        <v>26710</v>
      </c>
    </row>
    <row r="244" spans="1:18" x14ac:dyDescent="0.3">
      <c r="A244" t="s">
        <v>670</v>
      </c>
      <c r="B244" s="1" t="s">
        <v>134</v>
      </c>
      <c r="C244" s="1" t="s">
        <v>6</v>
      </c>
      <c r="D244" s="1"/>
      <c r="E244" s="6">
        <f t="shared" si="66"/>
        <v>36</v>
      </c>
      <c r="F244" s="9" t="str">
        <f t="shared" si="67"/>
        <v>부산</v>
      </c>
      <c r="G244" s="9">
        <v>36</v>
      </c>
      <c r="H244" s="9" t="s">
        <v>134</v>
      </c>
      <c r="I244" s="9"/>
      <c r="J244" s="9"/>
      <c r="K244" s="8"/>
      <c r="L244" s="6">
        <f t="array" ref="L244">MATCH(B244&amp;C244,행정구역정리!$B$2:$B$251&amp;행정구역정리!$C$2:$C$251,0)</f>
        <v>37</v>
      </c>
      <c r="M244" s="9" t="str">
        <f t="array" ref="M244">INDEX(행정구역정리!$D$2:$D$251,L244)</f>
        <v>26440</v>
      </c>
      <c r="N244" s="9">
        <v>37</v>
      </c>
      <c r="O244" s="8" t="s">
        <v>960</v>
      </c>
      <c r="P244" s="6"/>
      <c r="Q244" s="9"/>
      <c r="R244" s="8" t="str">
        <f t="shared" si="63"/>
        <v>26440</v>
      </c>
    </row>
    <row r="245" spans="1:18" x14ac:dyDescent="0.3">
      <c r="A245" t="s">
        <v>671</v>
      </c>
      <c r="B245" s="1" t="s">
        <v>719</v>
      </c>
      <c r="C245" s="1" t="s">
        <v>27</v>
      </c>
      <c r="D245" s="1"/>
      <c r="E245" s="6">
        <f t="shared" si="66"/>
        <v>26</v>
      </c>
      <c r="F245" s="9" t="str">
        <f t="shared" si="67"/>
        <v>부산</v>
      </c>
      <c r="G245" s="9">
        <v>26</v>
      </c>
      <c r="H245" s="9" t="s">
        <v>134</v>
      </c>
      <c r="I245" s="9"/>
      <c r="J245" s="9"/>
      <c r="K245" s="8"/>
      <c r="L245" s="6">
        <f t="array" ref="L245">MATCH(B245&amp;C245,행정구역정리!$B$2:$B$251&amp;행정구역정리!$C$2:$C$251,0)</f>
        <v>27</v>
      </c>
      <c r="M245" s="9" t="str">
        <f t="array" ref="M245">INDEX(행정구역정리!$D$2:$D$251,L245)</f>
        <v>26140</v>
      </c>
      <c r="N245" s="9">
        <v>27</v>
      </c>
      <c r="O245" s="8" t="s">
        <v>950</v>
      </c>
      <c r="P245" s="6"/>
      <c r="Q245" s="9"/>
      <c r="R245" s="8" t="str">
        <f t="shared" si="63"/>
        <v>26140</v>
      </c>
    </row>
    <row r="246" spans="1:18" x14ac:dyDescent="0.3">
      <c r="A246" t="s">
        <v>672</v>
      </c>
      <c r="B246" s="1" t="s">
        <v>134</v>
      </c>
      <c r="C246" s="1" t="s">
        <v>34</v>
      </c>
      <c r="D246" s="1"/>
      <c r="E246" s="6">
        <f t="shared" si="66"/>
        <v>31</v>
      </c>
      <c r="F246" s="9" t="str">
        <f t="shared" si="67"/>
        <v>부산</v>
      </c>
      <c r="G246" s="9">
        <v>31</v>
      </c>
      <c r="H246" s="9" t="s">
        <v>134</v>
      </c>
      <c r="I246" s="9"/>
      <c r="J246" s="9"/>
      <c r="K246" s="8"/>
      <c r="L246" s="6">
        <f t="array" ref="L246">MATCH(B246&amp;C246,행정구역정리!$B$2:$B$251&amp;행정구역정리!$C$2:$C$251,0)</f>
        <v>32</v>
      </c>
      <c r="M246" s="9" t="str">
        <f t="array" ref="M246">INDEX(행정구역정리!$D$2:$D$251,L246)</f>
        <v>26290</v>
      </c>
      <c r="N246" s="9">
        <v>32</v>
      </c>
      <c r="O246" s="8" t="s">
        <v>955</v>
      </c>
      <c r="P246" s="6"/>
      <c r="Q246" s="9"/>
      <c r="R246" s="8" t="str">
        <f t="shared" si="63"/>
        <v>26290</v>
      </c>
    </row>
    <row r="247" spans="1:18" x14ac:dyDescent="0.3">
      <c r="A247" t="s">
        <v>673</v>
      </c>
      <c r="B247" s="1" t="s">
        <v>134</v>
      </c>
      <c r="C247" s="1" t="s">
        <v>6</v>
      </c>
      <c r="D247" s="1"/>
      <c r="E247" s="6">
        <f t="shared" si="66"/>
        <v>36</v>
      </c>
      <c r="F247" s="9" t="str">
        <f t="shared" si="67"/>
        <v>부산</v>
      </c>
      <c r="G247" s="9">
        <v>36</v>
      </c>
      <c r="H247" s="9" t="s">
        <v>134</v>
      </c>
      <c r="I247" s="9"/>
      <c r="J247" s="9"/>
      <c r="K247" s="8"/>
      <c r="L247" s="6">
        <f t="array" ref="L247">MATCH(B247&amp;C247,행정구역정리!$B$2:$B$251&amp;행정구역정리!$C$2:$C$251,0)</f>
        <v>37</v>
      </c>
      <c r="M247" s="9" t="str">
        <f t="array" ref="M247">INDEX(행정구역정리!$D$2:$D$251,L247)</f>
        <v>26440</v>
      </c>
      <c r="N247" s="9">
        <v>37</v>
      </c>
      <c r="O247" s="8" t="s">
        <v>960</v>
      </c>
      <c r="P247" s="6"/>
      <c r="Q247" s="9"/>
      <c r="R247" s="8" t="str">
        <f t="shared" si="63"/>
        <v>26440</v>
      </c>
    </row>
    <row r="248" spans="1:18" x14ac:dyDescent="0.3">
      <c r="A248" t="s">
        <v>674</v>
      </c>
      <c r="B248" s="1" t="s">
        <v>134</v>
      </c>
      <c r="C248" s="1" t="s">
        <v>109</v>
      </c>
      <c r="D248" s="1"/>
      <c r="E248" s="6">
        <f t="shared" si="66"/>
        <v>32</v>
      </c>
      <c r="F248" s="9" t="str">
        <f t="shared" si="67"/>
        <v>부산</v>
      </c>
      <c r="G248" s="9">
        <v>32</v>
      </c>
      <c r="H248" s="9" t="s">
        <v>134</v>
      </c>
      <c r="I248" s="9"/>
      <c r="J248" s="9"/>
      <c r="K248" s="8"/>
      <c r="L248" s="6">
        <f t="array" ref="L248">MATCH(B248&amp;C248,행정구역정리!$B$2:$B$251&amp;행정구역정리!$C$2:$C$251,0)</f>
        <v>33</v>
      </c>
      <c r="M248" s="9" t="str">
        <f t="array" ref="M248">INDEX(행정구역정리!$D$2:$D$251,L248)</f>
        <v>26320</v>
      </c>
      <c r="N248" s="9">
        <v>33</v>
      </c>
      <c r="O248" s="8" t="s">
        <v>956</v>
      </c>
      <c r="P248" s="6"/>
      <c r="Q248" s="9"/>
      <c r="R248" s="8" t="str">
        <f t="shared" si="63"/>
        <v>26320</v>
      </c>
    </row>
    <row r="249" spans="1:18" x14ac:dyDescent="0.3">
      <c r="A249" t="s">
        <v>675</v>
      </c>
      <c r="B249" s="1" t="s">
        <v>134</v>
      </c>
      <c r="C249" s="1" t="s">
        <v>137</v>
      </c>
      <c r="D249" s="1"/>
      <c r="E249" s="6">
        <f t="shared" si="66"/>
        <v>30</v>
      </c>
      <c r="F249" s="9" t="str">
        <f t="shared" si="67"/>
        <v>부산</v>
      </c>
      <c r="G249" s="9">
        <v>30</v>
      </c>
      <c r="H249" s="9" t="s">
        <v>134</v>
      </c>
      <c r="I249" s="9"/>
      <c r="J249" s="9"/>
      <c r="K249" s="8"/>
      <c r="L249" s="6">
        <f t="array" ref="L249">MATCH(B249&amp;C249,행정구역정리!$B$2:$B$251&amp;행정구역정리!$C$2:$C$251,0)</f>
        <v>31</v>
      </c>
      <c r="M249" s="9" t="str">
        <f t="array" ref="M249">INDEX(행정구역정리!$D$2:$D$251,L249)</f>
        <v>26260</v>
      </c>
      <c r="N249" s="9">
        <v>31</v>
      </c>
      <c r="O249" s="8" t="s">
        <v>954</v>
      </c>
      <c r="P249" s="6"/>
      <c r="Q249" s="9"/>
      <c r="R249" s="8" t="str">
        <f t="shared" si="63"/>
        <v>26260</v>
      </c>
    </row>
    <row r="250" spans="1:18" x14ac:dyDescent="0.3">
      <c r="A250" t="s">
        <v>676</v>
      </c>
      <c r="B250" s="1" t="s">
        <v>134</v>
      </c>
      <c r="C250" s="1" t="s">
        <v>138</v>
      </c>
      <c r="D250" s="1"/>
      <c r="E250" s="6">
        <f t="shared" si="66"/>
        <v>35</v>
      </c>
      <c r="F250" s="9" t="str">
        <f t="shared" si="67"/>
        <v>부산</v>
      </c>
      <c r="G250" s="9">
        <v>35</v>
      </c>
      <c r="H250" s="9" t="s">
        <v>134</v>
      </c>
      <c r="I250" s="9"/>
      <c r="J250" s="9"/>
      <c r="K250" s="8"/>
      <c r="L250" s="6">
        <f t="array" ref="L250">MATCH(B250&amp;C250,행정구역정리!$B$2:$B$251&amp;행정구역정리!$C$2:$C$251,0)</f>
        <v>36</v>
      </c>
      <c r="M250" s="9" t="str">
        <f t="array" ref="M250">INDEX(행정구역정리!$D$2:$D$251,L250)</f>
        <v>26410</v>
      </c>
      <c r="N250" s="9">
        <v>36</v>
      </c>
      <c r="O250" s="8" t="s">
        <v>959</v>
      </c>
      <c r="P250" s="6"/>
      <c r="Q250" s="9"/>
      <c r="R250" s="8" t="str">
        <f t="shared" si="63"/>
        <v>26410</v>
      </c>
    </row>
    <row r="251" spans="1:18" x14ac:dyDescent="0.3">
      <c r="A251" t="s">
        <v>677</v>
      </c>
      <c r="B251" s="1" t="s">
        <v>134</v>
      </c>
      <c r="C251" s="1" t="s">
        <v>35</v>
      </c>
      <c r="D251" s="1"/>
      <c r="E251" s="6">
        <f t="shared" si="66"/>
        <v>27</v>
      </c>
      <c r="F251" s="9" t="str">
        <f t="shared" si="67"/>
        <v>부산</v>
      </c>
      <c r="G251" s="9">
        <v>27</v>
      </c>
      <c r="H251" s="9" t="s">
        <v>134</v>
      </c>
      <c r="I251" s="9"/>
      <c r="J251" s="9"/>
      <c r="K251" s="8"/>
      <c r="L251" s="6">
        <f t="array" ref="L251">MATCH(B251&amp;C251,행정구역정리!$B$2:$B$251&amp;행정구역정리!$C$2:$C$251,0)</f>
        <v>28</v>
      </c>
      <c r="M251" s="9" t="str">
        <f t="array" ref="M251">INDEX(행정구역정리!$D$2:$D$251,L251)</f>
        <v>26170</v>
      </c>
      <c r="N251" s="9">
        <v>28</v>
      </c>
      <c r="O251" s="8" t="s">
        <v>951</v>
      </c>
      <c r="P251" s="6"/>
      <c r="Q251" s="9"/>
      <c r="R251" s="8" t="str">
        <f t="shared" si="63"/>
        <v>26170</v>
      </c>
    </row>
    <row r="252" spans="1:18" x14ac:dyDescent="0.3">
      <c r="A252" t="s">
        <v>678</v>
      </c>
      <c r="B252" s="1" t="s">
        <v>134</v>
      </c>
      <c r="C252" s="1" t="s">
        <v>139</v>
      </c>
      <c r="D252" s="1"/>
      <c r="E252" s="6">
        <f t="shared" si="66"/>
        <v>37</v>
      </c>
      <c r="F252" s="9" t="str">
        <f t="shared" si="67"/>
        <v>부산</v>
      </c>
      <c r="G252" s="9">
        <v>37</v>
      </c>
      <c r="H252" s="9" t="s">
        <v>134</v>
      </c>
      <c r="I252" s="9"/>
      <c r="J252" s="9"/>
      <c r="K252" s="8"/>
      <c r="L252" s="6">
        <f t="array" ref="L252">MATCH(B252&amp;C252,행정구역정리!$B$2:$B$251&amp;행정구역정리!$C$2:$C$251,0)</f>
        <v>38</v>
      </c>
      <c r="M252" s="9" t="str">
        <f t="array" ref="M252">INDEX(행정구역정리!$D$2:$D$251,L252)</f>
        <v>26470</v>
      </c>
      <c r="N252" s="9">
        <v>38</v>
      </c>
      <c r="O252" s="8" t="s">
        <v>961</v>
      </c>
      <c r="P252" s="6"/>
      <c r="Q252" s="9"/>
      <c r="R252" s="8" t="str">
        <f t="shared" si="63"/>
        <v>26470</v>
      </c>
    </row>
    <row r="253" spans="1:18" x14ac:dyDescent="0.3">
      <c r="A253" t="s">
        <v>679</v>
      </c>
      <c r="B253" s="1" t="s">
        <v>134</v>
      </c>
      <c r="C253" s="1" t="s">
        <v>136</v>
      </c>
      <c r="D253" s="1"/>
      <c r="E253" s="6">
        <f t="shared" si="66"/>
        <v>40</v>
      </c>
      <c r="F253" s="9" t="str">
        <f t="shared" si="67"/>
        <v>부산</v>
      </c>
      <c r="G253" s="9">
        <v>40</v>
      </c>
      <c r="H253" s="9" t="s">
        <v>134</v>
      </c>
      <c r="I253" s="9"/>
      <c r="J253" s="9"/>
      <c r="K253" s="8"/>
      <c r="L253" s="6">
        <f t="array" ref="L253">MATCH(B253&amp;C253,행정구역정리!$B$2:$B$251&amp;행정구역정리!$C$2:$C$251,0)</f>
        <v>41</v>
      </c>
      <c r="M253" s="9" t="str">
        <f t="array" ref="M253">INDEX(행정구역정리!$D$2:$D$251,L253)</f>
        <v>26710</v>
      </c>
      <c r="N253" s="9">
        <v>41</v>
      </c>
      <c r="O253" s="8" t="s">
        <v>964</v>
      </c>
      <c r="P253" s="6"/>
      <c r="Q253" s="9"/>
      <c r="R253" s="8" t="str">
        <f t="shared" si="63"/>
        <v>26710</v>
      </c>
    </row>
    <row r="254" spans="1:18" x14ac:dyDescent="0.3">
      <c r="A254" t="s">
        <v>680</v>
      </c>
      <c r="B254" s="1" t="s">
        <v>134</v>
      </c>
      <c r="C254" s="1" t="s">
        <v>140</v>
      </c>
      <c r="D254" s="1"/>
      <c r="E254" s="6">
        <f t="shared" si="66"/>
        <v>34</v>
      </c>
      <c r="F254" s="9" t="str">
        <f t="shared" si="67"/>
        <v>부산</v>
      </c>
      <c r="G254" s="9">
        <v>34</v>
      </c>
      <c r="H254" s="9" t="s">
        <v>134</v>
      </c>
      <c r="I254" s="9"/>
      <c r="J254" s="9"/>
      <c r="K254" s="8"/>
      <c r="L254" s="6">
        <f t="array" ref="L254">MATCH(B254&amp;C254,행정구역정리!$B$2:$B$251&amp;행정구역정리!$C$2:$C$251,0)</f>
        <v>35</v>
      </c>
      <c r="M254" s="9" t="str">
        <f t="array" ref="M254">INDEX(행정구역정리!$D$2:$D$251,L254)</f>
        <v>26380</v>
      </c>
      <c r="N254" s="9">
        <v>35</v>
      </c>
      <c r="O254" s="8" t="s">
        <v>958</v>
      </c>
      <c r="P254" s="6"/>
      <c r="Q254" s="9"/>
      <c r="R254" s="8" t="str">
        <f t="shared" si="63"/>
        <v>26380</v>
      </c>
    </row>
    <row r="255" spans="1:18" x14ac:dyDescent="0.3">
      <c r="A255" t="s">
        <v>681</v>
      </c>
      <c r="B255" s="1" t="s">
        <v>134</v>
      </c>
      <c r="C255" s="1" t="s">
        <v>141</v>
      </c>
      <c r="D255" s="1"/>
      <c r="E255" s="6">
        <f t="shared" si="66"/>
        <v>29</v>
      </c>
      <c r="F255" s="9" t="str">
        <f t="shared" si="67"/>
        <v>부산</v>
      </c>
      <c r="G255" s="9">
        <v>29</v>
      </c>
      <c r="H255" s="9" t="s">
        <v>134</v>
      </c>
      <c r="I255" s="9"/>
      <c r="J255" s="9"/>
      <c r="K255" s="8"/>
      <c r="L255" s="6">
        <f t="array" ref="L255">MATCH(B255&amp;C255,행정구역정리!$B$2:$B$251&amp;행정구역정리!$C$2:$C$251,0)</f>
        <v>30</v>
      </c>
      <c r="M255" s="9" t="str">
        <f t="array" ref="M255">INDEX(행정구역정리!$D$2:$D$251,L255)</f>
        <v>26230</v>
      </c>
      <c r="N255" s="9">
        <v>30</v>
      </c>
      <c r="O255" s="8" t="s">
        <v>953</v>
      </c>
      <c r="P255" s="6"/>
      <c r="Q255" s="9"/>
      <c r="R255" s="8" t="str">
        <f t="shared" si="63"/>
        <v>26230</v>
      </c>
    </row>
    <row r="256" spans="1:18" x14ac:dyDescent="0.3">
      <c r="A256" t="s">
        <v>682</v>
      </c>
      <c r="B256" s="1" t="s">
        <v>134</v>
      </c>
      <c r="C256" s="1" t="s">
        <v>142</v>
      </c>
      <c r="D256" s="1"/>
      <c r="E256" s="6">
        <f t="shared" si="66"/>
        <v>33</v>
      </c>
      <c r="F256" s="9" t="str">
        <f t="shared" si="67"/>
        <v>부산</v>
      </c>
      <c r="G256" s="9">
        <v>33</v>
      </c>
      <c r="H256" s="9" t="s">
        <v>134</v>
      </c>
      <c r="I256" s="9"/>
      <c r="J256" s="9"/>
      <c r="K256" s="8"/>
      <c r="L256" s="6">
        <f t="array" ref="L256">MATCH(B256&amp;C256,행정구역정리!$B$2:$B$251&amp;행정구역정리!$C$2:$C$251,0)</f>
        <v>34</v>
      </c>
      <c r="M256" s="9" t="str">
        <f t="array" ref="M256">INDEX(행정구역정리!$D$2:$D$251,L256)</f>
        <v>26350</v>
      </c>
      <c r="N256" s="9">
        <v>34</v>
      </c>
      <c r="O256" s="8" t="s">
        <v>957</v>
      </c>
      <c r="P256" s="6"/>
      <c r="Q256" s="9"/>
      <c r="R256" s="8" t="str">
        <f t="shared" si="63"/>
        <v>26350</v>
      </c>
    </row>
    <row r="257" spans="1:18" x14ac:dyDescent="0.3">
      <c r="A257" t="s">
        <v>683</v>
      </c>
      <c r="B257" s="1" t="s">
        <v>134</v>
      </c>
      <c r="C257" s="1" t="s">
        <v>138</v>
      </c>
      <c r="D257" s="1"/>
      <c r="E257" s="6">
        <f t="shared" si="66"/>
        <v>35</v>
      </c>
      <c r="F257" s="9" t="str">
        <f t="shared" si="67"/>
        <v>부산</v>
      </c>
      <c r="G257" s="9">
        <v>35</v>
      </c>
      <c r="H257" s="9" t="s">
        <v>134</v>
      </c>
      <c r="I257" s="9"/>
      <c r="J257" s="9"/>
      <c r="K257" s="8"/>
      <c r="L257" s="6">
        <f t="array" ref="L257">MATCH(B257&amp;C257,행정구역정리!$B$2:$B$251&amp;행정구역정리!$C$2:$C$251,0)</f>
        <v>36</v>
      </c>
      <c r="M257" s="9" t="str">
        <f t="array" ref="M257">INDEX(행정구역정리!$D$2:$D$251,L257)</f>
        <v>26410</v>
      </c>
      <c r="N257" s="9">
        <v>36</v>
      </c>
      <c r="O257" s="8" t="s">
        <v>959</v>
      </c>
      <c r="P257" s="6"/>
      <c r="Q257" s="9"/>
      <c r="R257" s="8" t="str">
        <f t="shared" si="63"/>
        <v>26410</v>
      </c>
    </row>
    <row r="258" spans="1:18" x14ac:dyDescent="0.3">
      <c r="A258" t="s">
        <v>684</v>
      </c>
      <c r="B258" s="1" t="s">
        <v>134</v>
      </c>
      <c r="C258" s="1" t="s">
        <v>143</v>
      </c>
      <c r="D258" s="1"/>
      <c r="E258" s="6">
        <f t="shared" si="66"/>
        <v>28</v>
      </c>
      <c r="F258" s="9" t="str">
        <f t="shared" si="67"/>
        <v>부산</v>
      </c>
      <c r="G258" s="9">
        <v>28</v>
      </c>
      <c r="H258" s="9" t="s">
        <v>134</v>
      </c>
      <c r="I258" s="9"/>
      <c r="J258" s="9"/>
      <c r="K258" s="8"/>
      <c r="L258" s="6">
        <f t="array" ref="L258">MATCH(B258&amp;C258,행정구역정리!$B$2:$B$251&amp;행정구역정리!$C$2:$C$251,0)</f>
        <v>29</v>
      </c>
      <c r="M258" s="9" t="str">
        <f t="array" ref="M258">INDEX(행정구역정리!$D$2:$D$251,L258)</f>
        <v>26200</v>
      </c>
      <c r="N258" s="9">
        <v>29</v>
      </c>
      <c r="O258" s="8" t="s">
        <v>952</v>
      </c>
      <c r="P258" s="6"/>
      <c r="Q258" s="9"/>
      <c r="R258" s="8" t="str">
        <f t="shared" si="63"/>
        <v>26200</v>
      </c>
    </row>
    <row r="259" spans="1:18" x14ac:dyDescent="0.3">
      <c r="A259" t="s">
        <v>685</v>
      </c>
      <c r="B259" s="1" t="s">
        <v>134</v>
      </c>
      <c r="C259" s="1" t="s">
        <v>144</v>
      </c>
      <c r="D259" s="1"/>
      <c r="E259" s="6">
        <f t="shared" si="66"/>
        <v>39</v>
      </c>
      <c r="F259" s="9" t="str">
        <f t="shared" si="67"/>
        <v>부산</v>
      </c>
      <c r="G259" s="9">
        <v>39</v>
      </c>
      <c r="H259" s="9" t="s">
        <v>134</v>
      </c>
      <c r="I259" s="9"/>
      <c r="J259" s="9"/>
      <c r="K259" s="8"/>
      <c r="L259" s="6">
        <f t="array" ref="L259">MATCH(B259&amp;C259,행정구역정리!$B$2:$B$251&amp;행정구역정리!$C$2:$C$251,0)</f>
        <v>40</v>
      </c>
      <c r="M259" s="9" t="str">
        <f t="array" ref="M259">INDEX(행정구역정리!$D$2:$D$251,L259)</f>
        <v>26530</v>
      </c>
      <c r="N259" s="9">
        <v>40</v>
      </c>
      <c r="O259" s="8" t="s">
        <v>963</v>
      </c>
      <c r="P259" s="6"/>
      <c r="Q259" s="9"/>
      <c r="R259" s="8" t="str">
        <f t="shared" si="63"/>
        <v>26530</v>
      </c>
    </row>
    <row r="260" spans="1:18" x14ac:dyDescent="0.3">
      <c r="A260" t="s">
        <v>686</v>
      </c>
      <c r="B260" s="1" t="s">
        <v>145</v>
      </c>
      <c r="C260" s="1" t="s">
        <v>109</v>
      </c>
      <c r="D260" s="1"/>
      <c r="E260" s="6">
        <f>VLOOKUP(C260,$I$61:$J$65,2,FALSE)</f>
        <v>62</v>
      </c>
      <c r="F260" s="9" t="str">
        <f>VLOOKUP(C260,$I$61:$K$65,3,FALSE)</f>
        <v>광주</v>
      </c>
      <c r="G260" s="9">
        <v>62</v>
      </c>
      <c r="H260" s="9" t="s">
        <v>145</v>
      </c>
      <c r="I260" s="9"/>
      <c r="J260" s="9"/>
      <c r="K260" s="8"/>
      <c r="L260" s="6">
        <f t="array" ref="L260">MATCH(B260&amp;C260,행정구역정리!$B$2:$B$251&amp;행정구역정리!$C$2:$C$251,0)</f>
        <v>63</v>
      </c>
      <c r="M260" s="9" t="str">
        <f t="array" ref="M260">INDEX(행정구역정리!$D$2:$D$251,L260)</f>
        <v>29170</v>
      </c>
      <c r="N260" s="9">
        <v>63</v>
      </c>
      <c r="O260" s="8" t="s">
        <v>981</v>
      </c>
      <c r="P260" s="6"/>
      <c r="Q260" s="9"/>
      <c r="R260" s="8" t="str">
        <f t="shared" si="63"/>
        <v>29170</v>
      </c>
    </row>
    <row r="261" spans="1:18" x14ac:dyDescent="0.3">
      <c r="A261" t="s">
        <v>687</v>
      </c>
      <c r="B261" s="1" t="s">
        <v>145</v>
      </c>
      <c r="C261" s="1" t="s">
        <v>27</v>
      </c>
      <c r="D261" s="1"/>
      <c r="E261" s="6">
        <f t="shared" ref="E261:E266" si="68">VLOOKUP(C261,$I$61:$J$65,2,FALSE)</f>
        <v>60</v>
      </c>
      <c r="F261" s="9" t="str">
        <f t="shared" ref="F261:F266" si="69">VLOOKUP(C261,$I$61:$K$65,3,FALSE)</f>
        <v>광주</v>
      </c>
      <c r="G261" s="9">
        <v>60</v>
      </c>
      <c r="H261" s="9" t="s">
        <v>145</v>
      </c>
      <c r="I261" s="9"/>
      <c r="J261" s="9"/>
      <c r="K261" s="8"/>
      <c r="L261" s="6">
        <f t="array" ref="L261">MATCH(B261&amp;C261,행정구역정리!$B$2:$B$251&amp;행정구역정리!$C$2:$C$251,0)</f>
        <v>61</v>
      </c>
      <c r="M261" s="9" t="str">
        <f t="array" ref="M261">INDEX(행정구역정리!$D$2:$D$251,L261)</f>
        <v>29140</v>
      </c>
      <c r="N261" s="9">
        <v>61</v>
      </c>
      <c r="O261" s="8" t="s">
        <v>979</v>
      </c>
      <c r="P261" s="6"/>
      <c r="Q261" s="9"/>
      <c r="R261" s="8" t="str">
        <f t="shared" si="63"/>
        <v>29140</v>
      </c>
    </row>
    <row r="262" spans="1:18" x14ac:dyDescent="0.3">
      <c r="A262" t="s">
        <v>688</v>
      </c>
      <c r="B262" s="1" t="s">
        <v>145</v>
      </c>
      <c r="C262" s="1" t="s">
        <v>109</v>
      </c>
      <c r="D262" s="1"/>
      <c r="E262" s="6">
        <f t="shared" si="68"/>
        <v>62</v>
      </c>
      <c r="F262" s="9" t="str">
        <f t="shared" si="69"/>
        <v>광주</v>
      </c>
      <c r="G262" s="9">
        <v>62</v>
      </c>
      <c r="H262" s="9" t="s">
        <v>145</v>
      </c>
      <c r="I262" s="9"/>
      <c r="J262" s="9"/>
      <c r="K262" s="8"/>
      <c r="L262" s="6">
        <f t="array" ref="L262">MATCH(B262&amp;C262,행정구역정리!$B$2:$B$251&amp;행정구역정리!$C$2:$C$251,0)</f>
        <v>63</v>
      </c>
      <c r="M262" s="9" t="str">
        <f t="array" ref="M262">INDEX(행정구역정리!$D$2:$D$251,L262)</f>
        <v>29170</v>
      </c>
      <c r="N262" s="9">
        <v>63</v>
      </c>
      <c r="O262" s="8" t="s">
        <v>981</v>
      </c>
      <c r="P262" s="6"/>
      <c r="Q262" s="9"/>
      <c r="R262" s="8" t="str">
        <f t="shared" si="63"/>
        <v>29170</v>
      </c>
    </row>
    <row r="263" spans="1:18" x14ac:dyDescent="0.3">
      <c r="A263" t="s">
        <v>689</v>
      </c>
      <c r="B263" s="1" t="s">
        <v>145</v>
      </c>
      <c r="C263" s="1" t="s">
        <v>35</v>
      </c>
      <c r="D263" s="1"/>
      <c r="E263" s="6">
        <f t="shared" si="68"/>
        <v>59</v>
      </c>
      <c r="F263" s="9" t="str">
        <f t="shared" si="69"/>
        <v>광주</v>
      </c>
      <c r="G263" s="9">
        <v>59</v>
      </c>
      <c r="H263" s="9" t="s">
        <v>145</v>
      </c>
      <c r="I263" s="9"/>
      <c r="J263" s="9"/>
      <c r="K263" s="8"/>
      <c r="L263" s="6">
        <f t="array" ref="L263">MATCH(B263&amp;C263,행정구역정리!$B$2:$B$251&amp;행정구역정리!$C$2:$C$251,0)</f>
        <v>60</v>
      </c>
      <c r="M263" s="9" t="str">
        <f t="array" ref="M263">INDEX(행정구역정리!$D$2:$D$251,L263)</f>
        <v>29110</v>
      </c>
      <c r="N263" s="9">
        <v>60</v>
      </c>
      <c r="O263" s="8" t="s">
        <v>978</v>
      </c>
      <c r="P263" s="6"/>
      <c r="Q263" s="9"/>
      <c r="R263" s="8" t="str">
        <f t="shared" si="63"/>
        <v>29110</v>
      </c>
    </row>
    <row r="264" spans="1:18" x14ac:dyDescent="0.3">
      <c r="A264" t="s">
        <v>690</v>
      </c>
      <c r="B264" s="1" t="s">
        <v>145</v>
      </c>
      <c r="C264" s="1" t="s">
        <v>146</v>
      </c>
      <c r="D264" s="1"/>
      <c r="E264" s="6">
        <f t="shared" si="68"/>
        <v>63</v>
      </c>
      <c r="F264" s="9" t="str">
        <f t="shared" si="69"/>
        <v>광주</v>
      </c>
      <c r="G264" s="9">
        <v>63</v>
      </c>
      <c r="H264" s="9" t="s">
        <v>145</v>
      </c>
      <c r="I264" s="9"/>
      <c r="J264" s="9"/>
      <c r="K264" s="8"/>
      <c r="L264" s="6">
        <f t="array" ref="L264">MATCH(B264&amp;C264,행정구역정리!$B$2:$B$251&amp;행정구역정리!$C$2:$C$251,0)</f>
        <v>64</v>
      </c>
      <c r="M264" s="9" t="str">
        <f t="array" ref="M264">INDEX(행정구역정리!$D$2:$D$251,L264)</f>
        <v>29200</v>
      </c>
      <c r="N264" s="9">
        <v>64</v>
      </c>
      <c r="O264" s="8" t="s">
        <v>982</v>
      </c>
      <c r="P264" s="6"/>
      <c r="Q264" s="9"/>
      <c r="R264" s="8" t="str">
        <f t="shared" si="63"/>
        <v>29200</v>
      </c>
    </row>
    <row r="265" spans="1:18" x14ac:dyDescent="0.3">
      <c r="A265" t="s">
        <v>691</v>
      </c>
      <c r="B265" s="1" t="s">
        <v>145</v>
      </c>
      <c r="C265" s="1" t="s">
        <v>146</v>
      </c>
      <c r="D265" s="1"/>
      <c r="E265" s="6">
        <f t="shared" si="68"/>
        <v>63</v>
      </c>
      <c r="F265" s="9" t="str">
        <f t="shared" si="69"/>
        <v>광주</v>
      </c>
      <c r="G265" s="9">
        <v>63</v>
      </c>
      <c r="H265" s="9" t="s">
        <v>145</v>
      </c>
      <c r="I265" s="9"/>
      <c r="J265" s="9"/>
      <c r="K265" s="8"/>
      <c r="L265" s="6">
        <f t="array" ref="L265">MATCH(B265&amp;C265,행정구역정리!$B$2:$B$251&amp;행정구역정리!$C$2:$C$251,0)</f>
        <v>64</v>
      </c>
      <c r="M265" s="9" t="str">
        <f t="array" ref="M265">INDEX(행정구역정리!$D$2:$D$251,L265)</f>
        <v>29200</v>
      </c>
      <c r="N265" s="9">
        <v>64</v>
      </c>
      <c r="O265" s="8" t="s">
        <v>982</v>
      </c>
      <c r="P265" s="6"/>
      <c r="Q265" s="9"/>
      <c r="R265" s="8" t="str">
        <f t="shared" si="63"/>
        <v>29200</v>
      </c>
    </row>
    <row r="266" spans="1:18" x14ac:dyDescent="0.3">
      <c r="A266" t="s">
        <v>692</v>
      </c>
      <c r="B266" s="1" t="s">
        <v>145</v>
      </c>
      <c r="C266" s="1" t="s">
        <v>34</v>
      </c>
      <c r="D266" s="1"/>
      <c r="E266" s="6">
        <f t="shared" si="68"/>
        <v>61</v>
      </c>
      <c r="F266" s="9" t="str">
        <f t="shared" si="69"/>
        <v>광주</v>
      </c>
      <c r="G266" s="9">
        <v>61</v>
      </c>
      <c r="H266" s="9" t="s">
        <v>145</v>
      </c>
      <c r="I266" s="9"/>
      <c r="J266" s="9"/>
      <c r="K266" s="8"/>
      <c r="L266" s="6">
        <f t="array" ref="L266">MATCH(B266&amp;C266,행정구역정리!$B$2:$B$251&amp;행정구역정리!$C$2:$C$251,0)</f>
        <v>62</v>
      </c>
      <c r="M266" s="9" t="str">
        <f t="array" ref="M266">INDEX(행정구역정리!$D$2:$D$251,L266)</f>
        <v>29155</v>
      </c>
      <c r="N266" s="9">
        <v>62</v>
      </c>
      <c r="O266" s="8" t="s">
        <v>980</v>
      </c>
      <c r="P266" s="6"/>
      <c r="Q266" s="9"/>
      <c r="R266" s="8" t="str">
        <f t="shared" si="63"/>
        <v>29155</v>
      </c>
    </row>
    <row r="267" spans="1:18" x14ac:dyDescent="0.3">
      <c r="A267" t="s">
        <v>693</v>
      </c>
      <c r="B267" s="1" t="s">
        <v>147</v>
      </c>
      <c r="C267" s="1" t="s">
        <v>148</v>
      </c>
      <c r="D267" s="1"/>
      <c r="E267" s="6">
        <f>VLOOKUP(C267,$I$166:$J$187,2,FALSE)</f>
        <v>165</v>
      </c>
      <c r="F267" s="9" t="str">
        <f>VLOOKUP(C267,$I$166:$K$187,3,FALSE)</f>
        <v>전남</v>
      </c>
      <c r="G267" s="9">
        <v>165</v>
      </c>
      <c r="H267" s="9" t="s">
        <v>147</v>
      </c>
      <c r="I267" s="9"/>
      <c r="J267" s="9"/>
      <c r="K267" s="8"/>
      <c r="L267" s="6">
        <f t="array" ref="L267">MATCH(B267&amp;C267,행정구역정리!$B$2:$B$251&amp;행정구역정리!$C$2:$C$251,0)</f>
        <v>182</v>
      </c>
      <c r="M267" s="9" t="str">
        <f t="array" ref="M267">INDEX(행정구역정리!$D$2:$D$251,L267)</f>
        <v>46130</v>
      </c>
      <c r="N267" s="9">
        <v>182</v>
      </c>
      <c r="O267" s="8" t="s">
        <v>887</v>
      </c>
      <c r="P267" s="6"/>
      <c r="Q267" s="9"/>
      <c r="R267" s="8" t="str">
        <f t="shared" si="63"/>
        <v>46130</v>
      </c>
    </row>
    <row r="268" spans="1:18" x14ac:dyDescent="0.3">
      <c r="A268" t="s">
        <v>694</v>
      </c>
      <c r="B268" s="1" t="s">
        <v>147</v>
      </c>
      <c r="C268" s="1" t="s">
        <v>149</v>
      </c>
      <c r="D268" s="1"/>
      <c r="E268" s="6">
        <f t="shared" ref="E268:E283" si="70">VLOOKUP(C268,$I$166:$J$187,2,FALSE)</f>
        <v>168</v>
      </c>
      <c r="F268" s="9" t="str">
        <f t="shared" ref="F268:F283" si="71">VLOOKUP(C268,$I$166:$K$187,3,FALSE)</f>
        <v>전남</v>
      </c>
      <c r="G268" s="9">
        <v>168</v>
      </c>
      <c r="H268" s="9" t="s">
        <v>147</v>
      </c>
      <c r="I268" s="9"/>
      <c r="J268" s="9"/>
      <c r="K268" s="8"/>
      <c r="L268" s="6">
        <f t="array" ref="L268">MATCH(B268&amp;C268,행정구역정리!$B$2:$B$251&amp;행정구역정리!$C$2:$C$251,0)</f>
        <v>185</v>
      </c>
      <c r="M268" s="9" t="str">
        <f t="array" ref="M268">INDEX(행정구역정리!$D$2:$D$251,L268)</f>
        <v>46230</v>
      </c>
      <c r="N268" s="9">
        <v>185</v>
      </c>
      <c r="O268" s="8" t="s">
        <v>890</v>
      </c>
      <c r="P268" s="6"/>
      <c r="Q268" s="9"/>
      <c r="R268" s="8" t="str">
        <f t="shared" si="63"/>
        <v>46230</v>
      </c>
    </row>
    <row r="269" spans="1:18" x14ac:dyDescent="0.3">
      <c r="A269" t="s">
        <v>695</v>
      </c>
      <c r="B269" s="1" t="s">
        <v>147</v>
      </c>
      <c r="C269" s="1" t="s">
        <v>150</v>
      </c>
      <c r="D269" s="1"/>
      <c r="E269" s="6">
        <f t="shared" si="70"/>
        <v>178</v>
      </c>
      <c r="F269" s="9" t="str">
        <f t="shared" si="71"/>
        <v>전남</v>
      </c>
      <c r="G269" s="9">
        <v>178</v>
      </c>
      <c r="H269" s="9" t="s">
        <v>147</v>
      </c>
      <c r="I269" s="9"/>
      <c r="J269" s="9"/>
      <c r="K269" s="8"/>
      <c r="L269" s="6">
        <f t="array" ref="L269">MATCH(B269&amp;C269,행정구역정리!$B$2:$B$251&amp;행정구역정리!$C$2:$C$251,0)</f>
        <v>195</v>
      </c>
      <c r="M269" s="9" t="str">
        <f t="array" ref="M269">INDEX(행정구역정리!$D$2:$D$251,L269)</f>
        <v>46830</v>
      </c>
      <c r="N269" s="9">
        <v>195</v>
      </c>
      <c r="O269" s="8" t="s">
        <v>900</v>
      </c>
      <c r="P269" s="6"/>
      <c r="Q269" s="9"/>
      <c r="R269" s="8" t="str">
        <f t="shared" si="63"/>
        <v>46830</v>
      </c>
    </row>
    <row r="270" spans="1:18" x14ac:dyDescent="0.3">
      <c r="A270" t="s">
        <v>696</v>
      </c>
      <c r="B270" s="1" t="s">
        <v>147</v>
      </c>
      <c r="C270" s="1" t="s">
        <v>148</v>
      </c>
      <c r="D270" s="1"/>
      <c r="E270" s="6">
        <f t="shared" si="70"/>
        <v>165</v>
      </c>
      <c r="F270" s="9" t="str">
        <f t="shared" si="71"/>
        <v>전남</v>
      </c>
      <c r="G270" s="9">
        <v>165</v>
      </c>
      <c r="H270" s="9" t="s">
        <v>147</v>
      </c>
      <c r="I270" s="9"/>
      <c r="J270" s="9"/>
      <c r="K270" s="8"/>
      <c r="L270" s="6">
        <f t="array" ref="L270">MATCH(B270&amp;C270,행정구역정리!$B$2:$B$251&amp;행정구역정리!$C$2:$C$251,0)</f>
        <v>182</v>
      </c>
      <c r="M270" s="9" t="str">
        <f t="array" ref="M270">INDEX(행정구역정리!$D$2:$D$251,L270)</f>
        <v>46130</v>
      </c>
      <c r="N270" s="9">
        <v>182</v>
      </c>
      <c r="O270" s="8" t="s">
        <v>887</v>
      </c>
      <c r="P270" s="6"/>
      <c r="Q270" s="9"/>
      <c r="R270" s="8" t="str">
        <f t="shared" si="63"/>
        <v>46130</v>
      </c>
    </row>
    <row r="271" spans="1:18" x14ac:dyDescent="0.3">
      <c r="A271" t="s">
        <v>697</v>
      </c>
      <c r="B271" s="1" t="s">
        <v>147</v>
      </c>
      <c r="C271" s="1" t="s">
        <v>148</v>
      </c>
      <c r="D271" s="1"/>
      <c r="E271" s="6">
        <f t="shared" si="70"/>
        <v>165</v>
      </c>
      <c r="F271" s="9" t="str">
        <f t="shared" si="71"/>
        <v>전남</v>
      </c>
      <c r="G271" s="9">
        <v>165</v>
      </c>
      <c r="H271" s="9" t="s">
        <v>147</v>
      </c>
      <c r="I271" s="9"/>
      <c r="J271" s="9"/>
      <c r="K271" s="8"/>
      <c r="L271" s="6">
        <f t="array" ref="L271">MATCH(B271&amp;C271,행정구역정리!$B$2:$B$251&amp;행정구역정리!$C$2:$C$251,0)</f>
        <v>182</v>
      </c>
      <c r="M271" s="9" t="str">
        <f t="array" ref="M271">INDEX(행정구역정리!$D$2:$D$251,L271)</f>
        <v>46130</v>
      </c>
      <c r="N271" s="9">
        <v>182</v>
      </c>
      <c r="O271" s="8" t="s">
        <v>887</v>
      </c>
      <c r="P271" s="6"/>
      <c r="Q271" s="9"/>
      <c r="R271" s="8" t="str">
        <f t="shared" si="63"/>
        <v>46130</v>
      </c>
    </row>
    <row r="272" spans="1:18" x14ac:dyDescent="0.3">
      <c r="A272" t="s">
        <v>698</v>
      </c>
      <c r="B272" s="1" t="s">
        <v>147</v>
      </c>
      <c r="C272" s="1" t="s">
        <v>151</v>
      </c>
      <c r="D272" s="1"/>
      <c r="E272" s="6">
        <f t="shared" si="70"/>
        <v>164</v>
      </c>
      <c r="F272" s="9" t="str">
        <f t="shared" si="71"/>
        <v>전남</v>
      </c>
      <c r="G272" s="9">
        <v>164</v>
      </c>
      <c r="H272" s="9" t="s">
        <v>147</v>
      </c>
      <c r="I272" s="9"/>
      <c r="J272" s="9"/>
      <c r="K272" s="8"/>
      <c r="L272" s="6">
        <f t="array" ref="L272">MATCH(B272&amp;C272,행정구역정리!$B$2:$B$251&amp;행정구역정리!$C$2:$C$251,0)</f>
        <v>181</v>
      </c>
      <c r="M272" s="9" t="str">
        <f t="array" ref="M272">INDEX(행정구역정리!$D$2:$D$251,L272)</f>
        <v>46110</v>
      </c>
      <c r="N272" s="9">
        <v>181</v>
      </c>
      <c r="O272" s="8" t="s">
        <v>886</v>
      </c>
      <c r="P272" s="6"/>
      <c r="Q272" s="9"/>
      <c r="R272" s="8" t="str">
        <f t="shared" si="63"/>
        <v>46110</v>
      </c>
    </row>
    <row r="273" spans="1:18" x14ac:dyDescent="0.3">
      <c r="A273" t="s">
        <v>699</v>
      </c>
      <c r="B273" s="1" t="s">
        <v>147</v>
      </c>
      <c r="C273" s="1" t="s">
        <v>152</v>
      </c>
      <c r="D273" s="1"/>
      <c r="E273" s="6">
        <f t="shared" si="70"/>
        <v>174</v>
      </c>
      <c r="F273" s="9" t="str">
        <f t="shared" si="71"/>
        <v>전남</v>
      </c>
      <c r="G273" s="9">
        <v>174</v>
      </c>
      <c r="H273" s="9" t="s">
        <v>147</v>
      </c>
      <c r="I273" s="9"/>
      <c r="J273" s="9"/>
      <c r="K273" s="8"/>
      <c r="L273" s="6">
        <f t="array" ref="L273">MATCH(B273&amp;C273,행정구역정리!$B$2:$B$251&amp;행정구역정리!$C$2:$C$251,0)</f>
        <v>191</v>
      </c>
      <c r="M273" s="9" t="str">
        <f t="array" ref="M273">INDEX(행정구역정리!$D$2:$D$251,L273)</f>
        <v>46790</v>
      </c>
      <c r="N273" s="9">
        <v>191</v>
      </c>
      <c r="O273" s="8" t="s">
        <v>896</v>
      </c>
      <c r="P273" s="6"/>
      <c r="Q273" s="9"/>
      <c r="R273" s="8" t="str">
        <f t="shared" si="63"/>
        <v>46790</v>
      </c>
    </row>
    <row r="274" spans="1:18" x14ac:dyDescent="0.3">
      <c r="A274" t="s">
        <v>700</v>
      </c>
      <c r="B274" s="1" t="s">
        <v>147</v>
      </c>
      <c r="C274" s="1" t="s">
        <v>153</v>
      </c>
      <c r="D274" s="1"/>
      <c r="E274" s="6">
        <f t="shared" si="70"/>
        <v>166</v>
      </c>
      <c r="F274" s="9" t="str">
        <f t="shared" si="71"/>
        <v>전남</v>
      </c>
      <c r="G274" s="9">
        <v>166</v>
      </c>
      <c r="H274" s="9" t="s">
        <v>147</v>
      </c>
      <c r="I274" s="9"/>
      <c r="J274" s="9"/>
      <c r="K274" s="8"/>
      <c r="L274" s="6">
        <f t="array" ref="L274">MATCH(B274&amp;C274,행정구역정리!$B$2:$B$251&amp;행정구역정리!$C$2:$C$251,0)</f>
        <v>183</v>
      </c>
      <c r="M274" s="9" t="str">
        <f t="array" ref="M274">INDEX(행정구역정리!$D$2:$D$251,L274)</f>
        <v>46150</v>
      </c>
      <c r="N274" s="9">
        <v>183</v>
      </c>
      <c r="O274" s="8" t="s">
        <v>888</v>
      </c>
      <c r="P274" s="6"/>
      <c r="Q274" s="9"/>
      <c r="R274" s="8" t="str">
        <f t="shared" si="63"/>
        <v>46150</v>
      </c>
    </row>
    <row r="275" spans="1:18" x14ac:dyDescent="0.3">
      <c r="A275" t="s">
        <v>701</v>
      </c>
      <c r="B275" s="1" t="s">
        <v>147</v>
      </c>
      <c r="C275" s="1" t="s">
        <v>148</v>
      </c>
      <c r="D275" s="1"/>
      <c r="E275" s="6">
        <f t="shared" si="70"/>
        <v>165</v>
      </c>
      <c r="F275" s="9" t="str">
        <f t="shared" si="71"/>
        <v>전남</v>
      </c>
      <c r="G275" s="9">
        <v>165</v>
      </c>
      <c r="H275" s="9" t="s">
        <v>147</v>
      </c>
      <c r="I275" s="9"/>
      <c r="J275" s="9"/>
      <c r="K275" s="8"/>
      <c r="L275" s="6">
        <f t="array" ref="L275">MATCH(B275&amp;C275,행정구역정리!$B$2:$B$251&amp;행정구역정리!$C$2:$C$251,0)</f>
        <v>182</v>
      </c>
      <c r="M275" s="9" t="str">
        <f t="array" ref="M275">INDEX(행정구역정리!$D$2:$D$251,L275)</f>
        <v>46130</v>
      </c>
      <c r="N275" s="9">
        <v>182</v>
      </c>
      <c r="O275" s="8" t="s">
        <v>887</v>
      </c>
      <c r="P275" s="6"/>
      <c r="Q275" s="9"/>
      <c r="R275" s="8" t="str">
        <f t="shared" si="63"/>
        <v>46130</v>
      </c>
    </row>
    <row r="276" spans="1:18" x14ac:dyDescent="0.3">
      <c r="A276" t="s">
        <v>702</v>
      </c>
      <c r="B276" s="1" t="s">
        <v>147</v>
      </c>
      <c r="C276" s="1" t="s">
        <v>153</v>
      </c>
      <c r="D276" s="1"/>
      <c r="E276" s="6">
        <f t="shared" si="70"/>
        <v>166</v>
      </c>
      <c r="F276" s="9" t="str">
        <f t="shared" si="71"/>
        <v>전남</v>
      </c>
      <c r="G276" s="9">
        <v>166</v>
      </c>
      <c r="H276" s="9" t="s">
        <v>147</v>
      </c>
      <c r="I276" s="9"/>
      <c r="J276" s="9"/>
      <c r="K276" s="8"/>
      <c r="L276" s="6">
        <f t="array" ref="L276">MATCH(B276&amp;C276,행정구역정리!$B$2:$B$251&amp;행정구역정리!$C$2:$C$251,0)</f>
        <v>183</v>
      </c>
      <c r="M276" s="9" t="str">
        <f t="array" ref="M276">INDEX(행정구역정리!$D$2:$D$251,L276)</f>
        <v>46150</v>
      </c>
      <c r="N276" s="9">
        <v>183</v>
      </c>
      <c r="O276" s="8" t="s">
        <v>888</v>
      </c>
      <c r="P276" s="6"/>
      <c r="Q276" s="9"/>
      <c r="R276" s="8" t="str">
        <f t="shared" si="63"/>
        <v>46150</v>
      </c>
    </row>
    <row r="277" spans="1:18" x14ac:dyDescent="0.3">
      <c r="A277" t="s">
        <v>703</v>
      </c>
      <c r="B277" s="1" t="s">
        <v>147</v>
      </c>
      <c r="C277" s="1" t="s">
        <v>151</v>
      </c>
      <c r="D277" s="1"/>
      <c r="E277" s="6">
        <f t="shared" si="70"/>
        <v>164</v>
      </c>
      <c r="F277" s="9" t="str">
        <f t="shared" si="71"/>
        <v>전남</v>
      </c>
      <c r="G277" s="9">
        <v>164</v>
      </c>
      <c r="H277" s="9" t="s">
        <v>147</v>
      </c>
      <c r="I277" s="9"/>
      <c r="J277" s="9"/>
      <c r="K277" s="8"/>
      <c r="L277" s="6">
        <f t="array" ref="L277">MATCH(B277&amp;C277,행정구역정리!$B$2:$B$251&amp;행정구역정리!$C$2:$C$251,0)</f>
        <v>181</v>
      </c>
      <c r="M277" s="9" t="str">
        <f t="array" ref="M277">INDEX(행정구역정리!$D$2:$D$251,L277)</f>
        <v>46110</v>
      </c>
      <c r="N277" s="9">
        <v>181</v>
      </c>
      <c r="O277" s="8" t="s">
        <v>886</v>
      </c>
      <c r="P277" s="6"/>
      <c r="Q277" s="9"/>
      <c r="R277" s="8" t="str">
        <f t="shared" si="63"/>
        <v>46110</v>
      </c>
    </row>
    <row r="278" spans="1:18" x14ac:dyDescent="0.3">
      <c r="A278" t="s">
        <v>704</v>
      </c>
      <c r="B278" s="1" t="s">
        <v>147</v>
      </c>
      <c r="C278" s="1" t="s">
        <v>148</v>
      </c>
      <c r="D278" s="1"/>
      <c r="E278" s="6">
        <f t="shared" si="70"/>
        <v>165</v>
      </c>
      <c r="F278" s="9" t="str">
        <f t="shared" si="71"/>
        <v>전남</v>
      </c>
      <c r="G278" s="9">
        <v>165</v>
      </c>
      <c r="H278" s="9" t="s">
        <v>147</v>
      </c>
      <c r="I278" s="9"/>
      <c r="J278" s="9"/>
      <c r="K278" s="8"/>
      <c r="L278" s="6">
        <f t="array" ref="L278">MATCH(B278&amp;C278,행정구역정리!$B$2:$B$251&amp;행정구역정리!$C$2:$C$251,0)</f>
        <v>182</v>
      </c>
      <c r="M278" s="9" t="str">
        <f t="array" ref="M278">INDEX(행정구역정리!$D$2:$D$251,L278)</f>
        <v>46130</v>
      </c>
      <c r="N278" s="9">
        <v>182</v>
      </c>
      <c r="O278" s="8" t="s">
        <v>887</v>
      </c>
      <c r="P278" s="6"/>
      <c r="Q278" s="9"/>
      <c r="R278" s="8" t="str">
        <f t="shared" si="63"/>
        <v>46130</v>
      </c>
    </row>
    <row r="279" spans="1:18" x14ac:dyDescent="0.3">
      <c r="A279" t="s">
        <v>705</v>
      </c>
      <c r="B279" s="1" t="s">
        <v>147</v>
      </c>
      <c r="C279" s="1" t="s">
        <v>153</v>
      </c>
      <c r="D279" s="1"/>
      <c r="E279" s="6">
        <f t="shared" si="70"/>
        <v>166</v>
      </c>
      <c r="F279" s="9" t="str">
        <f t="shared" si="71"/>
        <v>전남</v>
      </c>
      <c r="G279" s="9">
        <v>166</v>
      </c>
      <c r="H279" s="9" t="s">
        <v>147</v>
      </c>
      <c r="I279" s="9"/>
      <c r="J279" s="9"/>
      <c r="K279" s="8"/>
      <c r="L279" s="6">
        <f t="array" ref="L279">MATCH(B279&amp;C279,행정구역정리!$B$2:$B$251&amp;행정구역정리!$C$2:$C$251,0)</f>
        <v>183</v>
      </c>
      <c r="M279" s="9" t="str">
        <f t="array" ref="M279">INDEX(행정구역정리!$D$2:$D$251,L279)</f>
        <v>46150</v>
      </c>
      <c r="N279" s="9">
        <v>183</v>
      </c>
      <c r="O279" s="8" t="s">
        <v>888</v>
      </c>
      <c r="P279" s="6"/>
      <c r="Q279" s="9"/>
      <c r="R279" s="8" t="str">
        <f t="shared" si="63"/>
        <v>46150</v>
      </c>
    </row>
    <row r="280" spans="1:18" x14ac:dyDescent="0.3">
      <c r="A280" t="s">
        <v>706</v>
      </c>
      <c r="B280" s="1" t="s">
        <v>147</v>
      </c>
      <c r="C280" s="1" t="s">
        <v>149</v>
      </c>
      <c r="D280" s="1"/>
      <c r="E280" s="6">
        <f t="shared" si="70"/>
        <v>168</v>
      </c>
      <c r="F280" s="9" t="str">
        <f t="shared" si="71"/>
        <v>전남</v>
      </c>
      <c r="G280" s="9">
        <v>168</v>
      </c>
      <c r="H280" s="9" t="s">
        <v>147</v>
      </c>
      <c r="I280" s="9"/>
      <c r="J280" s="9"/>
      <c r="K280" s="8"/>
      <c r="L280" s="6">
        <f t="array" ref="L280">MATCH(B280&amp;C280,행정구역정리!$B$2:$B$251&amp;행정구역정리!$C$2:$C$251,0)</f>
        <v>185</v>
      </c>
      <c r="M280" s="9" t="str">
        <f t="array" ref="M280">INDEX(행정구역정리!$D$2:$D$251,L280)</f>
        <v>46230</v>
      </c>
      <c r="N280" s="9">
        <v>185</v>
      </c>
      <c r="O280" s="8" t="s">
        <v>890</v>
      </c>
      <c r="P280" s="6"/>
      <c r="Q280" s="9"/>
      <c r="R280" s="8" t="str">
        <f t="shared" si="63"/>
        <v>46230</v>
      </c>
    </row>
    <row r="281" spans="1:18" x14ac:dyDescent="0.3">
      <c r="A281" t="s">
        <v>707</v>
      </c>
      <c r="B281" s="1" t="s">
        <v>147</v>
      </c>
      <c r="C281" s="1" t="s">
        <v>149</v>
      </c>
      <c r="D281" s="1"/>
      <c r="E281" s="6">
        <f t="shared" si="70"/>
        <v>168</v>
      </c>
      <c r="F281" s="9" t="str">
        <f t="shared" si="71"/>
        <v>전남</v>
      </c>
      <c r="G281" s="9">
        <v>168</v>
      </c>
      <c r="H281" s="9" t="s">
        <v>147</v>
      </c>
      <c r="I281" s="9"/>
      <c r="J281" s="9"/>
      <c r="K281" s="8"/>
      <c r="L281" s="6">
        <f t="array" ref="L281">MATCH(B281&amp;C281,행정구역정리!$B$2:$B$251&amp;행정구역정리!$C$2:$C$251,0)</f>
        <v>185</v>
      </c>
      <c r="M281" s="9" t="str">
        <f t="array" ref="M281">INDEX(행정구역정리!$D$2:$D$251,L281)</f>
        <v>46230</v>
      </c>
      <c r="N281" s="9">
        <v>185</v>
      </c>
      <c r="O281" s="8" t="s">
        <v>890</v>
      </c>
      <c r="P281" s="6"/>
      <c r="Q281" s="9"/>
      <c r="R281" s="8" t="str">
        <f t="shared" si="63"/>
        <v>46230</v>
      </c>
    </row>
    <row r="282" spans="1:18" x14ac:dyDescent="0.3">
      <c r="A282" t="s">
        <v>708</v>
      </c>
      <c r="B282" s="1" t="s">
        <v>147</v>
      </c>
      <c r="C282" s="1" t="s">
        <v>149</v>
      </c>
      <c r="D282" s="1"/>
      <c r="E282" s="6">
        <f t="shared" si="70"/>
        <v>168</v>
      </c>
      <c r="F282" s="9" t="str">
        <f t="shared" si="71"/>
        <v>전남</v>
      </c>
      <c r="G282" s="9">
        <v>168</v>
      </c>
      <c r="H282" s="9" t="s">
        <v>147</v>
      </c>
      <c r="I282" s="9"/>
      <c r="J282" s="9"/>
      <c r="K282" s="8"/>
      <c r="L282" s="6">
        <f t="array" ref="L282">MATCH(B282&amp;C282,행정구역정리!$B$2:$B$251&amp;행정구역정리!$C$2:$C$251,0)</f>
        <v>185</v>
      </c>
      <c r="M282" s="9" t="str">
        <f t="array" ref="M282">INDEX(행정구역정리!$D$2:$D$251,L282)</f>
        <v>46230</v>
      </c>
      <c r="N282" s="9">
        <v>185</v>
      </c>
      <c r="O282" s="8" t="s">
        <v>890</v>
      </c>
      <c r="P282" s="6"/>
      <c r="Q282" s="9"/>
      <c r="R282" s="8" t="str">
        <f t="shared" si="63"/>
        <v>46230</v>
      </c>
    </row>
    <row r="283" spans="1:18" x14ac:dyDescent="0.3">
      <c r="A283" t="s">
        <v>709</v>
      </c>
      <c r="B283" s="1" t="s">
        <v>147</v>
      </c>
      <c r="C283" s="1" t="s">
        <v>153</v>
      </c>
      <c r="D283" s="1"/>
      <c r="E283" s="6">
        <f t="shared" si="70"/>
        <v>166</v>
      </c>
      <c r="F283" s="9" t="str">
        <f t="shared" si="71"/>
        <v>전남</v>
      </c>
      <c r="G283" s="9">
        <v>166</v>
      </c>
      <c r="H283" s="9" t="s">
        <v>147</v>
      </c>
      <c r="I283" s="9"/>
      <c r="J283" s="9"/>
      <c r="K283" s="8"/>
      <c r="L283" s="6">
        <f t="array" ref="L283">MATCH(B283&amp;C283,행정구역정리!$B$2:$B$251&amp;행정구역정리!$C$2:$C$251,0)</f>
        <v>183</v>
      </c>
      <c r="M283" s="9" t="str">
        <f t="array" ref="M283">INDEX(행정구역정리!$D$2:$D$251,L283)</f>
        <v>46150</v>
      </c>
      <c r="N283" s="9">
        <v>183</v>
      </c>
      <c r="O283" s="8" t="s">
        <v>888</v>
      </c>
      <c r="P283" s="6"/>
      <c r="Q283" s="9"/>
      <c r="R283" s="8" t="str">
        <f t="shared" si="63"/>
        <v>46150</v>
      </c>
    </row>
    <row r="284" spans="1:18" x14ac:dyDescent="0.3">
      <c r="A284" t="s">
        <v>710</v>
      </c>
      <c r="B284" s="1" t="s">
        <v>154</v>
      </c>
      <c r="C284" s="1" t="s">
        <v>155</v>
      </c>
      <c r="D284" s="1"/>
      <c r="E284" s="6">
        <f>VLOOKUP(C284,$I$229:$J$230,2,FALSE)</f>
        <v>227</v>
      </c>
      <c r="F284" s="9" t="str">
        <f>VLOOKUP(C284,$I$229:$K$230,3,FALSE)</f>
        <v>제주</v>
      </c>
      <c r="G284" s="9">
        <v>227</v>
      </c>
      <c r="H284" s="9" t="s">
        <v>154</v>
      </c>
      <c r="I284" s="9"/>
      <c r="J284" s="9"/>
      <c r="K284" s="8"/>
      <c r="L284" s="6">
        <f t="array" ref="L284">MATCH(B284&amp;C284,행정구역정리!$B$2:$B$251&amp;행정구역정리!$C$2:$C$251,0)</f>
        <v>249</v>
      </c>
      <c r="M284" s="9" t="str">
        <f t="array" ref="M284">INDEX(행정구역정리!$D$2:$D$251,L284)</f>
        <v>50110</v>
      </c>
      <c r="N284" s="9">
        <v>249</v>
      </c>
      <c r="O284" s="8" t="s">
        <v>869</v>
      </c>
      <c r="P284" s="6"/>
      <c r="Q284" s="9"/>
      <c r="R284" s="8" t="str">
        <f t="shared" si="63"/>
        <v>50110</v>
      </c>
    </row>
    <row r="285" spans="1:18" x14ac:dyDescent="0.3">
      <c r="A285" t="s">
        <v>711</v>
      </c>
      <c r="B285" s="1" t="s">
        <v>154</v>
      </c>
      <c r="C285" s="1" t="s">
        <v>156</v>
      </c>
      <c r="D285" s="1"/>
      <c r="E285" s="6">
        <f t="shared" ref="E285:E287" si="72">VLOOKUP(C285,$I$229:$J$230,2,FALSE)</f>
        <v>228</v>
      </c>
      <c r="F285" s="9" t="str">
        <f t="shared" ref="F285:F287" si="73">VLOOKUP(C285,$I$229:$K$230,3,FALSE)</f>
        <v>제주</v>
      </c>
      <c r="G285" s="9">
        <v>228</v>
      </c>
      <c r="H285" s="9" t="s">
        <v>154</v>
      </c>
      <c r="I285" s="9"/>
      <c r="J285" s="9"/>
      <c r="K285" s="8"/>
      <c r="L285" s="6">
        <f t="array" ref="L285">MATCH(B285&amp;C285,행정구역정리!$B$2:$B$251&amp;행정구역정리!$C$2:$C$251,0)</f>
        <v>250</v>
      </c>
      <c r="M285" s="9" t="str">
        <f t="array" ref="M285">INDEX(행정구역정리!$D$2:$D$251,L285)</f>
        <v>50130</v>
      </c>
      <c r="N285" s="9">
        <v>250</v>
      </c>
      <c r="O285" s="8" t="s">
        <v>870</v>
      </c>
      <c r="P285" s="6"/>
      <c r="Q285" s="9"/>
      <c r="R285" s="8" t="str">
        <f t="shared" si="63"/>
        <v>50130</v>
      </c>
    </row>
    <row r="286" spans="1:18" x14ac:dyDescent="0.3">
      <c r="A286" t="s">
        <v>712</v>
      </c>
      <c r="B286" s="1" t="s">
        <v>154</v>
      </c>
      <c r="C286" s="1" t="s">
        <v>155</v>
      </c>
      <c r="D286" s="1"/>
      <c r="E286" s="6">
        <f t="shared" si="72"/>
        <v>227</v>
      </c>
      <c r="F286" s="9" t="str">
        <f t="shared" si="73"/>
        <v>제주</v>
      </c>
      <c r="G286" s="9">
        <v>227</v>
      </c>
      <c r="H286" s="9" t="s">
        <v>154</v>
      </c>
      <c r="I286" s="9"/>
      <c r="J286" s="9"/>
      <c r="K286" s="8"/>
      <c r="L286" s="6">
        <f t="array" ref="L286">MATCH(B286&amp;C286,행정구역정리!$B$2:$B$251&amp;행정구역정리!$C$2:$C$251,0)</f>
        <v>249</v>
      </c>
      <c r="M286" s="9" t="str">
        <f t="array" ref="M286">INDEX(행정구역정리!$D$2:$D$251,L286)</f>
        <v>50110</v>
      </c>
      <c r="N286" s="9">
        <v>249</v>
      </c>
      <c r="O286" s="8" t="s">
        <v>869</v>
      </c>
      <c r="P286" s="6"/>
      <c r="Q286" s="9"/>
      <c r="R286" s="8" t="str">
        <f t="shared" si="63"/>
        <v>50110</v>
      </c>
    </row>
    <row r="287" spans="1:18" x14ac:dyDescent="0.3">
      <c r="A287" t="s">
        <v>713</v>
      </c>
      <c r="B287" s="1" t="s">
        <v>154</v>
      </c>
      <c r="C287" s="1" t="s">
        <v>155</v>
      </c>
      <c r="D287" s="1"/>
      <c r="E287" s="10">
        <f t="shared" si="72"/>
        <v>227</v>
      </c>
      <c r="F287" s="15" t="str">
        <f t="shared" si="73"/>
        <v>제주</v>
      </c>
      <c r="G287" s="15">
        <v>227</v>
      </c>
      <c r="H287" s="15" t="s">
        <v>154</v>
      </c>
      <c r="I287" s="15"/>
      <c r="J287" s="15"/>
      <c r="K287" s="12"/>
      <c r="L287" s="10">
        <f t="array" ref="L287">MATCH(B287&amp;C287,행정구역정리!$B$2:$B$251&amp;행정구역정리!$C$2:$C$251,0)</f>
        <v>249</v>
      </c>
      <c r="M287" s="15" t="str">
        <f t="array" ref="M287">INDEX(행정구역정리!$D$2:$D$251,L287)</f>
        <v>50110</v>
      </c>
      <c r="N287" s="15">
        <v>249</v>
      </c>
      <c r="O287" s="12" t="s">
        <v>869</v>
      </c>
      <c r="P287" s="10"/>
      <c r="Q287" s="15"/>
      <c r="R287" s="12" t="str">
        <f t="shared" si="63"/>
        <v>50110</v>
      </c>
    </row>
    <row r="288" spans="1:18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A21" sqref="A21"/>
    </sheetView>
  </sheetViews>
  <sheetFormatPr defaultRowHeight="16.5" x14ac:dyDescent="0.3"/>
  <cols>
    <col min="1" max="1" width="14.375" bestFit="1" customWidth="1"/>
  </cols>
  <sheetData>
    <row r="1" spans="1:5" x14ac:dyDescent="0.3">
      <c r="A1" t="s">
        <v>714</v>
      </c>
      <c r="B1" s="1" t="s">
        <v>715</v>
      </c>
      <c r="C1" t="s">
        <v>716</v>
      </c>
      <c r="D1" t="s">
        <v>1140</v>
      </c>
      <c r="E1" t="s">
        <v>1155</v>
      </c>
    </row>
    <row r="2" spans="1:5" x14ac:dyDescent="0.3">
      <c r="A2" t="s">
        <v>1</v>
      </c>
      <c r="B2" s="1" t="s">
        <v>0</v>
      </c>
      <c r="C2" s="1" t="s">
        <v>1</v>
      </c>
      <c r="D2" s="1"/>
      <c r="E2" t="s">
        <v>946</v>
      </c>
    </row>
    <row r="3" spans="1:5" x14ac:dyDescent="0.3">
      <c r="A3" t="s">
        <v>3</v>
      </c>
      <c r="B3" s="1" t="s">
        <v>0</v>
      </c>
      <c r="C3" s="1" t="s">
        <v>3</v>
      </c>
      <c r="D3" s="1"/>
      <c r="E3" t="s">
        <v>948</v>
      </c>
    </row>
    <row r="4" spans="1:5" x14ac:dyDescent="0.3">
      <c r="A4" t="s">
        <v>5</v>
      </c>
      <c r="B4" s="1" t="s">
        <v>0</v>
      </c>
      <c r="C4" s="1" t="s">
        <v>5</v>
      </c>
      <c r="D4" s="1"/>
      <c r="E4" t="s">
        <v>932</v>
      </c>
    </row>
    <row r="5" spans="1:5" x14ac:dyDescent="0.3">
      <c r="A5" t="s">
        <v>6</v>
      </c>
      <c r="B5" s="1" t="s">
        <v>0</v>
      </c>
      <c r="C5" s="1" t="s">
        <v>717</v>
      </c>
      <c r="D5" s="1"/>
      <c r="E5" t="s">
        <v>939</v>
      </c>
    </row>
    <row r="6" spans="1:5" x14ac:dyDescent="0.3">
      <c r="A6" t="s">
        <v>7</v>
      </c>
      <c r="B6" s="1" t="s">
        <v>0</v>
      </c>
      <c r="C6" s="1" t="s">
        <v>7</v>
      </c>
      <c r="D6" s="1"/>
      <c r="E6" t="s">
        <v>944</v>
      </c>
    </row>
    <row r="7" spans="1:5" x14ac:dyDescent="0.3">
      <c r="A7" t="s">
        <v>8</v>
      </c>
      <c r="B7" s="1" t="s">
        <v>0</v>
      </c>
      <c r="C7" s="1" t="s">
        <v>8</v>
      </c>
      <c r="D7" s="1"/>
      <c r="E7" t="s">
        <v>928</v>
      </c>
    </row>
    <row r="8" spans="1:5" x14ac:dyDescent="0.3">
      <c r="A8" t="s">
        <v>9</v>
      </c>
      <c r="B8" s="1" t="s">
        <v>0</v>
      </c>
      <c r="C8" s="1" t="s">
        <v>9</v>
      </c>
      <c r="D8" s="1"/>
      <c r="E8" t="s">
        <v>940</v>
      </c>
    </row>
    <row r="9" spans="1:5" x14ac:dyDescent="0.3">
      <c r="A9" t="s">
        <v>10</v>
      </c>
      <c r="B9" s="1" t="s">
        <v>0</v>
      </c>
      <c r="C9" s="1" t="s">
        <v>10</v>
      </c>
      <c r="D9" s="1"/>
      <c r="E9" t="s">
        <v>941</v>
      </c>
    </row>
    <row r="10" spans="1:5" x14ac:dyDescent="0.3">
      <c r="A10" t="s">
        <v>11</v>
      </c>
      <c r="B10" s="1" t="s">
        <v>0</v>
      </c>
      <c r="C10" s="1" t="s">
        <v>11</v>
      </c>
      <c r="D10" s="1"/>
      <c r="E10" t="s">
        <v>934</v>
      </c>
    </row>
    <row r="11" spans="1:5" x14ac:dyDescent="0.3">
      <c r="A11" t="s">
        <v>12</v>
      </c>
      <c r="B11" s="1" t="s">
        <v>0</v>
      </c>
      <c r="C11" s="1" t="s">
        <v>12</v>
      </c>
      <c r="D11" s="1"/>
      <c r="E11" t="s">
        <v>933</v>
      </c>
    </row>
    <row r="12" spans="1:5" x14ac:dyDescent="0.3">
      <c r="A12" t="s">
        <v>13</v>
      </c>
      <c r="B12" s="1" t="s">
        <v>0</v>
      </c>
      <c r="C12" s="1" t="s">
        <v>13</v>
      </c>
      <c r="D12" s="1"/>
      <c r="E12" t="s">
        <v>929</v>
      </c>
    </row>
    <row r="13" spans="1:5" x14ac:dyDescent="0.3">
      <c r="A13" t="s">
        <v>14</v>
      </c>
      <c r="B13" s="1" t="s">
        <v>0</v>
      </c>
      <c r="C13" s="1" t="s">
        <v>14</v>
      </c>
      <c r="D13" s="1"/>
      <c r="E13" t="s">
        <v>943</v>
      </c>
    </row>
    <row r="14" spans="1:5" x14ac:dyDescent="0.3">
      <c r="A14" t="s">
        <v>15</v>
      </c>
      <c r="B14" s="1" t="s">
        <v>0</v>
      </c>
      <c r="C14" s="1" t="s">
        <v>15</v>
      </c>
      <c r="D14" s="1"/>
      <c r="E14" t="s">
        <v>937</v>
      </c>
    </row>
    <row r="15" spans="1:5" x14ac:dyDescent="0.3">
      <c r="A15" t="s">
        <v>16</v>
      </c>
      <c r="B15" s="1" t="s">
        <v>0</v>
      </c>
      <c r="C15" s="1" t="s">
        <v>16</v>
      </c>
      <c r="D15" s="1"/>
      <c r="E15" t="s">
        <v>936</v>
      </c>
    </row>
    <row r="16" spans="1:5" x14ac:dyDescent="0.3">
      <c r="A16" t="s">
        <v>2</v>
      </c>
      <c r="B16" s="1" t="s">
        <v>0</v>
      </c>
      <c r="C16" s="1" t="s">
        <v>2</v>
      </c>
      <c r="D16" s="1"/>
      <c r="E16" t="s">
        <v>945</v>
      </c>
    </row>
    <row r="17" spans="1:5" x14ac:dyDescent="0.3">
      <c r="A17" t="s">
        <v>4</v>
      </c>
      <c r="B17" s="1" t="s">
        <v>0</v>
      </c>
      <c r="C17" s="1" t="s">
        <v>4</v>
      </c>
      <c r="D17" s="1"/>
      <c r="E17" t="s">
        <v>927</v>
      </c>
    </row>
    <row r="18" spans="1:5" x14ac:dyDescent="0.3">
      <c r="A18" t="s">
        <v>17</v>
      </c>
      <c r="B18" s="1" t="s">
        <v>0</v>
      </c>
      <c r="C18" s="1" t="s">
        <v>17</v>
      </c>
      <c r="D18" s="1"/>
      <c r="E18" t="s">
        <v>931</v>
      </c>
    </row>
    <row r="19" spans="1:5" x14ac:dyDescent="0.3">
      <c r="A19" t="s">
        <v>18</v>
      </c>
      <c r="B19" s="1" t="s">
        <v>0</v>
      </c>
      <c r="C19" s="1" t="s">
        <v>18</v>
      </c>
      <c r="D19" s="1"/>
      <c r="E19" t="s">
        <v>947</v>
      </c>
    </row>
    <row r="20" spans="1:5" x14ac:dyDescent="0.3">
      <c r="A20" t="s">
        <v>19</v>
      </c>
      <c r="B20" s="1" t="s">
        <v>0</v>
      </c>
      <c r="C20" s="1" t="s">
        <v>19</v>
      </c>
      <c r="D20" s="1"/>
      <c r="E20" t="s">
        <v>938</v>
      </c>
    </row>
    <row r="21" spans="1:5" x14ac:dyDescent="0.3">
      <c r="A21" t="s">
        <v>20</v>
      </c>
      <c r="B21" s="1" t="s">
        <v>0</v>
      </c>
      <c r="C21" s="1" t="s">
        <v>20</v>
      </c>
      <c r="D21" s="1"/>
      <c r="E21" t="s">
        <v>942</v>
      </c>
    </row>
    <row r="22" spans="1:5" x14ac:dyDescent="0.3">
      <c r="A22" t="s">
        <v>21</v>
      </c>
      <c r="B22" s="1" t="s">
        <v>0</v>
      </c>
      <c r="C22" s="1" t="s">
        <v>21</v>
      </c>
      <c r="D22" s="1"/>
      <c r="E22" t="s">
        <v>926</v>
      </c>
    </row>
    <row r="23" spans="1:5" x14ac:dyDescent="0.3">
      <c r="A23" t="s">
        <v>22</v>
      </c>
      <c r="B23" s="1" t="s">
        <v>0</v>
      </c>
      <c r="C23" s="1" t="s">
        <v>22</v>
      </c>
      <c r="D23" s="1"/>
      <c r="E23" t="s">
        <v>935</v>
      </c>
    </row>
    <row r="24" spans="1:5" x14ac:dyDescent="0.3">
      <c r="A24" t="s">
        <v>23</v>
      </c>
      <c r="B24" s="1" t="s">
        <v>0</v>
      </c>
      <c r="C24" s="1" t="s">
        <v>23</v>
      </c>
      <c r="D24" s="1"/>
      <c r="E24" t="s">
        <v>924</v>
      </c>
    </row>
    <row r="25" spans="1:5" x14ac:dyDescent="0.3">
      <c r="A25" t="s">
        <v>24</v>
      </c>
      <c r="B25" s="1" t="s">
        <v>0</v>
      </c>
      <c r="C25" s="1" t="s">
        <v>24</v>
      </c>
      <c r="D25" s="1"/>
      <c r="E25" t="s">
        <v>925</v>
      </c>
    </row>
    <row r="26" spans="1:5" x14ac:dyDescent="0.3">
      <c r="A26" t="s">
        <v>25</v>
      </c>
      <c r="B26" s="1" t="s">
        <v>0</v>
      </c>
      <c r="C26" s="1" t="s">
        <v>25</v>
      </c>
      <c r="D26" s="1"/>
      <c r="E26" t="s">
        <v>930</v>
      </c>
    </row>
    <row r="27" spans="1:5" x14ac:dyDescent="0.3">
      <c r="A27" t="s">
        <v>454</v>
      </c>
      <c r="B27" s="1" t="s">
        <v>0</v>
      </c>
      <c r="C27" s="1" t="s">
        <v>24</v>
      </c>
      <c r="D27" s="1"/>
      <c r="E27" t="s">
        <v>925</v>
      </c>
    </row>
    <row r="28" spans="1:5" x14ac:dyDescent="0.3">
      <c r="A28" t="s">
        <v>455</v>
      </c>
      <c r="B28" s="1" t="s">
        <v>26</v>
      </c>
      <c r="C28" s="1" t="s">
        <v>27</v>
      </c>
      <c r="D28" s="1"/>
      <c r="E28" t="s">
        <v>915</v>
      </c>
    </row>
    <row r="29" spans="1:5" x14ac:dyDescent="0.3">
      <c r="A29" t="s">
        <v>456</v>
      </c>
      <c r="B29" s="1" t="s">
        <v>26</v>
      </c>
      <c r="C29" s="1" t="s">
        <v>28</v>
      </c>
      <c r="D29" s="1"/>
      <c r="E29" t="s">
        <v>914</v>
      </c>
    </row>
    <row r="30" spans="1:5" x14ac:dyDescent="0.3">
      <c r="A30" t="s">
        <v>457</v>
      </c>
      <c r="B30" s="1" t="s">
        <v>26</v>
      </c>
      <c r="C30" s="1" t="s">
        <v>29</v>
      </c>
      <c r="D30" s="1"/>
      <c r="E30" t="s">
        <v>912</v>
      </c>
    </row>
    <row r="31" spans="1:5" x14ac:dyDescent="0.3">
      <c r="A31" t="s">
        <v>458</v>
      </c>
      <c r="B31" s="1" t="s">
        <v>26</v>
      </c>
      <c r="C31" s="1" t="s">
        <v>29</v>
      </c>
      <c r="D31" s="1"/>
      <c r="E31" t="s">
        <v>912</v>
      </c>
    </row>
    <row r="32" spans="1:5" x14ac:dyDescent="0.3">
      <c r="A32" t="s">
        <v>459</v>
      </c>
      <c r="B32" s="1" t="s">
        <v>26</v>
      </c>
      <c r="C32" s="1" t="s">
        <v>29</v>
      </c>
      <c r="D32" s="1"/>
      <c r="E32" t="s">
        <v>912</v>
      </c>
    </row>
    <row r="33" spans="1:5" x14ac:dyDescent="0.3">
      <c r="A33" t="s">
        <v>460</v>
      </c>
      <c r="B33" s="1" t="s">
        <v>26</v>
      </c>
      <c r="C33" s="1" t="s">
        <v>30</v>
      </c>
      <c r="D33" s="1"/>
      <c r="E33" t="s">
        <v>917</v>
      </c>
    </row>
    <row r="34" spans="1:5" x14ac:dyDescent="0.3">
      <c r="A34" t="s">
        <v>461</v>
      </c>
      <c r="B34" s="1" t="s">
        <v>26</v>
      </c>
      <c r="C34" s="1" t="s">
        <v>31</v>
      </c>
      <c r="D34" s="1"/>
      <c r="E34" t="s">
        <v>911</v>
      </c>
    </row>
    <row r="35" spans="1:5" x14ac:dyDescent="0.3">
      <c r="A35" t="s">
        <v>462</v>
      </c>
      <c r="B35" s="1" t="s">
        <v>26</v>
      </c>
      <c r="C35" s="1" t="s">
        <v>30</v>
      </c>
      <c r="D35" s="1"/>
      <c r="E35" t="s">
        <v>917</v>
      </c>
    </row>
    <row r="36" spans="1:5" x14ac:dyDescent="0.3">
      <c r="A36" t="s">
        <v>463</v>
      </c>
      <c r="B36" s="1" t="s">
        <v>26</v>
      </c>
      <c r="C36" s="1" t="s">
        <v>32</v>
      </c>
      <c r="D36" s="1"/>
      <c r="E36" t="s">
        <v>913</v>
      </c>
    </row>
    <row r="37" spans="1:5" x14ac:dyDescent="0.3">
      <c r="A37" t="s">
        <v>464</v>
      </c>
      <c r="B37" s="1" t="s">
        <v>26</v>
      </c>
      <c r="C37" s="1" t="s">
        <v>27</v>
      </c>
      <c r="D37" s="1"/>
      <c r="E37" t="s">
        <v>915</v>
      </c>
    </row>
    <row r="38" spans="1:5" x14ac:dyDescent="0.3">
      <c r="A38" t="s">
        <v>465</v>
      </c>
      <c r="B38" s="1" t="s">
        <v>26</v>
      </c>
      <c r="C38" s="1" t="s">
        <v>33</v>
      </c>
      <c r="D38" s="1"/>
      <c r="E38" t="s">
        <v>916</v>
      </c>
    </row>
    <row r="39" spans="1:5" x14ac:dyDescent="0.3">
      <c r="A39" t="s">
        <v>466</v>
      </c>
      <c r="B39" s="1" t="s">
        <v>26</v>
      </c>
      <c r="C39" s="1" t="s">
        <v>35</v>
      </c>
      <c r="D39" s="1"/>
      <c r="E39" t="s">
        <v>909</v>
      </c>
    </row>
    <row r="40" spans="1:5" x14ac:dyDescent="0.3">
      <c r="A40" t="s">
        <v>467</v>
      </c>
      <c r="B40" s="1" t="s">
        <v>26</v>
      </c>
      <c r="C40" s="1" t="s">
        <v>33</v>
      </c>
      <c r="D40" s="1"/>
      <c r="E40" t="s">
        <v>916</v>
      </c>
    </row>
    <row r="41" spans="1:5" x14ac:dyDescent="0.3">
      <c r="A41" t="s">
        <v>468</v>
      </c>
      <c r="B41" s="1" t="s">
        <v>26</v>
      </c>
      <c r="C41" s="1" t="s">
        <v>34</v>
      </c>
      <c r="D41" s="1"/>
      <c r="E41" t="s">
        <v>910</v>
      </c>
    </row>
    <row r="42" spans="1:5" x14ac:dyDescent="0.3">
      <c r="A42" t="s">
        <v>469</v>
      </c>
      <c r="B42" s="1" t="s">
        <v>26</v>
      </c>
      <c r="C42" s="1" t="s">
        <v>24</v>
      </c>
      <c r="D42" s="1"/>
      <c r="E42" t="s">
        <v>908</v>
      </c>
    </row>
    <row r="43" spans="1:5" x14ac:dyDescent="0.3">
      <c r="A43" t="s">
        <v>470</v>
      </c>
      <c r="B43" s="1" t="s">
        <v>26</v>
      </c>
      <c r="C43" s="1" t="s">
        <v>27</v>
      </c>
      <c r="D43" s="1"/>
      <c r="E43" t="s">
        <v>915</v>
      </c>
    </row>
    <row r="44" spans="1:5" x14ac:dyDescent="0.3">
      <c r="A44" t="s">
        <v>471</v>
      </c>
      <c r="B44" s="1" t="s">
        <v>26</v>
      </c>
      <c r="C44" s="1" t="s">
        <v>24</v>
      </c>
      <c r="D44" s="1"/>
      <c r="E44" t="s">
        <v>908</v>
      </c>
    </row>
    <row r="45" spans="1:5" x14ac:dyDescent="0.3">
      <c r="A45" t="s">
        <v>472</v>
      </c>
      <c r="B45" s="1" t="s">
        <v>26</v>
      </c>
      <c r="C45" s="1" t="s">
        <v>27</v>
      </c>
      <c r="D45" s="1"/>
      <c r="E45" t="s">
        <v>915</v>
      </c>
    </row>
    <row r="46" spans="1:5" x14ac:dyDescent="0.3">
      <c r="A46" t="s">
        <v>473</v>
      </c>
      <c r="B46" s="1" t="s">
        <v>36</v>
      </c>
      <c r="C46" s="1" t="s">
        <v>37</v>
      </c>
      <c r="D46" s="1"/>
      <c r="E46" t="s">
        <v>1069</v>
      </c>
    </row>
    <row r="47" spans="1:5" x14ac:dyDescent="0.3">
      <c r="A47" t="s">
        <v>474</v>
      </c>
      <c r="B47" s="1" t="s">
        <v>36</v>
      </c>
      <c r="C47" s="1" t="s">
        <v>38</v>
      </c>
      <c r="D47" s="1"/>
      <c r="E47" t="s">
        <v>1064</v>
      </c>
    </row>
    <row r="48" spans="1:5" x14ac:dyDescent="0.3">
      <c r="A48" t="s">
        <v>475</v>
      </c>
      <c r="B48" s="1" t="s">
        <v>36</v>
      </c>
      <c r="C48" s="1" t="s">
        <v>40</v>
      </c>
      <c r="D48" s="14" t="s">
        <v>1106</v>
      </c>
      <c r="E48" t="s">
        <v>1030</v>
      </c>
    </row>
    <row r="49" spans="1:5" x14ac:dyDescent="0.3">
      <c r="A49" t="s">
        <v>476</v>
      </c>
      <c r="B49" s="1" t="s">
        <v>36</v>
      </c>
      <c r="C49" s="1" t="s">
        <v>41</v>
      </c>
      <c r="D49" s="14" t="s">
        <v>1115</v>
      </c>
      <c r="E49" t="s">
        <v>1044</v>
      </c>
    </row>
    <row r="50" spans="1:5" x14ac:dyDescent="0.3">
      <c r="A50" t="s">
        <v>477</v>
      </c>
      <c r="B50" s="1" t="s">
        <v>36</v>
      </c>
      <c r="C50" s="1" t="s">
        <v>42</v>
      </c>
      <c r="D50" s="1"/>
      <c r="E50" t="s">
        <v>1054</v>
      </c>
    </row>
    <row r="51" spans="1:5" x14ac:dyDescent="0.3">
      <c r="A51" t="s">
        <v>478</v>
      </c>
      <c r="B51" s="1" t="s">
        <v>36</v>
      </c>
      <c r="C51" s="1" t="s">
        <v>43</v>
      </c>
      <c r="D51" s="1"/>
      <c r="E51" t="s">
        <v>1062</v>
      </c>
    </row>
    <row r="52" spans="1:5" x14ac:dyDescent="0.3">
      <c r="A52" t="s">
        <v>479</v>
      </c>
      <c r="B52" s="1" t="s">
        <v>36</v>
      </c>
      <c r="C52" s="1" t="s">
        <v>44</v>
      </c>
      <c r="D52" s="1"/>
      <c r="E52" t="s">
        <v>1048</v>
      </c>
    </row>
    <row r="53" spans="1:5" x14ac:dyDescent="0.3">
      <c r="A53" t="s">
        <v>480</v>
      </c>
      <c r="B53" s="1" t="s">
        <v>36</v>
      </c>
      <c r="C53" s="1" t="s">
        <v>45</v>
      </c>
      <c r="D53" s="1"/>
      <c r="E53" t="s">
        <v>1066</v>
      </c>
    </row>
    <row r="54" spans="1:5" x14ac:dyDescent="0.3">
      <c r="A54" t="s">
        <v>481</v>
      </c>
      <c r="B54" s="1" t="s">
        <v>36</v>
      </c>
      <c r="C54" s="1" t="s">
        <v>40</v>
      </c>
      <c r="D54" s="14" t="s">
        <v>1108</v>
      </c>
      <c r="E54" t="s">
        <v>1032</v>
      </c>
    </row>
    <row r="55" spans="1:5" x14ac:dyDescent="0.3">
      <c r="A55" t="s">
        <v>482</v>
      </c>
      <c r="B55" s="1" t="s">
        <v>36</v>
      </c>
      <c r="C55" s="1" t="s">
        <v>46</v>
      </c>
      <c r="D55" s="1"/>
      <c r="E55" t="s">
        <v>1049</v>
      </c>
    </row>
    <row r="56" spans="1:5" x14ac:dyDescent="0.3">
      <c r="A56" t="s">
        <v>483</v>
      </c>
      <c r="B56" s="1" t="s">
        <v>36</v>
      </c>
      <c r="C56" s="1" t="s">
        <v>48</v>
      </c>
      <c r="D56" s="1"/>
      <c r="E56" t="s">
        <v>1050</v>
      </c>
    </row>
    <row r="57" spans="1:5" x14ac:dyDescent="0.3">
      <c r="A57" t="s">
        <v>484</v>
      </c>
      <c r="B57" s="1" t="s">
        <v>36</v>
      </c>
      <c r="C57" s="1" t="s">
        <v>49</v>
      </c>
      <c r="D57" s="1"/>
      <c r="E57" t="s">
        <v>1059</v>
      </c>
    </row>
    <row r="58" spans="1:5" x14ac:dyDescent="0.3">
      <c r="A58" t="s">
        <v>485</v>
      </c>
      <c r="B58" s="1" t="s">
        <v>36</v>
      </c>
      <c r="C58" s="1" t="s">
        <v>47</v>
      </c>
      <c r="D58" s="14" t="s">
        <v>1120</v>
      </c>
      <c r="E58" t="s">
        <v>1057</v>
      </c>
    </row>
    <row r="59" spans="1:5" x14ac:dyDescent="0.3">
      <c r="A59" t="s">
        <v>486</v>
      </c>
      <c r="B59" s="1" t="s">
        <v>36</v>
      </c>
      <c r="C59" s="1" t="s">
        <v>47</v>
      </c>
      <c r="D59" s="14" t="s">
        <v>1149</v>
      </c>
      <c r="E59" t="s">
        <v>1056</v>
      </c>
    </row>
    <row r="60" spans="1:5" x14ac:dyDescent="0.3">
      <c r="A60" t="s">
        <v>487</v>
      </c>
      <c r="B60" s="1" t="s">
        <v>36</v>
      </c>
      <c r="C60" s="1" t="s">
        <v>50</v>
      </c>
      <c r="D60" s="1"/>
      <c r="E60" t="s">
        <v>1063</v>
      </c>
    </row>
    <row r="61" spans="1:5" x14ac:dyDescent="0.3">
      <c r="A61" t="s">
        <v>488</v>
      </c>
      <c r="B61" s="1" t="s">
        <v>36</v>
      </c>
      <c r="C61" s="1" t="s">
        <v>39</v>
      </c>
      <c r="D61" s="1"/>
      <c r="E61" t="s">
        <v>1039</v>
      </c>
    </row>
    <row r="62" spans="1:5" x14ac:dyDescent="0.3">
      <c r="A62" t="s">
        <v>489</v>
      </c>
      <c r="B62" s="1" t="s">
        <v>36</v>
      </c>
      <c r="C62" s="1" t="s">
        <v>51</v>
      </c>
      <c r="D62" s="14" t="s">
        <v>1109</v>
      </c>
      <c r="E62" t="s">
        <v>1033</v>
      </c>
    </row>
    <row r="63" spans="1:5" x14ac:dyDescent="0.3">
      <c r="A63" t="s">
        <v>490</v>
      </c>
      <c r="B63" s="1" t="s">
        <v>36</v>
      </c>
      <c r="C63" s="1" t="s">
        <v>52</v>
      </c>
      <c r="D63" s="1"/>
      <c r="E63" t="s">
        <v>1053</v>
      </c>
    </row>
    <row r="64" spans="1:5" x14ac:dyDescent="0.3">
      <c r="A64" t="s">
        <v>491</v>
      </c>
      <c r="B64" s="1" t="s">
        <v>36</v>
      </c>
      <c r="C64" s="1" t="s">
        <v>41</v>
      </c>
      <c r="D64" s="14" t="s">
        <v>1115</v>
      </c>
      <c r="E64" t="s">
        <v>1044</v>
      </c>
    </row>
    <row r="65" spans="1:5" x14ac:dyDescent="0.3">
      <c r="A65" t="s">
        <v>492</v>
      </c>
      <c r="B65" s="1" t="s">
        <v>36</v>
      </c>
      <c r="C65" s="1" t="s">
        <v>53</v>
      </c>
      <c r="D65" s="1"/>
      <c r="E65" t="s">
        <v>1052</v>
      </c>
    </row>
    <row r="66" spans="1:5" x14ac:dyDescent="0.3">
      <c r="A66" t="s">
        <v>493</v>
      </c>
      <c r="B66" s="1" t="s">
        <v>36</v>
      </c>
      <c r="C66" s="1" t="s">
        <v>46</v>
      </c>
      <c r="D66" s="1"/>
      <c r="E66" t="s">
        <v>1049</v>
      </c>
    </row>
    <row r="67" spans="1:5" x14ac:dyDescent="0.3">
      <c r="A67" t="s">
        <v>494</v>
      </c>
      <c r="B67" s="1" t="s">
        <v>36</v>
      </c>
      <c r="C67" s="1" t="s">
        <v>50</v>
      </c>
      <c r="D67" s="1"/>
      <c r="E67" t="s">
        <v>1063</v>
      </c>
    </row>
    <row r="68" spans="1:5" x14ac:dyDescent="0.3">
      <c r="A68" t="s">
        <v>495</v>
      </c>
      <c r="B68" s="1" t="s">
        <v>36</v>
      </c>
      <c r="C68" s="1" t="s">
        <v>55</v>
      </c>
      <c r="D68" s="1"/>
      <c r="E68" t="s">
        <v>1065</v>
      </c>
    </row>
    <row r="69" spans="1:5" x14ac:dyDescent="0.3">
      <c r="A69" t="s">
        <v>496</v>
      </c>
      <c r="B69" s="1" t="s">
        <v>36</v>
      </c>
      <c r="C69" s="1" t="s">
        <v>44</v>
      </c>
      <c r="D69" s="1"/>
      <c r="E69" t="s">
        <v>1048</v>
      </c>
    </row>
    <row r="70" spans="1:5" x14ac:dyDescent="0.3">
      <c r="A70" t="s">
        <v>497</v>
      </c>
      <c r="B70" s="1" t="s">
        <v>36</v>
      </c>
      <c r="C70" s="1" t="s">
        <v>56</v>
      </c>
      <c r="D70" s="1"/>
      <c r="E70" t="s">
        <v>1042</v>
      </c>
    </row>
    <row r="71" spans="1:5" x14ac:dyDescent="0.3">
      <c r="A71" t="s">
        <v>498</v>
      </c>
      <c r="B71" s="1" t="s">
        <v>36</v>
      </c>
      <c r="C71" s="1" t="s">
        <v>51</v>
      </c>
      <c r="D71" s="14" t="s">
        <v>1109</v>
      </c>
      <c r="E71" t="s">
        <v>1033</v>
      </c>
    </row>
    <row r="72" spans="1:5" x14ac:dyDescent="0.3">
      <c r="A72" t="s">
        <v>499</v>
      </c>
      <c r="B72" s="1" t="s">
        <v>36</v>
      </c>
      <c r="C72" s="1" t="s">
        <v>41</v>
      </c>
      <c r="D72" s="14" t="s">
        <v>1114</v>
      </c>
      <c r="E72" t="s">
        <v>1043</v>
      </c>
    </row>
    <row r="73" spans="1:5" x14ac:dyDescent="0.3">
      <c r="A73" t="s">
        <v>500</v>
      </c>
      <c r="B73" s="1" t="s">
        <v>36</v>
      </c>
      <c r="C73" s="1" t="s">
        <v>57</v>
      </c>
      <c r="D73" s="1"/>
      <c r="E73" t="s">
        <v>1061</v>
      </c>
    </row>
    <row r="74" spans="1:5" x14ac:dyDescent="0.3">
      <c r="A74" t="s">
        <v>501</v>
      </c>
      <c r="B74" s="1" t="s">
        <v>36</v>
      </c>
      <c r="C74" s="1" t="s">
        <v>42</v>
      </c>
      <c r="D74" s="1"/>
      <c r="E74" t="s">
        <v>1054</v>
      </c>
    </row>
    <row r="75" spans="1:5" x14ac:dyDescent="0.3">
      <c r="A75" t="s">
        <v>502</v>
      </c>
      <c r="B75" s="1" t="s">
        <v>36</v>
      </c>
      <c r="C75" s="1" t="s">
        <v>41</v>
      </c>
      <c r="D75" s="14" t="s">
        <v>1114</v>
      </c>
      <c r="E75" t="s">
        <v>1043</v>
      </c>
    </row>
    <row r="76" spans="1:5" x14ac:dyDescent="0.3">
      <c r="A76" t="s">
        <v>503</v>
      </c>
      <c r="B76" s="1" t="s">
        <v>36</v>
      </c>
      <c r="C76" s="1" t="s">
        <v>58</v>
      </c>
      <c r="D76" s="14" t="s">
        <v>1113</v>
      </c>
      <c r="E76" t="s">
        <v>1038</v>
      </c>
    </row>
    <row r="77" spans="1:5" x14ac:dyDescent="0.3">
      <c r="A77" t="s">
        <v>504</v>
      </c>
      <c r="B77" s="1" t="s">
        <v>36</v>
      </c>
      <c r="C77" s="1" t="s">
        <v>59</v>
      </c>
      <c r="D77" s="1"/>
      <c r="E77" t="s">
        <v>1041</v>
      </c>
    </row>
    <row r="78" spans="1:5" x14ac:dyDescent="0.3">
      <c r="A78" t="s">
        <v>505</v>
      </c>
      <c r="B78" s="1" t="s">
        <v>36</v>
      </c>
      <c r="C78" s="1" t="s">
        <v>43</v>
      </c>
      <c r="D78" s="1"/>
      <c r="E78" t="s">
        <v>1062</v>
      </c>
    </row>
    <row r="79" spans="1:5" x14ac:dyDescent="0.3">
      <c r="A79" t="s">
        <v>506</v>
      </c>
      <c r="B79" s="1" t="s">
        <v>36</v>
      </c>
      <c r="C79" s="1" t="s">
        <v>52</v>
      </c>
      <c r="D79" s="1"/>
      <c r="E79" t="s">
        <v>1053</v>
      </c>
    </row>
    <row r="80" spans="1:5" x14ac:dyDescent="0.3">
      <c r="A80" t="s">
        <v>507</v>
      </c>
      <c r="B80" s="1" t="s">
        <v>36</v>
      </c>
      <c r="C80" s="1" t="s">
        <v>51</v>
      </c>
      <c r="D80" s="14" t="s">
        <v>1110</v>
      </c>
      <c r="E80" t="s">
        <v>1034</v>
      </c>
    </row>
    <row r="81" spans="1:5" x14ac:dyDescent="0.3">
      <c r="A81" t="s">
        <v>508</v>
      </c>
      <c r="B81" s="1" t="s">
        <v>36</v>
      </c>
      <c r="C81" s="1" t="s">
        <v>45</v>
      </c>
      <c r="D81" s="1"/>
      <c r="E81" t="s">
        <v>1066</v>
      </c>
    </row>
    <row r="82" spans="1:5" x14ac:dyDescent="0.3">
      <c r="A82" t="s">
        <v>509</v>
      </c>
      <c r="B82" s="1" t="s">
        <v>36</v>
      </c>
      <c r="C82" s="1" t="s">
        <v>60</v>
      </c>
      <c r="D82" s="1"/>
      <c r="E82" t="s">
        <v>1060</v>
      </c>
    </row>
    <row r="83" spans="1:5" x14ac:dyDescent="0.3">
      <c r="A83" t="s">
        <v>510</v>
      </c>
      <c r="B83" s="1" t="s">
        <v>36</v>
      </c>
      <c r="C83" s="1" t="s">
        <v>39</v>
      </c>
      <c r="D83" s="1"/>
      <c r="E83" t="s">
        <v>1039</v>
      </c>
    </row>
    <row r="84" spans="1:5" x14ac:dyDescent="0.3">
      <c r="A84" t="s">
        <v>511</v>
      </c>
      <c r="B84" s="1" t="s">
        <v>36</v>
      </c>
      <c r="C84" s="1" t="s">
        <v>61</v>
      </c>
      <c r="D84" s="1"/>
      <c r="E84" t="s">
        <v>1040</v>
      </c>
    </row>
    <row r="85" spans="1:5" x14ac:dyDescent="0.3">
      <c r="A85" t="s">
        <v>512</v>
      </c>
      <c r="B85" s="1" t="s">
        <v>36</v>
      </c>
      <c r="C85" s="1" t="s">
        <v>51</v>
      </c>
      <c r="D85" s="14" t="s">
        <v>1111</v>
      </c>
      <c r="E85" t="s">
        <v>1035</v>
      </c>
    </row>
    <row r="86" spans="1:5" x14ac:dyDescent="0.3">
      <c r="A86" t="s">
        <v>513</v>
      </c>
      <c r="B86" s="1" t="s">
        <v>36</v>
      </c>
      <c r="C86" s="1" t="s">
        <v>47</v>
      </c>
      <c r="D86" s="14" t="s">
        <v>1150</v>
      </c>
      <c r="E86" t="s">
        <v>1058</v>
      </c>
    </row>
    <row r="87" spans="1:5" x14ac:dyDescent="0.3">
      <c r="A87" t="s">
        <v>514</v>
      </c>
      <c r="B87" s="1" t="s">
        <v>36</v>
      </c>
      <c r="C87" s="1" t="s">
        <v>53</v>
      </c>
      <c r="D87" s="1"/>
      <c r="E87" t="s">
        <v>1052</v>
      </c>
    </row>
    <row r="88" spans="1:5" x14ac:dyDescent="0.3">
      <c r="A88" t="s">
        <v>515</v>
      </c>
      <c r="B88" s="1" t="s">
        <v>36</v>
      </c>
      <c r="C88" s="1" t="s">
        <v>54</v>
      </c>
      <c r="D88" s="14" t="s">
        <v>1117</v>
      </c>
      <c r="E88" t="s">
        <v>1046</v>
      </c>
    </row>
    <row r="89" spans="1:5" x14ac:dyDescent="0.3">
      <c r="A89" t="s">
        <v>516</v>
      </c>
      <c r="B89" s="1" t="s">
        <v>718</v>
      </c>
      <c r="C89" s="1" t="s">
        <v>54</v>
      </c>
      <c r="D89" s="14" t="s">
        <v>1116</v>
      </c>
      <c r="E89" t="s">
        <v>1045</v>
      </c>
    </row>
    <row r="90" spans="1:5" x14ac:dyDescent="0.3">
      <c r="A90" t="s">
        <v>517</v>
      </c>
      <c r="B90" s="1" t="s">
        <v>36</v>
      </c>
      <c r="C90" s="1" t="s">
        <v>62</v>
      </c>
      <c r="D90" s="1"/>
      <c r="E90" t="s">
        <v>1055</v>
      </c>
    </row>
    <row r="91" spans="1:5" x14ac:dyDescent="0.3">
      <c r="A91" t="s">
        <v>518</v>
      </c>
      <c r="B91" s="1" t="s">
        <v>36</v>
      </c>
      <c r="C91" s="1" t="s">
        <v>40</v>
      </c>
      <c r="D91" s="14" t="s">
        <v>1107</v>
      </c>
      <c r="E91" t="s">
        <v>1031</v>
      </c>
    </row>
    <row r="92" spans="1:5" x14ac:dyDescent="0.3">
      <c r="A92" t="s">
        <v>519</v>
      </c>
      <c r="B92" s="1" t="s">
        <v>36</v>
      </c>
      <c r="C92" s="1" t="s">
        <v>58</v>
      </c>
      <c r="D92" s="14" t="s">
        <v>1112</v>
      </c>
      <c r="E92" t="s">
        <v>1037</v>
      </c>
    </row>
    <row r="93" spans="1:5" x14ac:dyDescent="0.3">
      <c r="A93" t="s">
        <v>520</v>
      </c>
      <c r="B93" s="1" t="s">
        <v>36</v>
      </c>
      <c r="C93" s="1" t="s">
        <v>58</v>
      </c>
      <c r="D93" s="14" t="s">
        <v>1112</v>
      </c>
      <c r="E93" t="s">
        <v>1037</v>
      </c>
    </row>
    <row r="94" spans="1:5" x14ac:dyDescent="0.3">
      <c r="A94" t="s">
        <v>521</v>
      </c>
      <c r="B94" s="1" t="s">
        <v>36</v>
      </c>
      <c r="C94" s="1" t="s">
        <v>59</v>
      </c>
      <c r="D94" s="1"/>
      <c r="E94" t="s">
        <v>1041</v>
      </c>
    </row>
    <row r="95" spans="1:5" x14ac:dyDescent="0.3">
      <c r="A95" t="s">
        <v>522</v>
      </c>
      <c r="B95" s="1" t="s">
        <v>36</v>
      </c>
      <c r="C95" s="1" t="s">
        <v>63</v>
      </c>
      <c r="D95" s="1"/>
      <c r="E95" t="s">
        <v>1070</v>
      </c>
    </row>
    <row r="96" spans="1:5" x14ac:dyDescent="0.3">
      <c r="A96" t="s">
        <v>523</v>
      </c>
      <c r="B96" s="1" t="s">
        <v>36</v>
      </c>
      <c r="C96" s="1" t="s">
        <v>64</v>
      </c>
      <c r="D96" s="1"/>
      <c r="E96" t="s">
        <v>1067</v>
      </c>
    </row>
    <row r="97" spans="1:5" x14ac:dyDescent="0.3">
      <c r="A97" t="s">
        <v>524</v>
      </c>
      <c r="B97" s="1" t="s">
        <v>36</v>
      </c>
      <c r="C97" s="1" t="s">
        <v>65</v>
      </c>
      <c r="D97" s="1"/>
      <c r="E97" t="s">
        <v>1068</v>
      </c>
    </row>
    <row r="98" spans="1:5" x14ac:dyDescent="0.3">
      <c r="A98" t="s">
        <v>525</v>
      </c>
      <c r="B98" s="1" t="s">
        <v>36</v>
      </c>
      <c r="C98" s="1" t="s">
        <v>40</v>
      </c>
      <c r="D98" s="14" t="s">
        <v>1107</v>
      </c>
      <c r="E98" t="s">
        <v>1031</v>
      </c>
    </row>
    <row r="99" spans="1:5" x14ac:dyDescent="0.3">
      <c r="A99" t="s">
        <v>526</v>
      </c>
      <c r="B99" s="1" t="s">
        <v>36</v>
      </c>
      <c r="C99" s="1" t="s">
        <v>48</v>
      </c>
      <c r="D99" s="1"/>
      <c r="E99" t="s">
        <v>1050</v>
      </c>
    </row>
    <row r="100" spans="1:5" x14ac:dyDescent="0.3">
      <c r="A100" t="s">
        <v>527</v>
      </c>
      <c r="B100" s="1" t="s">
        <v>36</v>
      </c>
      <c r="C100" s="1" t="s">
        <v>66</v>
      </c>
      <c r="D100" s="1"/>
      <c r="E100" t="s">
        <v>1051</v>
      </c>
    </row>
    <row r="101" spans="1:5" x14ac:dyDescent="0.3">
      <c r="A101" t="s">
        <v>528</v>
      </c>
      <c r="B101" s="1" t="s">
        <v>36</v>
      </c>
      <c r="C101" s="1" t="s">
        <v>39</v>
      </c>
      <c r="D101" s="1"/>
      <c r="E101" t="s">
        <v>1039</v>
      </c>
    </row>
    <row r="102" spans="1:5" x14ac:dyDescent="0.3">
      <c r="A102" t="s">
        <v>529</v>
      </c>
      <c r="B102" s="1" t="s">
        <v>36</v>
      </c>
      <c r="C102" s="1" t="s">
        <v>49</v>
      </c>
      <c r="D102" s="1"/>
      <c r="E102" t="s">
        <v>1059</v>
      </c>
    </row>
    <row r="103" spans="1:5" x14ac:dyDescent="0.3">
      <c r="A103" t="s">
        <v>530</v>
      </c>
      <c r="B103" s="1" t="s">
        <v>36</v>
      </c>
      <c r="C103" s="1" t="s">
        <v>51</v>
      </c>
      <c r="D103" s="14" t="s">
        <v>1111</v>
      </c>
      <c r="E103" t="s">
        <v>1035</v>
      </c>
    </row>
    <row r="104" spans="1:5" x14ac:dyDescent="0.3">
      <c r="A104" t="s">
        <v>531</v>
      </c>
      <c r="B104" s="1" t="s">
        <v>36</v>
      </c>
      <c r="C104" s="1" t="s">
        <v>41</v>
      </c>
      <c r="D104" s="14" t="s">
        <v>1115</v>
      </c>
      <c r="E104" t="s">
        <v>1044</v>
      </c>
    </row>
    <row r="105" spans="1:5" x14ac:dyDescent="0.3">
      <c r="A105" t="s">
        <v>532</v>
      </c>
      <c r="B105" s="1" t="s">
        <v>36</v>
      </c>
      <c r="C105" s="1" t="s">
        <v>41</v>
      </c>
      <c r="D105" s="14" t="s">
        <v>1115</v>
      </c>
      <c r="E105" t="s">
        <v>1044</v>
      </c>
    </row>
    <row r="106" spans="1:5" x14ac:dyDescent="0.3">
      <c r="A106" t="s">
        <v>533</v>
      </c>
      <c r="B106" s="1" t="s">
        <v>36</v>
      </c>
      <c r="C106" s="1" t="s">
        <v>67</v>
      </c>
      <c r="D106" s="1"/>
      <c r="E106" t="s">
        <v>1036</v>
      </c>
    </row>
    <row r="107" spans="1:5" x14ac:dyDescent="0.3">
      <c r="A107" t="s">
        <v>534</v>
      </c>
      <c r="B107" s="1" t="s">
        <v>36</v>
      </c>
      <c r="C107" s="1" t="s">
        <v>67</v>
      </c>
      <c r="D107" s="1"/>
      <c r="E107" t="s">
        <v>1036</v>
      </c>
    </row>
    <row r="108" spans="1:5" x14ac:dyDescent="0.3">
      <c r="A108" t="s">
        <v>535</v>
      </c>
      <c r="B108" s="1" t="s">
        <v>36</v>
      </c>
      <c r="C108" s="1" t="s">
        <v>40</v>
      </c>
      <c r="D108" s="14" t="s">
        <v>1107</v>
      </c>
      <c r="E108" t="s">
        <v>1031</v>
      </c>
    </row>
    <row r="109" spans="1:5" x14ac:dyDescent="0.3">
      <c r="A109" t="s">
        <v>536</v>
      </c>
      <c r="B109" s="1" t="s">
        <v>36</v>
      </c>
      <c r="C109" s="1" t="s">
        <v>53</v>
      </c>
      <c r="D109" s="1"/>
      <c r="E109" t="s">
        <v>1052</v>
      </c>
    </row>
    <row r="110" spans="1:5" x14ac:dyDescent="0.3">
      <c r="A110" t="s">
        <v>537</v>
      </c>
      <c r="B110" s="1" t="s">
        <v>36</v>
      </c>
      <c r="C110" s="1" t="s">
        <v>51</v>
      </c>
      <c r="D110" s="14" t="s">
        <v>1111</v>
      </c>
      <c r="E110" t="s">
        <v>1035</v>
      </c>
    </row>
    <row r="111" spans="1:5" x14ac:dyDescent="0.3">
      <c r="A111" t="s">
        <v>538</v>
      </c>
      <c r="B111" s="1" t="s">
        <v>36</v>
      </c>
      <c r="C111" s="1" t="s">
        <v>39</v>
      </c>
      <c r="D111" s="1"/>
      <c r="E111" t="s">
        <v>1039</v>
      </c>
    </row>
    <row r="112" spans="1:5" x14ac:dyDescent="0.3">
      <c r="A112" t="s">
        <v>539</v>
      </c>
      <c r="B112" s="1" t="s">
        <v>36</v>
      </c>
      <c r="C112" s="1" t="s">
        <v>60</v>
      </c>
      <c r="D112" s="1"/>
      <c r="E112" t="s">
        <v>1060</v>
      </c>
    </row>
    <row r="113" spans="1:5" x14ac:dyDescent="0.3">
      <c r="A113" t="s">
        <v>540</v>
      </c>
      <c r="B113" s="1" t="s">
        <v>36</v>
      </c>
      <c r="C113" s="1" t="s">
        <v>40</v>
      </c>
      <c r="D113" s="14" t="s">
        <v>1105</v>
      </c>
      <c r="E113" t="s">
        <v>1029</v>
      </c>
    </row>
    <row r="114" spans="1:5" x14ac:dyDescent="0.3">
      <c r="A114" t="s">
        <v>541</v>
      </c>
      <c r="B114" s="1" t="s">
        <v>36</v>
      </c>
      <c r="C114" s="1" t="s">
        <v>61</v>
      </c>
      <c r="D114" s="1"/>
      <c r="E114" t="s">
        <v>1040</v>
      </c>
    </row>
    <row r="115" spans="1:5" x14ac:dyDescent="0.3">
      <c r="A115" t="s">
        <v>542</v>
      </c>
      <c r="B115" s="1" t="s">
        <v>36</v>
      </c>
      <c r="C115" s="1" t="s">
        <v>43</v>
      </c>
      <c r="D115" s="1"/>
      <c r="E115" t="s">
        <v>1062</v>
      </c>
    </row>
    <row r="116" spans="1:5" x14ac:dyDescent="0.3">
      <c r="A116" t="s">
        <v>543</v>
      </c>
      <c r="B116" s="1" t="s">
        <v>36</v>
      </c>
      <c r="C116" s="1" t="s">
        <v>59</v>
      </c>
      <c r="D116" s="1"/>
      <c r="E116" t="s">
        <v>1041</v>
      </c>
    </row>
    <row r="117" spans="1:5" x14ac:dyDescent="0.3">
      <c r="A117" t="s">
        <v>544</v>
      </c>
      <c r="B117" s="1" t="s">
        <v>36</v>
      </c>
      <c r="C117" s="1" t="s">
        <v>54</v>
      </c>
      <c r="D117" s="14" t="s">
        <v>1116</v>
      </c>
      <c r="E117" t="s">
        <v>1045</v>
      </c>
    </row>
    <row r="118" spans="1:5" x14ac:dyDescent="0.3">
      <c r="A118" t="s">
        <v>545</v>
      </c>
      <c r="B118" s="1" t="s">
        <v>36</v>
      </c>
      <c r="C118" s="1" t="s">
        <v>50</v>
      </c>
      <c r="D118" s="1"/>
      <c r="E118" t="s">
        <v>1063</v>
      </c>
    </row>
    <row r="119" spans="1:5" x14ac:dyDescent="0.3">
      <c r="A119" t="s">
        <v>546</v>
      </c>
      <c r="B119" s="1" t="s">
        <v>36</v>
      </c>
      <c r="C119" s="1" t="s">
        <v>58</v>
      </c>
      <c r="D119" s="14" t="s">
        <v>1113</v>
      </c>
      <c r="E119" t="s">
        <v>1038</v>
      </c>
    </row>
    <row r="120" spans="1:5" x14ac:dyDescent="0.3">
      <c r="A120" t="s">
        <v>547</v>
      </c>
      <c r="B120" s="1" t="s">
        <v>36</v>
      </c>
      <c r="C120" s="1" t="s">
        <v>41</v>
      </c>
      <c r="D120" s="14" t="s">
        <v>1115</v>
      </c>
      <c r="E120" t="s">
        <v>1044</v>
      </c>
    </row>
    <row r="121" spans="1:5" x14ac:dyDescent="0.3">
      <c r="A121" t="s">
        <v>548</v>
      </c>
      <c r="B121" s="1" t="s">
        <v>68</v>
      </c>
      <c r="C121" s="1" t="s">
        <v>69</v>
      </c>
      <c r="D121" s="1"/>
      <c r="E121" t="s">
        <v>1087</v>
      </c>
    </row>
    <row r="122" spans="1:5" x14ac:dyDescent="0.3">
      <c r="A122" t="s">
        <v>549</v>
      </c>
      <c r="B122" s="1" t="s">
        <v>68</v>
      </c>
      <c r="C122" s="1" t="s">
        <v>70</v>
      </c>
      <c r="D122" s="1"/>
      <c r="E122" t="s">
        <v>1077</v>
      </c>
    </row>
    <row r="123" spans="1:5" x14ac:dyDescent="0.3">
      <c r="A123" t="s">
        <v>550</v>
      </c>
      <c r="B123" s="1" t="s">
        <v>68</v>
      </c>
      <c r="C123" s="1" t="s">
        <v>71</v>
      </c>
      <c r="D123" s="1"/>
      <c r="E123" t="s">
        <v>1072</v>
      </c>
    </row>
    <row r="124" spans="1:5" x14ac:dyDescent="0.3">
      <c r="A124" t="s">
        <v>551</v>
      </c>
      <c r="B124" s="1" t="s">
        <v>68</v>
      </c>
      <c r="C124" s="1" t="s">
        <v>72</v>
      </c>
      <c r="D124" s="1"/>
      <c r="E124" t="s">
        <v>1085</v>
      </c>
    </row>
    <row r="125" spans="1:5" x14ac:dyDescent="0.3">
      <c r="A125" t="s">
        <v>552</v>
      </c>
      <c r="B125" s="1" t="s">
        <v>68</v>
      </c>
      <c r="C125" s="1" t="s">
        <v>73</v>
      </c>
      <c r="D125" s="1"/>
      <c r="E125" t="s">
        <v>1082</v>
      </c>
    </row>
    <row r="126" spans="1:5" x14ac:dyDescent="0.3">
      <c r="A126" t="s">
        <v>553</v>
      </c>
      <c r="B126" s="1" t="s">
        <v>68</v>
      </c>
      <c r="C126" s="1" t="s">
        <v>74</v>
      </c>
      <c r="D126" s="1"/>
      <c r="E126" t="s">
        <v>1071</v>
      </c>
    </row>
    <row r="127" spans="1:5" x14ac:dyDescent="0.3">
      <c r="A127" t="s">
        <v>554</v>
      </c>
      <c r="B127" s="1" t="s">
        <v>68</v>
      </c>
      <c r="C127" s="1" t="s">
        <v>75</v>
      </c>
      <c r="D127" s="1"/>
      <c r="E127" t="s">
        <v>1073</v>
      </c>
    </row>
    <row r="128" spans="1:5" x14ac:dyDescent="0.3">
      <c r="A128" t="s">
        <v>555</v>
      </c>
      <c r="B128" s="1" t="s">
        <v>68</v>
      </c>
      <c r="C128" s="1" t="s">
        <v>71</v>
      </c>
      <c r="D128" s="1"/>
      <c r="E128" t="s">
        <v>1072</v>
      </c>
    </row>
    <row r="129" spans="1:5" x14ac:dyDescent="0.3">
      <c r="A129" t="s">
        <v>556</v>
      </c>
      <c r="B129" s="1" t="s">
        <v>68</v>
      </c>
      <c r="C129" s="1" t="s">
        <v>74</v>
      </c>
      <c r="D129" s="1"/>
      <c r="E129" t="s">
        <v>1071</v>
      </c>
    </row>
    <row r="130" spans="1:5" x14ac:dyDescent="0.3">
      <c r="A130" t="s">
        <v>557</v>
      </c>
      <c r="B130" s="1" t="s">
        <v>68</v>
      </c>
      <c r="C130" s="1" t="s">
        <v>76</v>
      </c>
      <c r="D130" s="1"/>
      <c r="E130" t="s">
        <v>1074</v>
      </c>
    </row>
    <row r="131" spans="1:5" x14ac:dyDescent="0.3">
      <c r="A131" t="s">
        <v>558</v>
      </c>
      <c r="B131" s="1" t="s">
        <v>68</v>
      </c>
      <c r="C131" s="1" t="s">
        <v>77</v>
      </c>
      <c r="D131" s="1"/>
      <c r="E131" t="s">
        <v>1079</v>
      </c>
    </row>
    <row r="132" spans="1:5" x14ac:dyDescent="0.3">
      <c r="A132" t="s">
        <v>559</v>
      </c>
      <c r="B132" s="1" t="s">
        <v>78</v>
      </c>
      <c r="C132" s="1" t="s">
        <v>79</v>
      </c>
      <c r="D132" s="1"/>
      <c r="E132" t="s">
        <v>861</v>
      </c>
    </row>
    <row r="133" spans="1:5" x14ac:dyDescent="0.3">
      <c r="A133" t="s">
        <v>560</v>
      </c>
      <c r="B133" s="1" t="s">
        <v>78</v>
      </c>
      <c r="C133" s="1" t="s">
        <v>80</v>
      </c>
      <c r="D133" s="1"/>
      <c r="E133" t="s">
        <v>858</v>
      </c>
    </row>
    <row r="134" spans="1:5" x14ac:dyDescent="0.3">
      <c r="A134" t="s">
        <v>561</v>
      </c>
      <c r="B134" s="1" t="s">
        <v>78</v>
      </c>
      <c r="C134" s="1" t="s">
        <v>80</v>
      </c>
      <c r="D134" s="1"/>
      <c r="E134" t="s">
        <v>858</v>
      </c>
    </row>
    <row r="135" spans="1:5" x14ac:dyDescent="0.3">
      <c r="A135" t="s">
        <v>562</v>
      </c>
      <c r="B135" s="1" t="s">
        <v>78</v>
      </c>
      <c r="C135" s="1" t="s">
        <v>81</v>
      </c>
      <c r="D135" s="1"/>
      <c r="E135" t="s">
        <v>857</v>
      </c>
    </row>
    <row r="136" spans="1:5" x14ac:dyDescent="0.3">
      <c r="A136" t="s">
        <v>563</v>
      </c>
      <c r="B136" s="1" t="s">
        <v>78</v>
      </c>
      <c r="C136" s="1" t="s">
        <v>82</v>
      </c>
      <c r="D136" s="14" t="s">
        <v>1151</v>
      </c>
      <c r="E136" t="s">
        <v>854</v>
      </c>
    </row>
    <row r="137" spans="1:5" x14ac:dyDescent="0.3">
      <c r="A137" t="s">
        <v>564</v>
      </c>
      <c r="B137" s="1" t="s">
        <v>78</v>
      </c>
      <c r="C137" s="1" t="s">
        <v>83</v>
      </c>
      <c r="D137" s="1"/>
      <c r="E137" t="s">
        <v>855</v>
      </c>
    </row>
    <row r="138" spans="1:5" x14ac:dyDescent="0.3">
      <c r="A138" t="s">
        <v>565</v>
      </c>
      <c r="B138" s="1" t="s">
        <v>78</v>
      </c>
      <c r="C138" s="1" t="s">
        <v>82</v>
      </c>
      <c r="D138" s="14" t="s">
        <v>1096</v>
      </c>
      <c r="E138" t="s">
        <v>853</v>
      </c>
    </row>
    <row r="139" spans="1:5" x14ac:dyDescent="0.3">
      <c r="A139" t="s">
        <v>566</v>
      </c>
      <c r="B139" s="1" t="s">
        <v>78</v>
      </c>
      <c r="C139" s="1" t="s">
        <v>79</v>
      </c>
      <c r="D139" s="1"/>
      <c r="E139" t="s">
        <v>861</v>
      </c>
    </row>
    <row r="140" spans="1:5" x14ac:dyDescent="0.3">
      <c r="A140" t="s">
        <v>567</v>
      </c>
      <c r="B140" s="1" t="s">
        <v>78</v>
      </c>
      <c r="C140" s="1" t="s">
        <v>84</v>
      </c>
      <c r="D140" s="1"/>
      <c r="E140" t="s">
        <v>868</v>
      </c>
    </row>
    <row r="141" spans="1:5" x14ac:dyDescent="0.3">
      <c r="A141" t="s">
        <v>568</v>
      </c>
      <c r="B141" s="1" t="s">
        <v>85</v>
      </c>
      <c r="C141" s="1" t="s">
        <v>86</v>
      </c>
      <c r="D141" s="1"/>
      <c r="E141" t="s">
        <v>852</v>
      </c>
    </row>
    <row r="142" spans="1:5" x14ac:dyDescent="0.3">
      <c r="A142" t="s">
        <v>569</v>
      </c>
      <c r="B142" s="1" t="s">
        <v>85</v>
      </c>
      <c r="C142" s="1" t="s">
        <v>87</v>
      </c>
      <c r="D142" s="14" t="s">
        <v>1092</v>
      </c>
      <c r="E142" t="s">
        <v>839</v>
      </c>
    </row>
    <row r="143" spans="1:5" x14ac:dyDescent="0.3">
      <c r="A143" t="s">
        <v>570</v>
      </c>
      <c r="B143" s="1" t="s">
        <v>85</v>
      </c>
      <c r="C143" s="1" t="s">
        <v>87</v>
      </c>
      <c r="D143" s="14" t="s">
        <v>1095</v>
      </c>
      <c r="E143" t="s">
        <v>842</v>
      </c>
    </row>
    <row r="144" spans="1:5" x14ac:dyDescent="0.3">
      <c r="A144" t="s">
        <v>571</v>
      </c>
      <c r="B144" s="1" t="s">
        <v>85</v>
      </c>
      <c r="C144" s="1" t="s">
        <v>87</v>
      </c>
      <c r="D144" s="14" t="s">
        <v>1094</v>
      </c>
      <c r="E144" t="s">
        <v>841</v>
      </c>
    </row>
    <row r="145" spans="1:5" x14ac:dyDescent="0.3">
      <c r="A145" t="s">
        <v>572</v>
      </c>
      <c r="B145" s="1" t="s">
        <v>85</v>
      </c>
      <c r="C145" s="1" t="s">
        <v>87</v>
      </c>
      <c r="D145" s="14" t="s">
        <v>1095</v>
      </c>
      <c r="E145" t="s">
        <v>842</v>
      </c>
    </row>
    <row r="146" spans="1:5" x14ac:dyDescent="0.3">
      <c r="A146" t="s">
        <v>573</v>
      </c>
      <c r="B146" s="1" t="s">
        <v>85</v>
      </c>
      <c r="C146" s="1" t="s">
        <v>88</v>
      </c>
      <c r="D146" s="1"/>
      <c r="E146" t="s">
        <v>846</v>
      </c>
    </row>
    <row r="147" spans="1:5" x14ac:dyDescent="0.3">
      <c r="A147" t="s">
        <v>574</v>
      </c>
      <c r="B147" s="1" t="s">
        <v>85</v>
      </c>
      <c r="C147" s="1" t="s">
        <v>87</v>
      </c>
      <c r="D147" s="1"/>
      <c r="E147" t="s">
        <v>839</v>
      </c>
    </row>
    <row r="148" spans="1:5" x14ac:dyDescent="0.3">
      <c r="A148" t="s">
        <v>575</v>
      </c>
      <c r="B148" s="1" t="s">
        <v>85</v>
      </c>
      <c r="C148" s="1" t="s">
        <v>89</v>
      </c>
      <c r="D148" s="1"/>
      <c r="E148" t="s">
        <v>844</v>
      </c>
    </row>
    <row r="149" spans="1:5" x14ac:dyDescent="0.3">
      <c r="A149" t="s">
        <v>576</v>
      </c>
      <c r="B149" s="1" t="s">
        <v>85</v>
      </c>
      <c r="C149" s="1" t="s">
        <v>90</v>
      </c>
      <c r="D149" s="1"/>
      <c r="E149" t="s">
        <v>849</v>
      </c>
    </row>
    <row r="150" spans="1:5" x14ac:dyDescent="0.3">
      <c r="A150" t="s">
        <v>577</v>
      </c>
      <c r="B150" s="1" t="s">
        <v>85</v>
      </c>
      <c r="C150" s="1" t="s">
        <v>91</v>
      </c>
      <c r="D150" s="1"/>
      <c r="E150" t="s">
        <v>850</v>
      </c>
    </row>
    <row r="151" spans="1:5" x14ac:dyDescent="0.3">
      <c r="A151" t="s">
        <v>578</v>
      </c>
      <c r="B151" s="1" t="s">
        <v>85</v>
      </c>
      <c r="C151" s="1" t="s">
        <v>92</v>
      </c>
      <c r="D151" s="1"/>
      <c r="E151" t="s">
        <v>843</v>
      </c>
    </row>
    <row r="152" spans="1:5" x14ac:dyDescent="0.3">
      <c r="A152" t="s">
        <v>579</v>
      </c>
      <c r="B152" s="1" t="s">
        <v>85</v>
      </c>
      <c r="C152" s="1" t="s">
        <v>92</v>
      </c>
      <c r="D152" s="1"/>
      <c r="E152" t="s">
        <v>843</v>
      </c>
    </row>
    <row r="153" spans="1:5" x14ac:dyDescent="0.3">
      <c r="A153" t="s">
        <v>580</v>
      </c>
      <c r="B153" s="1" t="s">
        <v>93</v>
      </c>
      <c r="C153" s="1" t="s">
        <v>94</v>
      </c>
      <c r="D153" s="1"/>
      <c r="E153" t="s">
        <v>968</v>
      </c>
    </row>
    <row r="154" spans="1:5" x14ac:dyDescent="0.3">
      <c r="A154" t="s">
        <v>581</v>
      </c>
      <c r="B154" s="1" t="s">
        <v>93</v>
      </c>
      <c r="C154" s="1" t="s">
        <v>94</v>
      </c>
      <c r="D154" s="1"/>
      <c r="E154" t="s">
        <v>968</v>
      </c>
    </row>
    <row r="155" spans="1:5" x14ac:dyDescent="0.3">
      <c r="A155" t="s">
        <v>582</v>
      </c>
      <c r="B155" s="1" t="s">
        <v>93</v>
      </c>
      <c r="C155" s="1" t="s">
        <v>27</v>
      </c>
      <c r="D155" s="1"/>
      <c r="E155" t="s">
        <v>967</v>
      </c>
    </row>
    <row r="156" spans="1:5" x14ac:dyDescent="0.3">
      <c r="A156" t="s">
        <v>583</v>
      </c>
      <c r="B156" s="1" t="s">
        <v>93</v>
      </c>
      <c r="C156" s="1" t="s">
        <v>24</v>
      </c>
      <c r="D156" s="1"/>
      <c r="E156" t="s">
        <v>966</v>
      </c>
    </row>
    <row r="157" spans="1:5" x14ac:dyDescent="0.3">
      <c r="A157" t="s">
        <v>584</v>
      </c>
      <c r="B157" s="1" t="s">
        <v>93</v>
      </c>
      <c r="C157" s="1" t="s">
        <v>95</v>
      </c>
      <c r="D157" s="1"/>
      <c r="E157" t="s">
        <v>969</v>
      </c>
    </row>
    <row r="158" spans="1:5" x14ac:dyDescent="0.3">
      <c r="A158" t="s">
        <v>585</v>
      </c>
      <c r="B158" s="1" t="s">
        <v>93</v>
      </c>
      <c r="C158" s="1" t="s">
        <v>35</v>
      </c>
      <c r="D158" s="1"/>
      <c r="E158" t="s">
        <v>965</v>
      </c>
    </row>
    <row r="159" spans="1:5" x14ac:dyDescent="0.3">
      <c r="A159" t="s">
        <v>586</v>
      </c>
      <c r="B159" s="1" t="s">
        <v>93</v>
      </c>
      <c r="C159" s="1" t="s">
        <v>95</v>
      </c>
      <c r="D159" s="1"/>
      <c r="E159" t="s">
        <v>969</v>
      </c>
    </row>
    <row r="160" spans="1:5" x14ac:dyDescent="0.3">
      <c r="A160" t="s">
        <v>587</v>
      </c>
      <c r="B160" s="1" t="s">
        <v>93</v>
      </c>
      <c r="C160" s="1" t="s">
        <v>27</v>
      </c>
      <c r="D160" s="1"/>
      <c r="E160" t="s">
        <v>967</v>
      </c>
    </row>
    <row r="161" spans="1:5" x14ac:dyDescent="0.3">
      <c r="A161" t="s">
        <v>588</v>
      </c>
      <c r="B161" s="1" t="s">
        <v>96</v>
      </c>
      <c r="C161" s="1" t="s">
        <v>97</v>
      </c>
      <c r="D161" s="14" t="s">
        <v>34</v>
      </c>
      <c r="E161" t="s">
        <v>983</v>
      </c>
    </row>
    <row r="162" spans="1:5" x14ac:dyDescent="0.3">
      <c r="A162" t="s">
        <v>589</v>
      </c>
      <c r="B162" s="1" t="s">
        <v>96</v>
      </c>
      <c r="C162" s="1" t="s">
        <v>98</v>
      </c>
      <c r="D162" s="1"/>
      <c r="E162" t="s">
        <v>988</v>
      </c>
    </row>
    <row r="163" spans="1:5" x14ac:dyDescent="0.3">
      <c r="A163" t="s">
        <v>590</v>
      </c>
      <c r="B163" s="1" t="s">
        <v>96</v>
      </c>
      <c r="C163" s="1" t="s">
        <v>98</v>
      </c>
      <c r="D163" s="1"/>
      <c r="E163" t="s">
        <v>988</v>
      </c>
    </row>
    <row r="164" spans="1:5" x14ac:dyDescent="0.3">
      <c r="A164" t="s">
        <v>591</v>
      </c>
      <c r="B164" s="1" t="s">
        <v>96</v>
      </c>
      <c r="C164" s="1" t="s">
        <v>99</v>
      </c>
      <c r="D164" s="1"/>
      <c r="E164" t="s">
        <v>987</v>
      </c>
    </row>
    <row r="165" spans="1:5" x14ac:dyDescent="0.3">
      <c r="A165" t="s">
        <v>592</v>
      </c>
      <c r="B165" s="1" t="s">
        <v>96</v>
      </c>
      <c r="C165" s="1" t="s">
        <v>97</v>
      </c>
      <c r="D165" s="14" t="s">
        <v>34</v>
      </c>
      <c r="E165" t="s">
        <v>983</v>
      </c>
    </row>
    <row r="166" spans="1:5" x14ac:dyDescent="0.3">
      <c r="A166" t="s">
        <v>593</v>
      </c>
      <c r="B166" s="1" t="s">
        <v>96</v>
      </c>
      <c r="C166" s="1" t="s">
        <v>97</v>
      </c>
      <c r="D166" s="14" t="s">
        <v>34</v>
      </c>
      <c r="E166" t="s">
        <v>983</v>
      </c>
    </row>
    <row r="167" spans="1:5" x14ac:dyDescent="0.3">
      <c r="A167" t="s">
        <v>594</v>
      </c>
      <c r="B167" s="1" t="s">
        <v>96</v>
      </c>
      <c r="C167" s="1" t="s">
        <v>100</v>
      </c>
      <c r="D167" s="1"/>
      <c r="E167" t="s">
        <v>985</v>
      </c>
    </row>
    <row r="168" spans="1:5" x14ac:dyDescent="0.3">
      <c r="A168" t="s">
        <v>595</v>
      </c>
      <c r="B168" s="1" t="s">
        <v>96</v>
      </c>
      <c r="C168" s="1" t="s">
        <v>101</v>
      </c>
      <c r="D168" s="1"/>
      <c r="E168" t="s">
        <v>986</v>
      </c>
    </row>
    <row r="169" spans="1:5" x14ac:dyDescent="0.3">
      <c r="A169" t="s">
        <v>596</v>
      </c>
      <c r="B169" s="1" t="s">
        <v>96</v>
      </c>
      <c r="C169" s="1" t="s">
        <v>102</v>
      </c>
      <c r="D169" s="1"/>
      <c r="E169" t="s">
        <v>995</v>
      </c>
    </row>
    <row r="170" spans="1:5" x14ac:dyDescent="0.3">
      <c r="A170" t="s">
        <v>597</v>
      </c>
      <c r="B170" s="1" t="s">
        <v>96</v>
      </c>
      <c r="C170" s="1" t="s">
        <v>98</v>
      </c>
      <c r="D170" s="1"/>
      <c r="E170" t="s">
        <v>988</v>
      </c>
    </row>
    <row r="171" spans="1:5" x14ac:dyDescent="0.3">
      <c r="A171" t="s">
        <v>598</v>
      </c>
      <c r="B171" s="1" t="s">
        <v>96</v>
      </c>
      <c r="C171" s="1" t="s">
        <v>97</v>
      </c>
      <c r="D171" s="14" t="s">
        <v>109</v>
      </c>
      <c r="E171" t="s">
        <v>984</v>
      </c>
    </row>
    <row r="172" spans="1:5" x14ac:dyDescent="0.3">
      <c r="A172" t="s">
        <v>599</v>
      </c>
      <c r="B172" s="1" t="s">
        <v>96</v>
      </c>
      <c r="C172" s="1" t="s">
        <v>97</v>
      </c>
      <c r="D172" s="14" t="s">
        <v>34</v>
      </c>
      <c r="E172" t="s">
        <v>983</v>
      </c>
    </row>
    <row r="173" spans="1:5" x14ac:dyDescent="0.3">
      <c r="A173" t="s">
        <v>600</v>
      </c>
      <c r="B173" s="1" t="s">
        <v>96</v>
      </c>
      <c r="C173" s="1" t="s">
        <v>103</v>
      </c>
      <c r="D173" s="1"/>
      <c r="E173" t="s">
        <v>993</v>
      </c>
    </row>
    <row r="174" spans="1:5" x14ac:dyDescent="0.3">
      <c r="A174" t="s">
        <v>601</v>
      </c>
      <c r="B174" s="1" t="s">
        <v>96</v>
      </c>
      <c r="C174" s="1" t="s">
        <v>104</v>
      </c>
      <c r="D174" s="1"/>
      <c r="E174" t="s">
        <v>998</v>
      </c>
    </row>
    <row r="175" spans="1:5" x14ac:dyDescent="0.3">
      <c r="A175" t="s">
        <v>602</v>
      </c>
      <c r="B175" s="1" t="s">
        <v>96</v>
      </c>
      <c r="C175" s="1" t="s">
        <v>105</v>
      </c>
      <c r="D175" s="1"/>
      <c r="E175" t="s">
        <v>1006</v>
      </c>
    </row>
    <row r="176" spans="1:5" x14ac:dyDescent="0.3">
      <c r="A176" t="s">
        <v>603</v>
      </c>
      <c r="B176" s="1" t="s">
        <v>96</v>
      </c>
      <c r="C176" s="1" t="s">
        <v>98</v>
      </c>
      <c r="D176" s="1"/>
      <c r="E176" t="s">
        <v>988</v>
      </c>
    </row>
    <row r="177" spans="1:5" x14ac:dyDescent="0.3">
      <c r="A177" t="s">
        <v>604</v>
      </c>
      <c r="B177" s="1" t="s">
        <v>96</v>
      </c>
      <c r="C177" s="1" t="s">
        <v>106</v>
      </c>
      <c r="D177" s="1"/>
      <c r="E177" t="s">
        <v>990</v>
      </c>
    </row>
    <row r="178" spans="1:5" x14ac:dyDescent="0.3">
      <c r="A178" t="s">
        <v>605</v>
      </c>
      <c r="B178" s="1" t="s">
        <v>96</v>
      </c>
      <c r="C178" s="1" t="s">
        <v>107</v>
      </c>
      <c r="D178" s="1"/>
      <c r="E178" t="s">
        <v>989</v>
      </c>
    </row>
    <row r="179" spans="1:5" x14ac:dyDescent="0.3">
      <c r="A179" t="s">
        <v>606</v>
      </c>
      <c r="B179" s="1" t="s">
        <v>108</v>
      </c>
      <c r="C179" s="1" t="s">
        <v>109</v>
      </c>
      <c r="D179" s="1"/>
      <c r="E179" t="s">
        <v>974</v>
      </c>
    </row>
    <row r="180" spans="1:5" x14ac:dyDescent="0.3">
      <c r="A180" t="s">
        <v>607</v>
      </c>
      <c r="B180" s="1" t="s">
        <v>108</v>
      </c>
      <c r="C180" s="1" t="s">
        <v>34</v>
      </c>
      <c r="D180" s="1"/>
      <c r="E180" t="s">
        <v>973</v>
      </c>
    </row>
    <row r="181" spans="1:5" x14ac:dyDescent="0.3">
      <c r="A181" t="s">
        <v>608</v>
      </c>
      <c r="B181" s="1" t="s">
        <v>108</v>
      </c>
      <c r="C181" s="1" t="s">
        <v>110</v>
      </c>
      <c r="D181" s="1"/>
      <c r="E181" t="s">
        <v>975</v>
      </c>
    </row>
    <row r="182" spans="1:5" x14ac:dyDescent="0.3">
      <c r="A182" t="s">
        <v>609</v>
      </c>
      <c r="B182" s="1" t="s">
        <v>108</v>
      </c>
      <c r="C182" s="1" t="s">
        <v>35</v>
      </c>
      <c r="D182" s="1"/>
      <c r="E182" t="s">
        <v>971</v>
      </c>
    </row>
    <row r="183" spans="1:5" x14ac:dyDescent="0.3">
      <c r="A183" t="s">
        <v>610</v>
      </c>
      <c r="B183" s="1" t="s">
        <v>108</v>
      </c>
      <c r="C183" s="1" t="s">
        <v>24</v>
      </c>
      <c r="D183" s="1"/>
      <c r="E183" t="s">
        <v>970</v>
      </c>
    </row>
    <row r="184" spans="1:5" x14ac:dyDescent="0.3">
      <c r="A184" t="s">
        <v>611</v>
      </c>
      <c r="B184" s="1" t="s">
        <v>108</v>
      </c>
      <c r="C184" s="1" t="s">
        <v>35</v>
      </c>
      <c r="D184" s="1"/>
      <c r="E184" t="s">
        <v>971</v>
      </c>
    </row>
    <row r="185" spans="1:5" x14ac:dyDescent="0.3">
      <c r="A185" t="s">
        <v>612</v>
      </c>
      <c r="B185" s="1" t="s">
        <v>108</v>
      </c>
      <c r="C185" s="1" t="s">
        <v>27</v>
      </c>
      <c r="D185" s="1"/>
      <c r="E185" t="s">
        <v>972</v>
      </c>
    </row>
    <row r="186" spans="1:5" x14ac:dyDescent="0.3">
      <c r="A186" t="s">
        <v>613</v>
      </c>
      <c r="B186" s="1" t="s">
        <v>108</v>
      </c>
      <c r="C186" s="1" t="s">
        <v>110</v>
      </c>
      <c r="D186" s="1"/>
      <c r="E186" t="s">
        <v>975</v>
      </c>
    </row>
    <row r="187" spans="1:5" x14ac:dyDescent="0.3">
      <c r="A187" t="s">
        <v>614</v>
      </c>
      <c r="B187" s="1" t="s">
        <v>108</v>
      </c>
      <c r="C187" s="1" t="s">
        <v>109</v>
      </c>
      <c r="D187" s="1"/>
      <c r="E187" t="s">
        <v>974</v>
      </c>
    </row>
    <row r="188" spans="1:5" x14ac:dyDescent="0.3">
      <c r="A188" t="s">
        <v>615</v>
      </c>
      <c r="B188" s="1" t="s">
        <v>108</v>
      </c>
      <c r="C188" s="1" t="s">
        <v>112</v>
      </c>
      <c r="D188" s="1"/>
      <c r="E188" t="s">
        <v>977</v>
      </c>
    </row>
    <row r="189" spans="1:5" x14ac:dyDescent="0.3">
      <c r="A189" t="s">
        <v>616</v>
      </c>
      <c r="B189" s="1" t="s">
        <v>108</v>
      </c>
      <c r="C189" s="1" t="s">
        <v>111</v>
      </c>
      <c r="D189" s="1"/>
      <c r="E189" t="s">
        <v>976</v>
      </c>
    </row>
    <row r="190" spans="1:5" x14ac:dyDescent="0.3">
      <c r="A190" t="s">
        <v>617</v>
      </c>
      <c r="B190" s="1" t="s">
        <v>113</v>
      </c>
      <c r="C190" s="1" t="s">
        <v>114</v>
      </c>
      <c r="D190" s="1"/>
      <c r="E190" t="s">
        <v>873</v>
      </c>
    </row>
    <row r="191" spans="1:5" x14ac:dyDescent="0.3">
      <c r="A191" t="s">
        <v>618</v>
      </c>
      <c r="B191" s="1" t="s">
        <v>113</v>
      </c>
      <c r="C191" s="1" t="s">
        <v>115</v>
      </c>
      <c r="D191" s="1"/>
      <c r="E191" t="s">
        <v>884</v>
      </c>
    </row>
    <row r="192" spans="1:5" x14ac:dyDescent="0.3">
      <c r="A192" t="s">
        <v>619</v>
      </c>
      <c r="B192" s="1" t="s">
        <v>113</v>
      </c>
      <c r="C192" s="1" t="s">
        <v>117</v>
      </c>
      <c r="D192" s="1"/>
      <c r="E192" t="s">
        <v>874</v>
      </c>
    </row>
    <row r="193" spans="1:5" x14ac:dyDescent="0.3">
      <c r="A193" t="s">
        <v>620</v>
      </c>
      <c r="B193" s="1" t="s">
        <v>113</v>
      </c>
      <c r="C193" s="1" t="s">
        <v>117</v>
      </c>
      <c r="D193" s="1"/>
      <c r="E193" t="s">
        <v>874</v>
      </c>
    </row>
    <row r="194" spans="1:5" x14ac:dyDescent="0.3">
      <c r="A194" t="s">
        <v>118</v>
      </c>
      <c r="B194" s="1" t="s">
        <v>113</v>
      </c>
      <c r="C194" s="1" t="s">
        <v>118</v>
      </c>
      <c r="D194" s="1"/>
      <c r="E194" t="s">
        <v>885</v>
      </c>
    </row>
    <row r="195" spans="1:5" x14ac:dyDescent="0.3">
      <c r="A195" t="s">
        <v>621</v>
      </c>
      <c r="B195" s="1" t="s">
        <v>113</v>
      </c>
      <c r="C195" s="1" t="s">
        <v>116</v>
      </c>
      <c r="D195" s="14" t="s">
        <v>1098</v>
      </c>
      <c r="E195" t="s">
        <v>871</v>
      </c>
    </row>
    <row r="196" spans="1:5" x14ac:dyDescent="0.3">
      <c r="A196" t="s">
        <v>622</v>
      </c>
      <c r="B196" s="1" t="s">
        <v>113</v>
      </c>
      <c r="C196" s="1" t="s">
        <v>114</v>
      </c>
      <c r="D196" s="1"/>
      <c r="E196" t="s">
        <v>873</v>
      </c>
    </row>
    <row r="197" spans="1:5" x14ac:dyDescent="0.3">
      <c r="A197" t="s">
        <v>623</v>
      </c>
      <c r="B197" s="1" t="s">
        <v>113</v>
      </c>
      <c r="C197" s="1" t="s">
        <v>114</v>
      </c>
      <c r="D197" s="1"/>
      <c r="E197" t="s">
        <v>873</v>
      </c>
    </row>
    <row r="198" spans="1:5" x14ac:dyDescent="0.3">
      <c r="A198" t="s">
        <v>624</v>
      </c>
      <c r="B198" s="1" t="s">
        <v>113</v>
      </c>
      <c r="C198" s="1" t="s">
        <v>119</v>
      </c>
      <c r="D198" s="1"/>
      <c r="E198" t="s">
        <v>875</v>
      </c>
    </row>
    <row r="199" spans="1:5" x14ac:dyDescent="0.3">
      <c r="A199" t="s">
        <v>625</v>
      </c>
      <c r="B199" s="1" t="s">
        <v>113</v>
      </c>
      <c r="C199" s="1" t="s">
        <v>120</v>
      </c>
      <c r="D199" s="1"/>
      <c r="E199" t="s">
        <v>877</v>
      </c>
    </row>
    <row r="200" spans="1:5" x14ac:dyDescent="0.3">
      <c r="A200" t="s">
        <v>626</v>
      </c>
      <c r="B200" s="1" t="s">
        <v>113</v>
      </c>
      <c r="C200" s="1" t="s">
        <v>121</v>
      </c>
      <c r="D200" s="1"/>
      <c r="E200" t="s">
        <v>882</v>
      </c>
    </row>
    <row r="201" spans="1:5" x14ac:dyDescent="0.3">
      <c r="A201" t="s">
        <v>627</v>
      </c>
      <c r="B201" s="1" t="s">
        <v>113</v>
      </c>
      <c r="C201" s="1" t="s">
        <v>122</v>
      </c>
      <c r="D201" s="1"/>
      <c r="E201" t="s">
        <v>876</v>
      </c>
    </row>
    <row r="202" spans="1:5" x14ac:dyDescent="0.3">
      <c r="A202" t="s">
        <v>628</v>
      </c>
      <c r="B202" s="1" t="s">
        <v>113</v>
      </c>
      <c r="C202" s="1" t="s">
        <v>116</v>
      </c>
      <c r="D202" s="14" t="s">
        <v>1098</v>
      </c>
      <c r="E202" t="s">
        <v>871</v>
      </c>
    </row>
    <row r="203" spans="1:5" x14ac:dyDescent="0.3">
      <c r="A203" t="s">
        <v>629</v>
      </c>
      <c r="B203" s="1" t="s">
        <v>113</v>
      </c>
      <c r="C203" s="1" t="s">
        <v>116</v>
      </c>
      <c r="D203" s="14" t="s">
        <v>1099</v>
      </c>
      <c r="E203" t="s">
        <v>872</v>
      </c>
    </row>
    <row r="204" spans="1:5" x14ac:dyDescent="0.3">
      <c r="A204" t="s">
        <v>630</v>
      </c>
      <c r="B204" s="1" t="s">
        <v>113</v>
      </c>
      <c r="C204" s="1" t="s">
        <v>117</v>
      </c>
      <c r="D204" s="1"/>
      <c r="E204" t="s">
        <v>874</v>
      </c>
    </row>
    <row r="205" spans="1:5" x14ac:dyDescent="0.3">
      <c r="A205" t="s">
        <v>631</v>
      </c>
      <c r="B205" s="1" t="s">
        <v>123</v>
      </c>
      <c r="C205" s="1" t="s">
        <v>124</v>
      </c>
      <c r="D205" s="14" t="s">
        <v>1101</v>
      </c>
      <c r="E205" t="s">
        <v>1008</v>
      </c>
    </row>
    <row r="206" spans="1:5" x14ac:dyDescent="0.3">
      <c r="A206" t="s">
        <v>632</v>
      </c>
      <c r="B206" s="1" t="s">
        <v>123</v>
      </c>
      <c r="C206" s="1" t="s">
        <v>124</v>
      </c>
      <c r="D206" s="14" t="s">
        <v>1104</v>
      </c>
      <c r="E206" t="s">
        <v>1011</v>
      </c>
    </row>
    <row r="207" spans="1:5" x14ac:dyDescent="0.3">
      <c r="A207" t="s">
        <v>633</v>
      </c>
      <c r="B207" s="1" t="s">
        <v>123</v>
      </c>
      <c r="C207" s="1" t="s">
        <v>125</v>
      </c>
      <c r="D207" s="1"/>
      <c r="E207" t="s">
        <v>1027</v>
      </c>
    </row>
    <row r="208" spans="1:5" x14ac:dyDescent="0.3">
      <c r="A208" t="s">
        <v>634</v>
      </c>
      <c r="B208" s="1" t="s">
        <v>123</v>
      </c>
      <c r="C208" s="1" t="s">
        <v>124</v>
      </c>
      <c r="D208" s="14" t="s">
        <v>1100</v>
      </c>
      <c r="E208" t="s">
        <v>1007</v>
      </c>
    </row>
    <row r="209" spans="1:5" x14ac:dyDescent="0.3">
      <c r="A209" t="s">
        <v>635</v>
      </c>
      <c r="B209" s="1" t="s">
        <v>123</v>
      </c>
      <c r="C209" s="1" t="s">
        <v>126</v>
      </c>
      <c r="D209" s="1"/>
      <c r="E209" t="s">
        <v>1012</v>
      </c>
    </row>
    <row r="210" spans="1:5" x14ac:dyDescent="0.3">
      <c r="A210" t="s">
        <v>636</v>
      </c>
      <c r="B210" s="1" t="s">
        <v>123</v>
      </c>
      <c r="C210" s="1" t="s">
        <v>127</v>
      </c>
      <c r="D210" s="1"/>
      <c r="E210" t="s">
        <v>1015</v>
      </c>
    </row>
    <row r="211" spans="1:5" x14ac:dyDescent="0.3">
      <c r="A211" t="s">
        <v>637</v>
      </c>
      <c r="B211" s="1" t="s">
        <v>123</v>
      </c>
      <c r="C211" s="1" t="s">
        <v>124</v>
      </c>
      <c r="D211" s="14" t="s">
        <v>1100</v>
      </c>
      <c r="E211" t="s">
        <v>1007</v>
      </c>
    </row>
    <row r="212" spans="1:5" x14ac:dyDescent="0.3">
      <c r="A212" t="s">
        <v>638</v>
      </c>
      <c r="B212" s="1" t="s">
        <v>123</v>
      </c>
      <c r="C212" s="1" t="s">
        <v>124</v>
      </c>
      <c r="D212" s="14" t="s">
        <v>1103</v>
      </c>
      <c r="E212" t="s">
        <v>1010</v>
      </c>
    </row>
    <row r="213" spans="1:5" x14ac:dyDescent="0.3">
      <c r="A213" t="s">
        <v>639</v>
      </c>
      <c r="B213" s="1" t="s">
        <v>123</v>
      </c>
      <c r="C213" s="1" t="s">
        <v>128</v>
      </c>
      <c r="D213" s="1"/>
      <c r="E213" t="s">
        <v>1018</v>
      </c>
    </row>
    <row r="214" spans="1:5" x14ac:dyDescent="0.3">
      <c r="A214" t="s">
        <v>640</v>
      </c>
      <c r="B214" s="1" t="s">
        <v>123</v>
      </c>
      <c r="C214" s="1" t="s">
        <v>129</v>
      </c>
      <c r="D214" s="1"/>
      <c r="E214" t="s">
        <v>1014</v>
      </c>
    </row>
    <row r="215" spans="1:5" x14ac:dyDescent="0.3">
      <c r="A215" t="s">
        <v>641</v>
      </c>
      <c r="B215" s="1" t="s">
        <v>123</v>
      </c>
      <c r="C215" s="1" t="s">
        <v>124</v>
      </c>
      <c r="D215" s="14" t="s">
        <v>1101</v>
      </c>
      <c r="E215" t="s">
        <v>1008</v>
      </c>
    </row>
    <row r="216" spans="1:5" x14ac:dyDescent="0.3">
      <c r="A216" t="s">
        <v>642</v>
      </c>
      <c r="B216" s="1" t="s">
        <v>123</v>
      </c>
      <c r="C216" s="1" t="s">
        <v>127</v>
      </c>
      <c r="D216" s="1"/>
      <c r="E216" t="s">
        <v>1015</v>
      </c>
    </row>
    <row r="217" spans="1:5" x14ac:dyDescent="0.3">
      <c r="A217" t="s">
        <v>643</v>
      </c>
      <c r="B217" s="1" t="s">
        <v>123</v>
      </c>
      <c r="C217" s="1" t="s">
        <v>126</v>
      </c>
      <c r="D217" s="1"/>
      <c r="E217" t="s">
        <v>1012</v>
      </c>
    </row>
    <row r="218" spans="1:5" x14ac:dyDescent="0.3">
      <c r="A218" t="s">
        <v>644</v>
      </c>
      <c r="B218" s="1" t="s">
        <v>123</v>
      </c>
      <c r="C218" s="1" t="s">
        <v>126</v>
      </c>
      <c r="D218" s="1"/>
      <c r="E218" t="s">
        <v>1012</v>
      </c>
    </row>
    <row r="219" spans="1:5" x14ac:dyDescent="0.3">
      <c r="A219" t="s">
        <v>645</v>
      </c>
      <c r="B219" s="1" t="s">
        <v>123</v>
      </c>
      <c r="C219" s="1" t="s">
        <v>130</v>
      </c>
      <c r="D219" s="1"/>
      <c r="E219" t="s">
        <v>1017</v>
      </c>
    </row>
    <row r="220" spans="1:5" x14ac:dyDescent="0.3">
      <c r="A220" t="s">
        <v>646</v>
      </c>
      <c r="B220" s="1" t="s">
        <v>123</v>
      </c>
      <c r="C220" s="1" t="s">
        <v>124</v>
      </c>
      <c r="D220" s="14" t="s">
        <v>1100</v>
      </c>
      <c r="E220" t="s">
        <v>1007</v>
      </c>
    </row>
    <row r="221" spans="1:5" x14ac:dyDescent="0.3">
      <c r="A221" t="s">
        <v>647</v>
      </c>
      <c r="B221" s="1" t="s">
        <v>123</v>
      </c>
      <c r="C221" s="1" t="s">
        <v>124</v>
      </c>
      <c r="D221" s="14" t="s">
        <v>1101</v>
      </c>
      <c r="E221" t="s">
        <v>1008</v>
      </c>
    </row>
    <row r="222" spans="1:5" x14ac:dyDescent="0.3">
      <c r="A222" t="s">
        <v>648</v>
      </c>
      <c r="B222" s="1" t="s">
        <v>123</v>
      </c>
      <c r="C222" s="1" t="s">
        <v>128</v>
      </c>
      <c r="D222" s="1"/>
      <c r="E222" t="s">
        <v>1018</v>
      </c>
    </row>
    <row r="223" spans="1:5" x14ac:dyDescent="0.3">
      <c r="A223" t="s">
        <v>649</v>
      </c>
      <c r="B223" s="1" t="s">
        <v>123</v>
      </c>
      <c r="C223" s="1" t="s">
        <v>127</v>
      </c>
      <c r="D223" s="1"/>
      <c r="E223" t="s">
        <v>1015</v>
      </c>
    </row>
    <row r="224" spans="1:5" x14ac:dyDescent="0.3">
      <c r="A224" t="s">
        <v>650</v>
      </c>
      <c r="B224" s="1" t="s">
        <v>123</v>
      </c>
      <c r="C224" s="1" t="s">
        <v>130</v>
      </c>
      <c r="D224" s="1"/>
      <c r="E224" t="s">
        <v>1017</v>
      </c>
    </row>
    <row r="225" spans="1:5" x14ac:dyDescent="0.3">
      <c r="A225" t="s">
        <v>651</v>
      </c>
      <c r="B225" s="1" t="s">
        <v>123</v>
      </c>
      <c r="C225" s="1" t="s">
        <v>131</v>
      </c>
      <c r="D225" s="1"/>
      <c r="E225" t="s">
        <v>1024</v>
      </c>
    </row>
    <row r="226" spans="1:5" x14ac:dyDescent="0.3">
      <c r="A226" t="s">
        <v>652</v>
      </c>
      <c r="B226" s="1" t="s">
        <v>123</v>
      </c>
      <c r="C226" s="1" t="s">
        <v>124</v>
      </c>
      <c r="D226" s="14" t="s">
        <v>1103</v>
      </c>
      <c r="E226" t="s">
        <v>1010</v>
      </c>
    </row>
    <row r="227" spans="1:5" x14ac:dyDescent="0.3">
      <c r="A227" t="s">
        <v>653</v>
      </c>
      <c r="B227" s="1" t="s">
        <v>132</v>
      </c>
      <c r="C227" s="1" t="s">
        <v>109</v>
      </c>
      <c r="D227" s="1"/>
      <c r="E227" t="s">
        <v>921</v>
      </c>
    </row>
    <row r="228" spans="1:5" x14ac:dyDescent="0.3">
      <c r="A228" t="s">
        <v>654</v>
      </c>
      <c r="B228" s="1" t="s">
        <v>132</v>
      </c>
      <c r="C228" s="1" t="s">
        <v>35</v>
      </c>
      <c r="D228" s="1"/>
      <c r="E228" t="s">
        <v>920</v>
      </c>
    </row>
    <row r="229" spans="1:5" x14ac:dyDescent="0.3">
      <c r="A229" t="s">
        <v>655</v>
      </c>
      <c r="B229" s="1" t="s">
        <v>132</v>
      </c>
      <c r="C229" s="1" t="s">
        <v>133</v>
      </c>
      <c r="D229" s="1"/>
      <c r="E229" t="s">
        <v>922</v>
      </c>
    </row>
    <row r="230" spans="1:5" x14ac:dyDescent="0.3">
      <c r="A230" t="s">
        <v>656</v>
      </c>
      <c r="B230" s="1" t="s">
        <v>132</v>
      </c>
      <c r="C230" s="1" t="s">
        <v>34</v>
      </c>
      <c r="D230" s="1"/>
      <c r="E230" t="s">
        <v>919</v>
      </c>
    </row>
    <row r="231" spans="1:5" x14ac:dyDescent="0.3">
      <c r="A231" t="s">
        <v>657</v>
      </c>
      <c r="B231" s="1" t="s">
        <v>132</v>
      </c>
      <c r="C231" s="1" t="s">
        <v>34</v>
      </c>
      <c r="D231" s="1"/>
      <c r="E231" t="s">
        <v>919</v>
      </c>
    </row>
    <row r="232" spans="1:5" x14ac:dyDescent="0.3">
      <c r="A232" t="s">
        <v>658</v>
      </c>
      <c r="B232" s="1" t="s">
        <v>132</v>
      </c>
      <c r="C232" s="1" t="s">
        <v>133</v>
      </c>
      <c r="D232" s="1"/>
      <c r="E232" t="s">
        <v>922</v>
      </c>
    </row>
    <row r="233" spans="1:5" x14ac:dyDescent="0.3">
      <c r="A233" t="s">
        <v>659</v>
      </c>
      <c r="B233" s="1" t="s">
        <v>132</v>
      </c>
      <c r="C233" s="1" t="s">
        <v>34</v>
      </c>
      <c r="D233" s="1"/>
      <c r="E233" t="s">
        <v>919</v>
      </c>
    </row>
    <row r="234" spans="1:5" x14ac:dyDescent="0.3">
      <c r="A234" t="s">
        <v>660</v>
      </c>
      <c r="B234" s="1" t="s">
        <v>132</v>
      </c>
      <c r="C234" s="1" t="s">
        <v>133</v>
      </c>
      <c r="D234" s="1"/>
      <c r="E234" t="s">
        <v>922</v>
      </c>
    </row>
    <row r="235" spans="1:5" x14ac:dyDescent="0.3">
      <c r="A235" t="s">
        <v>661</v>
      </c>
      <c r="B235" s="1" t="s">
        <v>132</v>
      </c>
      <c r="C235" s="1" t="s">
        <v>24</v>
      </c>
      <c r="D235" s="1"/>
      <c r="E235" t="s">
        <v>918</v>
      </c>
    </row>
    <row r="236" spans="1:5" x14ac:dyDescent="0.3">
      <c r="A236" t="s">
        <v>662</v>
      </c>
      <c r="B236" s="1" t="s">
        <v>132</v>
      </c>
      <c r="C236" s="1" t="s">
        <v>34</v>
      </c>
      <c r="D236" s="1"/>
      <c r="E236" t="s">
        <v>919</v>
      </c>
    </row>
    <row r="237" spans="1:5" x14ac:dyDescent="0.3">
      <c r="A237" t="s">
        <v>663</v>
      </c>
      <c r="B237" s="1" t="s">
        <v>132</v>
      </c>
      <c r="C237" s="1" t="s">
        <v>34</v>
      </c>
      <c r="D237" s="1"/>
      <c r="E237" t="s">
        <v>919</v>
      </c>
    </row>
    <row r="238" spans="1:5" x14ac:dyDescent="0.3">
      <c r="A238" t="s">
        <v>664</v>
      </c>
      <c r="B238" s="1" t="s">
        <v>132</v>
      </c>
      <c r="C238" s="1" t="s">
        <v>34</v>
      </c>
      <c r="D238" s="1"/>
      <c r="E238" t="s">
        <v>919</v>
      </c>
    </row>
    <row r="239" spans="1:5" x14ac:dyDescent="0.3">
      <c r="A239" t="s">
        <v>665</v>
      </c>
      <c r="B239" s="1" t="s">
        <v>132</v>
      </c>
      <c r="C239" s="1" t="s">
        <v>133</v>
      </c>
      <c r="D239" s="1"/>
      <c r="E239" t="s">
        <v>922</v>
      </c>
    </row>
    <row r="240" spans="1:5" x14ac:dyDescent="0.3">
      <c r="A240" t="s">
        <v>666</v>
      </c>
      <c r="B240" s="1" t="s">
        <v>132</v>
      </c>
      <c r="C240" s="1" t="s">
        <v>109</v>
      </c>
      <c r="D240" s="1"/>
      <c r="E240" t="s">
        <v>921</v>
      </c>
    </row>
    <row r="241" spans="1:5" x14ac:dyDescent="0.3">
      <c r="A241" t="s">
        <v>667</v>
      </c>
      <c r="B241" s="1" t="s">
        <v>134</v>
      </c>
      <c r="C241" s="1" t="s">
        <v>24</v>
      </c>
      <c r="D241" s="1"/>
      <c r="E241" t="s">
        <v>949</v>
      </c>
    </row>
    <row r="242" spans="1:5" x14ac:dyDescent="0.3">
      <c r="A242" t="s">
        <v>668</v>
      </c>
      <c r="B242" s="1" t="s">
        <v>134</v>
      </c>
      <c r="C242" s="1" t="s">
        <v>135</v>
      </c>
      <c r="D242" s="1"/>
      <c r="E242" t="s">
        <v>962</v>
      </c>
    </row>
    <row r="243" spans="1:5" x14ac:dyDescent="0.3">
      <c r="A243" t="s">
        <v>669</v>
      </c>
      <c r="B243" s="1" t="s">
        <v>134</v>
      </c>
      <c r="C243" s="1" t="s">
        <v>136</v>
      </c>
      <c r="D243" s="1"/>
      <c r="E243" t="s">
        <v>964</v>
      </c>
    </row>
    <row r="244" spans="1:5" x14ac:dyDescent="0.3">
      <c r="A244" t="s">
        <v>670</v>
      </c>
      <c r="B244" s="1" t="s">
        <v>134</v>
      </c>
      <c r="C244" s="1" t="s">
        <v>6</v>
      </c>
      <c r="D244" s="1"/>
      <c r="E244" t="s">
        <v>960</v>
      </c>
    </row>
    <row r="245" spans="1:5" x14ac:dyDescent="0.3">
      <c r="A245" t="s">
        <v>671</v>
      </c>
      <c r="B245" s="1" t="s">
        <v>719</v>
      </c>
      <c r="C245" s="1" t="s">
        <v>27</v>
      </c>
      <c r="D245" s="1"/>
      <c r="E245" t="s">
        <v>950</v>
      </c>
    </row>
    <row r="246" spans="1:5" x14ac:dyDescent="0.3">
      <c r="A246" t="s">
        <v>672</v>
      </c>
      <c r="B246" s="1" t="s">
        <v>134</v>
      </c>
      <c r="C246" s="1" t="s">
        <v>34</v>
      </c>
      <c r="D246" s="1"/>
      <c r="E246" t="s">
        <v>955</v>
      </c>
    </row>
    <row r="247" spans="1:5" x14ac:dyDescent="0.3">
      <c r="A247" t="s">
        <v>673</v>
      </c>
      <c r="B247" s="1" t="s">
        <v>134</v>
      </c>
      <c r="C247" s="1" t="s">
        <v>6</v>
      </c>
      <c r="D247" s="1"/>
      <c r="E247" t="s">
        <v>960</v>
      </c>
    </row>
    <row r="248" spans="1:5" x14ac:dyDescent="0.3">
      <c r="A248" t="s">
        <v>674</v>
      </c>
      <c r="B248" s="1" t="s">
        <v>134</v>
      </c>
      <c r="C248" s="1" t="s">
        <v>109</v>
      </c>
      <c r="D248" s="1"/>
      <c r="E248" t="s">
        <v>956</v>
      </c>
    </row>
    <row r="249" spans="1:5" x14ac:dyDescent="0.3">
      <c r="A249" t="s">
        <v>675</v>
      </c>
      <c r="B249" s="1" t="s">
        <v>134</v>
      </c>
      <c r="C249" s="1" t="s">
        <v>137</v>
      </c>
      <c r="D249" s="1"/>
      <c r="E249" t="s">
        <v>954</v>
      </c>
    </row>
    <row r="250" spans="1:5" x14ac:dyDescent="0.3">
      <c r="A250" t="s">
        <v>676</v>
      </c>
      <c r="B250" s="1" t="s">
        <v>134</v>
      </c>
      <c r="C250" s="1" t="s">
        <v>138</v>
      </c>
      <c r="D250" s="1"/>
      <c r="E250" t="s">
        <v>959</v>
      </c>
    </row>
    <row r="251" spans="1:5" x14ac:dyDescent="0.3">
      <c r="A251" t="s">
        <v>677</v>
      </c>
      <c r="B251" s="1" t="s">
        <v>134</v>
      </c>
      <c r="C251" s="1" t="s">
        <v>35</v>
      </c>
      <c r="D251" s="1"/>
      <c r="E251" t="s">
        <v>951</v>
      </c>
    </row>
    <row r="252" spans="1:5" x14ac:dyDescent="0.3">
      <c r="A252" t="s">
        <v>678</v>
      </c>
      <c r="B252" s="1" t="s">
        <v>134</v>
      </c>
      <c r="C252" s="1" t="s">
        <v>139</v>
      </c>
      <c r="D252" s="1"/>
      <c r="E252" t="s">
        <v>961</v>
      </c>
    </row>
    <row r="253" spans="1:5" x14ac:dyDescent="0.3">
      <c r="A253" t="s">
        <v>679</v>
      </c>
      <c r="B253" s="1" t="s">
        <v>134</v>
      </c>
      <c r="C253" s="1" t="s">
        <v>136</v>
      </c>
      <c r="D253" s="1"/>
      <c r="E253" t="s">
        <v>964</v>
      </c>
    </row>
    <row r="254" spans="1:5" x14ac:dyDescent="0.3">
      <c r="A254" t="s">
        <v>680</v>
      </c>
      <c r="B254" s="1" t="s">
        <v>134</v>
      </c>
      <c r="C254" s="1" t="s">
        <v>140</v>
      </c>
      <c r="D254" s="1"/>
      <c r="E254" t="s">
        <v>958</v>
      </c>
    </row>
    <row r="255" spans="1:5" x14ac:dyDescent="0.3">
      <c r="A255" t="s">
        <v>681</v>
      </c>
      <c r="B255" s="1" t="s">
        <v>134</v>
      </c>
      <c r="C255" s="1" t="s">
        <v>141</v>
      </c>
      <c r="D255" s="1"/>
      <c r="E255" t="s">
        <v>953</v>
      </c>
    </row>
    <row r="256" spans="1:5" x14ac:dyDescent="0.3">
      <c r="A256" t="s">
        <v>682</v>
      </c>
      <c r="B256" s="1" t="s">
        <v>134</v>
      </c>
      <c r="C256" s="1" t="s">
        <v>142</v>
      </c>
      <c r="D256" s="1"/>
      <c r="E256" t="s">
        <v>957</v>
      </c>
    </row>
    <row r="257" spans="1:5" x14ac:dyDescent="0.3">
      <c r="A257" t="s">
        <v>683</v>
      </c>
      <c r="B257" s="1" t="s">
        <v>134</v>
      </c>
      <c r="C257" s="1" t="s">
        <v>138</v>
      </c>
      <c r="D257" s="1"/>
      <c r="E257" t="s">
        <v>959</v>
      </c>
    </row>
    <row r="258" spans="1:5" x14ac:dyDescent="0.3">
      <c r="A258" t="s">
        <v>684</v>
      </c>
      <c r="B258" s="1" t="s">
        <v>134</v>
      </c>
      <c r="C258" s="1" t="s">
        <v>143</v>
      </c>
      <c r="D258" s="1"/>
      <c r="E258" t="s">
        <v>952</v>
      </c>
    </row>
    <row r="259" spans="1:5" x14ac:dyDescent="0.3">
      <c r="A259" t="s">
        <v>685</v>
      </c>
      <c r="B259" s="1" t="s">
        <v>134</v>
      </c>
      <c r="C259" s="1" t="s">
        <v>144</v>
      </c>
      <c r="D259" s="1"/>
      <c r="E259" t="s">
        <v>963</v>
      </c>
    </row>
    <row r="260" spans="1:5" x14ac:dyDescent="0.3">
      <c r="A260" t="s">
        <v>686</v>
      </c>
      <c r="B260" s="1" t="s">
        <v>145</v>
      </c>
      <c r="C260" s="1" t="s">
        <v>109</v>
      </c>
      <c r="D260" s="1"/>
      <c r="E260" t="s">
        <v>981</v>
      </c>
    </row>
    <row r="261" spans="1:5" x14ac:dyDescent="0.3">
      <c r="A261" t="s">
        <v>687</v>
      </c>
      <c r="B261" s="1" t="s">
        <v>145</v>
      </c>
      <c r="C261" s="1" t="s">
        <v>27</v>
      </c>
      <c r="D261" s="1"/>
      <c r="E261" t="s">
        <v>979</v>
      </c>
    </row>
    <row r="262" spans="1:5" x14ac:dyDescent="0.3">
      <c r="A262" t="s">
        <v>688</v>
      </c>
      <c r="B262" s="1" t="s">
        <v>145</v>
      </c>
      <c r="C262" s="1" t="s">
        <v>109</v>
      </c>
      <c r="D262" s="1"/>
      <c r="E262" t="s">
        <v>981</v>
      </c>
    </row>
    <row r="263" spans="1:5" x14ac:dyDescent="0.3">
      <c r="A263" t="s">
        <v>689</v>
      </c>
      <c r="B263" s="1" t="s">
        <v>145</v>
      </c>
      <c r="C263" s="1" t="s">
        <v>35</v>
      </c>
      <c r="D263" s="1"/>
      <c r="E263" t="s">
        <v>978</v>
      </c>
    </row>
    <row r="264" spans="1:5" x14ac:dyDescent="0.3">
      <c r="A264" t="s">
        <v>690</v>
      </c>
      <c r="B264" s="1" t="s">
        <v>145</v>
      </c>
      <c r="C264" s="1" t="s">
        <v>146</v>
      </c>
      <c r="D264" s="1"/>
      <c r="E264" t="s">
        <v>982</v>
      </c>
    </row>
    <row r="265" spans="1:5" x14ac:dyDescent="0.3">
      <c r="A265" t="s">
        <v>691</v>
      </c>
      <c r="B265" s="1" t="s">
        <v>145</v>
      </c>
      <c r="C265" s="1" t="s">
        <v>146</v>
      </c>
      <c r="D265" s="1"/>
      <c r="E265" t="s">
        <v>982</v>
      </c>
    </row>
    <row r="266" spans="1:5" x14ac:dyDescent="0.3">
      <c r="A266" t="s">
        <v>692</v>
      </c>
      <c r="B266" s="1" t="s">
        <v>145</v>
      </c>
      <c r="C266" s="1" t="s">
        <v>34</v>
      </c>
      <c r="D266" s="1"/>
      <c r="E266" t="s">
        <v>980</v>
      </c>
    </row>
    <row r="267" spans="1:5" x14ac:dyDescent="0.3">
      <c r="A267" t="s">
        <v>693</v>
      </c>
      <c r="B267" s="1" t="s">
        <v>147</v>
      </c>
      <c r="C267" s="1" t="s">
        <v>148</v>
      </c>
      <c r="D267" s="1"/>
      <c r="E267" t="s">
        <v>887</v>
      </c>
    </row>
    <row r="268" spans="1:5" x14ac:dyDescent="0.3">
      <c r="A268" t="s">
        <v>694</v>
      </c>
      <c r="B268" s="1" t="s">
        <v>147</v>
      </c>
      <c r="C268" s="1" t="s">
        <v>149</v>
      </c>
      <c r="D268" s="1"/>
      <c r="E268" t="s">
        <v>890</v>
      </c>
    </row>
    <row r="269" spans="1:5" x14ac:dyDescent="0.3">
      <c r="A269" t="s">
        <v>695</v>
      </c>
      <c r="B269" s="1" t="s">
        <v>147</v>
      </c>
      <c r="C269" s="1" t="s">
        <v>150</v>
      </c>
      <c r="D269" s="1"/>
      <c r="E269" t="s">
        <v>900</v>
      </c>
    </row>
    <row r="270" spans="1:5" x14ac:dyDescent="0.3">
      <c r="A270" t="s">
        <v>696</v>
      </c>
      <c r="B270" s="1" t="s">
        <v>147</v>
      </c>
      <c r="C270" s="1" t="s">
        <v>148</v>
      </c>
      <c r="D270" s="1"/>
      <c r="E270" t="s">
        <v>887</v>
      </c>
    </row>
    <row r="271" spans="1:5" x14ac:dyDescent="0.3">
      <c r="A271" t="s">
        <v>697</v>
      </c>
      <c r="B271" s="1" t="s">
        <v>147</v>
      </c>
      <c r="C271" s="1" t="s">
        <v>148</v>
      </c>
      <c r="D271" s="1"/>
      <c r="E271" t="s">
        <v>887</v>
      </c>
    </row>
    <row r="272" spans="1:5" x14ac:dyDescent="0.3">
      <c r="A272" t="s">
        <v>698</v>
      </c>
      <c r="B272" s="1" t="s">
        <v>147</v>
      </c>
      <c r="C272" s="1" t="s">
        <v>151</v>
      </c>
      <c r="D272" s="1"/>
      <c r="E272" t="s">
        <v>886</v>
      </c>
    </row>
    <row r="273" spans="1:5" x14ac:dyDescent="0.3">
      <c r="A273" t="s">
        <v>699</v>
      </c>
      <c r="B273" s="1" t="s">
        <v>147</v>
      </c>
      <c r="C273" s="1" t="s">
        <v>152</v>
      </c>
      <c r="D273" s="1"/>
      <c r="E273" t="s">
        <v>896</v>
      </c>
    </row>
    <row r="274" spans="1:5" x14ac:dyDescent="0.3">
      <c r="A274" t="s">
        <v>700</v>
      </c>
      <c r="B274" s="1" t="s">
        <v>147</v>
      </c>
      <c r="C274" s="1" t="s">
        <v>153</v>
      </c>
      <c r="D274" s="1"/>
      <c r="E274" t="s">
        <v>888</v>
      </c>
    </row>
    <row r="275" spans="1:5" x14ac:dyDescent="0.3">
      <c r="A275" t="s">
        <v>701</v>
      </c>
      <c r="B275" s="1" t="s">
        <v>147</v>
      </c>
      <c r="C275" s="1" t="s">
        <v>148</v>
      </c>
      <c r="D275" s="1"/>
      <c r="E275" t="s">
        <v>887</v>
      </c>
    </row>
    <row r="276" spans="1:5" x14ac:dyDescent="0.3">
      <c r="A276" t="s">
        <v>702</v>
      </c>
      <c r="B276" s="1" t="s">
        <v>147</v>
      </c>
      <c r="C276" s="1" t="s">
        <v>153</v>
      </c>
      <c r="D276" s="1"/>
      <c r="E276" t="s">
        <v>888</v>
      </c>
    </row>
    <row r="277" spans="1:5" x14ac:dyDescent="0.3">
      <c r="A277" t="s">
        <v>703</v>
      </c>
      <c r="B277" s="1" t="s">
        <v>147</v>
      </c>
      <c r="C277" s="1" t="s">
        <v>151</v>
      </c>
      <c r="D277" s="1"/>
      <c r="E277" t="s">
        <v>886</v>
      </c>
    </row>
    <row r="278" spans="1:5" x14ac:dyDescent="0.3">
      <c r="A278" t="s">
        <v>704</v>
      </c>
      <c r="B278" s="1" t="s">
        <v>147</v>
      </c>
      <c r="C278" s="1" t="s">
        <v>148</v>
      </c>
      <c r="D278" s="1"/>
      <c r="E278" t="s">
        <v>887</v>
      </c>
    </row>
    <row r="279" spans="1:5" x14ac:dyDescent="0.3">
      <c r="A279" t="s">
        <v>705</v>
      </c>
      <c r="B279" s="1" t="s">
        <v>147</v>
      </c>
      <c r="C279" s="1" t="s">
        <v>153</v>
      </c>
      <c r="D279" s="1"/>
      <c r="E279" t="s">
        <v>888</v>
      </c>
    </row>
    <row r="280" spans="1:5" x14ac:dyDescent="0.3">
      <c r="A280" t="s">
        <v>706</v>
      </c>
      <c r="B280" s="1" t="s">
        <v>147</v>
      </c>
      <c r="C280" s="1" t="s">
        <v>149</v>
      </c>
      <c r="D280" s="1"/>
      <c r="E280" t="s">
        <v>890</v>
      </c>
    </row>
    <row r="281" spans="1:5" x14ac:dyDescent="0.3">
      <c r="A281" t="s">
        <v>707</v>
      </c>
      <c r="B281" s="1" t="s">
        <v>147</v>
      </c>
      <c r="C281" s="1" t="s">
        <v>149</v>
      </c>
      <c r="D281" s="1"/>
      <c r="E281" t="s">
        <v>890</v>
      </c>
    </row>
    <row r="282" spans="1:5" x14ac:dyDescent="0.3">
      <c r="A282" t="s">
        <v>708</v>
      </c>
      <c r="B282" s="1" t="s">
        <v>147</v>
      </c>
      <c r="C282" s="1" t="s">
        <v>149</v>
      </c>
      <c r="D282" s="1"/>
      <c r="E282" t="s">
        <v>890</v>
      </c>
    </row>
    <row r="283" spans="1:5" x14ac:dyDescent="0.3">
      <c r="A283" t="s">
        <v>709</v>
      </c>
      <c r="B283" s="1" t="s">
        <v>147</v>
      </c>
      <c r="C283" s="1" t="s">
        <v>153</v>
      </c>
      <c r="D283" s="1"/>
      <c r="E283" t="s">
        <v>888</v>
      </c>
    </row>
    <row r="284" spans="1:5" x14ac:dyDescent="0.3">
      <c r="A284" t="s">
        <v>710</v>
      </c>
      <c r="B284" s="1" t="s">
        <v>154</v>
      </c>
      <c r="C284" s="1" t="s">
        <v>155</v>
      </c>
      <c r="D284" s="1"/>
      <c r="E284" t="s">
        <v>869</v>
      </c>
    </row>
    <row r="285" spans="1:5" x14ac:dyDescent="0.3">
      <c r="A285" t="s">
        <v>711</v>
      </c>
      <c r="B285" s="1" t="s">
        <v>154</v>
      </c>
      <c r="C285" s="1" t="s">
        <v>156</v>
      </c>
      <c r="D285" s="1"/>
      <c r="E285" t="s">
        <v>870</v>
      </c>
    </row>
    <row r="286" spans="1:5" x14ac:dyDescent="0.3">
      <c r="A286" t="s">
        <v>712</v>
      </c>
      <c r="B286" s="1" t="s">
        <v>154</v>
      </c>
      <c r="C286" s="1" t="s">
        <v>155</v>
      </c>
      <c r="D286" s="1"/>
      <c r="E286" t="s">
        <v>869</v>
      </c>
    </row>
    <row r="287" spans="1:5" x14ac:dyDescent="0.3">
      <c r="A287" t="s">
        <v>713</v>
      </c>
      <c r="B287" s="1" t="s">
        <v>154</v>
      </c>
      <c r="C287" s="1" t="s">
        <v>155</v>
      </c>
      <c r="D287" s="1"/>
      <c r="E287" t="s">
        <v>869</v>
      </c>
    </row>
    <row r="288" spans="1:5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H64" sqref="H64"/>
    </sheetView>
  </sheetViews>
  <sheetFormatPr defaultRowHeight="16.5" x14ac:dyDescent="0.3"/>
  <sheetData>
    <row r="1" spans="1:17" x14ac:dyDescent="0.3">
      <c r="A1" t="s">
        <v>721</v>
      </c>
      <c r="B1" t="s">
        <v>738</v>
      </c>
      <c r="C1" t="s">
        <v>722</v>
      </c>
      <c r="D1" t="s">
        <v>723</v>
      </c>
      <c r="E1" t="s">
        <v>1140</v>
      </c>
      <c r="F1" s="16" t="s">
        <v>1164</v>
      </c>
      <c r="G1" s="16" t="s">
        <v>1164</v>
      </c>
      <c r="H1" s="17" t="s">
        <v>1163</v>
      </c>
      <c r="I1" s="16"/>
      <c r="J1" s="16"/>
      <c r="K1" s="19" t="s">
        <v>1165</v>
      </c>
      <c r="L1" s="19" t="s">
        <v>1166</v>
      </c>
      <c r="M1" s="19" t="s">
        <v>1167</v>
      </c>
      <c r="N1" s="19" t="s">
        <v>1168</v>
      </c>
      <c r="O1" s="18" t="s">
        <v>1169</v>
      </c>
      <c r="P1" s="18" t="s">
        <v>1168</v>
      </c>
      <c r="Q1" s="18" t="s">
        <v>1170</v>
      </c>
    </row>
    <row r="2" spans="1:1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s="6">
        <f>VLOOKUP(D2,$H$108:$J$125,2,FALSE)</f>
        <v>122</v>
      </c>
      <c r="G2" s="9" t="str">
        <f>VLOOKUP(D2,$H$108:$J$125,3,FALSE)</f>
        <v>강원</v>
      </c>
      <c r="H2" s="7" t="s">
        <v>23</v>
      </c>
      <c r="I2" s="9">
        <v>0</v>
      </c>
      <c r="J2" s="8" t="s">
        <v>158</v>
      </c>
      <c r="K2" s="6">
        <f t="array" ref="K2">MATCH(C2&amp;D2,행정구역정리!$B$2:$B$251&amp;행정구역정리!$C$2:$C$251,0)</f>
        <v>134</v>
      </c>
      <c r="L2" s="9" t="str">
        <f t="array" ref="L2">INDEX(행정구역정리!$D$2:$D$251,기상기후!K2)</f>
        <v>42820</v>
      </c>
      <c r="M2" s="9">
        <v>134</v>
      </c>
      <c r="N2" s="8" t="s">
        <v>1087</v>
      </c>
      <c r="Q2" t="str">
        <f>N2</f>
        <v>42820</v>
      </c>
    </row>
    <row r="3" spans="1:1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s="6">
        <f t="shared" ref="F3:F16" si="0">VLOOKUP(D3,$H$108:$J$125,2,FALSE)</f>
        <v>106</v>
      </c>
      <c r="G3" s="9" t="str">
        <f t="shared" ref="G3:G16" si="1">VLOOKUP(D3,$H$108:$J$125,3,FALSE)</f>
        <v>강원</v>
      </c>
      <c r="H3" s="7" t="s">
        <v>24</v>
      </c>
      <c r="I3" s="9">
        <v>1</v>
      </c>
      <c r="J3" s="8" t="s">
        <v>158</v>
      </c>
      <c r="K3" s="6">
        <f t="array" ref="K3">MATCH(C3&amp;D3,행정구역정리!$B$2:$B$251&amp;행정구역정리!$C$2:$C$251,0)</f>
        <v>118</v>
      </c>
      <c r="L3" s="9" t="str">
        <f t="array" ref="L3">INDEX(행정구역정리!$D$2:$D$251,기상기후!K3)</f>
        <v>42110</v>
      </c>
      <c r="M3" s="9">
        <v>118</v>
      </c>
      <c r="N3" s="8" t="s">
        <v>1071</v>
      </c>
      <c r="Q3" t="str">
        <f t="shared" ref="Q3:Q20" si="2">N3</f>
        <v>42110</v>
      </c>
    </row>
    <row r="4" spans="1:1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s="6">
        <f t="shared" si="0"/>
        <v>108</v>
      </c>
      <c r="G4" s="9" t="str">
        <f t="shared" si="1"/>
        <v>강원</v>
      </c>
      <c r="H4" s="7" t="s">
        <v>21</v>
      </c>
      <c r="I4" s="9">
        <v>2</v>
      </c>
      <c r="J4" s="8" t="s">
        <v>158</v>
      </c>
      <c r="K4" s="6">
        <f t="array" ref="K4">MATCH(C4&amp;D4,행정구역정리!$B$2:$B$251&amp;행정구역정리!$C$2:$C$251,0)</f>
        <v>120</v>
      </c>
      <c r="L4" s="9" t="str">
        <f t="array" ref="L4">INDEX(행정구역정리!$D$2:$D$251,기상기후!K4)</f>
        <v>42150</v>
      </c>
      <c r="M4" s="9">
        <v>120</v>
      </c>
      <c r="N4" s="8" t="s">
        <v>1073</v>
      </c>
      <c r="Q4" t="str">
        <f t="shared" si="2"/>
        <v>42150</v>
      </c>
    </row>
    <row r="5" spans="1:1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s="6">
        <f t="shared" si="0"/>
        <v>116</v>
      </c>
      <c r="G5" s="9" t="str">
        <f t="shared" si="1"/>
        <v>강원</v>
      </c>
      <c r="H5" s="7" t="s">
        <v>4</v>
      </c>
      <c r="I5" s="9">
        <v>3</v>
      </c>
      <c r="J5" s="8" t="s">
        <v>158</v>
      </c>
      <c r="K5" s="6">
        <f t="array" ref="K5">MATCH(C5&amp;D5,행정구역정리!$B$2:$B$251&amp;행정구역정리!$C$2:$C$251,0)</f>
        <v>128</v>
      </c>
      <c r="L5" s="9" t="str">
        <f t="array" ref="L5">INDEX(행정구역정리!$D$2:$D$251,기상기후!K5)</f>
        <v>42760</v>
      </c>
      <c r="M5" s="9">
        <v>128</v>
      </c>
      <c r="N5" s="8" t="s">
        <v>1081</v>
      </c>
      <c r="Q5" t="str">
        <f t="shared" si="2"/>
        <v>42760</v>
      </c>
    </row>
    <row r="6" spans="1:1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s="6">
        <f t="shared" si="0"/>
        <v>116</v>
      </c>
      <c r="G6" s="9" t="str">
        <f t="shared" si="1"/>
        <v>강원</v>
      </c>
      <c r="H6" s="7" t="s">
        <v>8</v>
      </c>
      <c r="I6" s="9">
        <v>4</v>
      </c>
      <c r="J6" s="8" t="s">
        <v>158</v>
      </c>
      <c r="K6" s="6">
        <f t="array" ref="K6">MATCH(C6&amp;D6,행정구역정리!$B$2:$B$251&amp;행정구역정리!$C$2:$C$251,0)</f>
        <v>128</v>
      </c>
      <c r="L6" s="9" t="str">
        <f t="array" ref="L6">INDEX(행정구역정리!$D$2:$D$251,기상기후!K6)</f>
        <v>42760</v>
      </c>
      <c r="M6" s="9">
        <v>128</v>
      </c>
      <c r="N6" s="8" t="s">
        <v>1081</v>
      </c>
      <c r="Q6" t="str">
        <f t="shared" si="2"/>
        <v>42760</v>
      </c>
    </row>
    <row r="7" spans="1:1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s="6">
        <f t="shared" si="0"/>
        <v>106</v>
      </c>
      <c r="G7" s="9" t="str">
        <f t="shared" si="1"/>
        <v>강원</v>
      </c>
      <c r="H7" s="7" t="s">
        <v>13</v>
      </c>
      <c r="I7" s="9">
        <v>5</v>
      </c>
      <c r="J7" s="8" t="s">
        <v>158</v>
      </c>
      <c r="K7" s="6">
        <f t="array" ref="K7">MATCH(C7&amp;D7,행정구역정리!$B$2:$B$251&amp;행정구역정리!$C$2:$C$251,0)</f>
        <v>118</v>
      </c>
      <c r="L7" s="9" t="str">
        <f t="array" ref="L7">INDEX(행정구역정리!$D$2:$D$251,기상기후!K7)</f>
        <v>42110</v>
      </c>
      <c r="M7" s="9">
        <v>118</v>
      </c>
      <c r="N7" s="8" t="s">
        <v>1071</v>
      </c>
      <c r="Q7" t="str">
        <f t="shared" si="2"/>
        <v>42110</v>
      </c>
    </row>
    <row r="8" spans="1:1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s="6">
        <f>VLOOKUP(D8,$H$108:$J$125,2,FALSE)</f>
        <v>108</v>
      </c>
      <c r="G8" s="9" t="str">
        <f t="shared" si="1"/>
        <v>강원</v>
      </c>
      <c r="H8" s="7" t="s">
        <v>25</v>
      </c>
      <c r="I8" s="9">
        <v>6</v>
      </c>
      <c r="J8" s="8" t="s">
        <v>158</v>
      </c>
      <c r="K8" s="6">
        <f t="array" ref="K8">MATCH(C8&amp;D8,행정구역정리!$B$2:$B$251&amp;행정구역정리!$C$2:$C$251,0)</f>
        <v>120</v>
      </c>
      <c r="L8" s="9" t="str">
        <f t="array" ref="L8">INDEX(행정구역정리!$D$2:$D$251,기상기후!K8)</f>
        <v>42150</v>
      </c>
      <c r="M8" s="9">
        <v>120</v>
      </c>
      <c r="N8" s="8" t="s">
        <v>1073</v>
      </c>
      <c r="Q8" t="str">
        <f t="shared" si="2"/>
        <v>42150</v>
      </c>
    </row>
    <row r="9" spans="1:1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s="6">
        <f t="shared" si="0"/>
        <v>108</v>
      </c>
      <c r="G9" s="9" t="str">
        <f t="shared" si="1"/>
        <v>강원</v>
      </c>
      <c r="H9" s="7" t="s">
        <v>17</v>
      </c>
      <c r="I9" s="9">
        <v>7</v>
      </c>
      <c r="J9" s="8" t="s">
        <v>158</v>
      </c>
      <c r="K9" s="6">
        <f t="array" ref="K9">MATCH(C9&amp;D9,행정구역정리!$B$2:$B$251&amp;행정구역정리!$C$2:$C$251,0)</f>
        <v>120</v>
      </c>
      <c r="L9" s="9" t="str">
        <f t="array" ref="L9">INDEX(행정구역정리!$D$2:$D$251,기상기후!K9)</f>
        <v>42150</v>
      </c>
      <c r="M9" s="9">
        <v>120</v>
      </c>
      <c r="N9" s="8" t="s">
        <v>1073</v>
      </c>
      <c r="Q9" t="str">
        <f t="shared" si="2"/>
        <v>42150</v>
      </c>
    </row>
    <row r="10" spans="1:1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s="6">
        <f t="shared" si="0"/>
        <v>109</v>
      </c>
      <c r="G10" s="9" t="str">
        <f t="shared" si="1"/>
        <v>강원</v>
      </c>
      <c r="H10" s="7" t="s">
        <v>5</v>
      </c>
      <c r="I10" s="9">
        <v>8</v>
      </c>
      <c r="J10" s="8" t="s">
        <v>158</v>
      </c>
      <c r="K10" s="6">
        <f t="array" ref="K10">MATCH(C10&amp;D10,행정구역정리!$B$2:$B$251&amp;행정구역정리!$C$2:$C$251,0)</f>
        <v>121</v>
      </c>
      <c r="L10" s="9" t="str">
        <f t="array" ref="L10">INDEX(행정구역정리!$D$2:$D$251,기상기후!K10)</f>
        <v>42170</v>
      </c>
      <c r="M10" s="9">
        <v>121</v>
      </c>
      <c r="N10" s="8" t="s">
        <v>1074</v>
      </c>
      <c r="Q10" t="str">
        <f t="shared" si="2"/>
        <v>42170</v>
      </c>
    </row>
    <row r="11" spans="1:1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s="6">
        <f t="shared" si="0"/>
        <v>107</v>
      </c>
      <c r="G11" s="9" t="str">
        <f t="shared" si="1"/>
        <v>강원</v>
      </c>
      <c r="H11" s="7" t="s">
        <v>12</v>
      </c>
      <c r="I11" s="9">
        <v>9</v>
      </c>
      <c r="J11" s="8" t="s">
        <v>158</v>
      </c>
      <c r="K11" s="6">
        <f t="array" ref="K11">MATCH(C11&amp;D11,행정구역정리!$B$2:$B$251&amp;행정구역정리!$C$2:$C$251,0)</f>
        <v>119</v>
      </c>
      <c r="L11" s="9" t="str">
        <f t="array" ref="L11">INDEX(행정구역정리!$D$2:$D$251,기상기후!K11)</f>
        <v>42130</v>
      </c>
      <c r="M11" s="9">
        <v>119</v>
      </c>
      <c r="N11" s="8" t="s">
        <v>1072</v>
      </c>
      <c r="Q11" t="str">
        <f t="shared" si="2"/>
        <v>42130</v>
      </c>
    </row>
    <row r="12" spans="1:1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s="6">
        <f t="shared" si="0"/>
        <v>115</v>
      </c>
      <c r="G12" s="9" t="str">
        <f t="shared" si="1"/>
        <v>강원</v>
      </c>
      <c r="H12" s="7" t="s">
        <v>11</v>
      </c>
      <c r="I12" s="9">
        <v>10</v>
      </c>
      <c r="J12" s="8" t="s">
        <v>158</v>
      </c>
      <c r="K12" s="6">
        <f t="array" ref="K12">MATCH(C12&amp;D12,행정구역정리!$B$2:$B$251&amp;행정구역정리!$C$2:$C$251,0)</f>
        <v>127</v>
      </c>
      <c r="L12" s="9" t="str">
        <f t="array" ref="L12">INDEX(행정구역정리!$D$2:$D$251,기상기후!K12)</f>
        <v>42750</v>
      </c>
      <c r="M12" s="9">
        <v>127</v>
      </c>
      <c r="N12" s="8" t="s">
        <v>1080</v>
      </c>
      <c r="Q12" t="str">
        <f t="shared" si="2"/>
        <v>42750</v>
      </c>
    </row>
    <row r="13" spans="1:1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s="6">
        <f t="shared" si="0"/>
        <v>121</v>
      </c>
      <c r="G13" s="9" t="str">
        <f t="shared" si="1"/>
        <v>강원</v>
      </c>
      <c r="H13" s="7" t="s">
        <v>22</v>
      </c>
      <c r="I13" s="9">
        <v>11</v>
      </c>
      <c r="J13" s="8" t="s">
        <v>158</v>
      </c>
      <c r="K13" s="6">
        <f t="array" ref="K13">MATCH(C13&amp;D13,행정구역정리!$B$2:$B$251&amp;행정구역정리!$C$2:$C$251,0)</f>
        <v>133</v>
      </c>
      <c r="L13" s="9" t="str">
        <f t="array" ref="L13">INDEX(행정구역정리!$D$2:$D$251,기상기후!K13)</f>
        <v>42810</v>
      </c>
      <c r="M13" s="9">
        <v>133</v>
      </c>
      <c r="N13" s="8" t="s">
        <v>1086</v>
      </c>
      <c r="Q13" t="str">
        <f t="shared" si="2"/>
        <v>42810</v>
      </c>
    </row>
    <row r="14" spans="1:1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s="6">
        <f t="shared" si="0"/>
        <v>113</v>
      </c>
      <c r="G14" s="9" t="str">
        <f t="shared" si="1"/>
        <v>강원</v>
      </c>
      <c r="H14" s="7" t="s">
        <v>16</v>
      </c>
      <c r="I14" s="9">
        <v>12</v>
      </c>
      <c r="J14" s="8" t="s">
        <v>158</v>
      </c>
      <c r="K14" s="6">
        <f t="array" ref="K14">MATCH(C14&amp;D14,행정구역정리!$B$2:$B$251&amp;행정구역정리!$C$2:$C$251,0)</f>
        <v>125</v>
      </c>
      <c r="L14" s="9" t="str">
        <f t="array" ref="L14">INDEX(행정구역정리!$D$2:$D$251,기상기후!K14)</f>
        <v>42720</v>
      </c>
      <c r="M14" s="9">
        <v>125</v>
      </c>
      <c r="N14" s="8" t="s">
        <v>1078</v>
      </c>
      <c r="Q14" t="str">
        <f t="shared" si="2"/>
        <v>42720</v>
      </c>
    </row>
    <row r="15" spans="1:1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s="6">
        <f t="shared" si="0"/>
        <v>110</v>
      </c>
      <c r="G15" s="9" t="str">
        <f t="shared" si="1"/>
        <v>강원</v>
      </c>
      <c r="H15" s="7" t="s">
        <v>15</v>
      </c>
      <c r="I15" s="9">
        <v>13</v>
      </c>
      <c r="J15" s="8" t="s">
        <v>158</v>
      </c>
      <c r="K15" s="6">
        <f t="array" ref="K15">MATCH(C15&amp;D15,행정구역정리!$B$2:$B$251&amp;행정구역정리!$C$2:$C$251,0)</f>
        <v>122</v>
      </c>
      <c r="L15" s="9" t="str">
        <f t="array" ref="L15">INDEX(행정구역정리!$D$2:$D$251,기상기후!K15)</f>
        <v>42190</v>
      </c>
      <c r="M15" s="9">
        <v>122</v>
      </c>
      <c r="N15" s="8" t="s">
        <v>1075</v>
      </c>
      <c r="Q15" t="str">
        <f t="shared" si="2"/>
        <v>42190</v>
      </c>
    </row>
    <row r="16" spans="1:1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s="6">
        <f t="shared" si="0"/>
        <v>117</v>
      </c>
      <c r="G16" s="9" t="str">
        <f t="shared" si="1"/>
        <v>강원</v>
      </c>
      <c r="H16" s="7" t="s">
        <v>19</v>
      </c>
      <c r="I16" s="9">
        <v>14</v>
      </c>
      <c r="J16" s="8" t="s">
        <v>158</v>
      </c>
      <c r="K16" s="6">
        <f t="array" ref="K16">MATCH(C16&amp;D16,행정구역정리!$B$2:$B$251&amp;행정구역정리!$C$2:$C$251,0)</f>
        <v>129</v>
      </c>
      <c r="L16" s="9" t="str">
        <f t="array" ref="L16">INDEX(행정구역정리!$D$2:$D$251,기상기후!K16)</f>
        <v>42770</v>
      </c>
      <c r="M16" s="9">
        <v>129</v>
      </c>
      <c r="N16" s="8" t="s">
        <v>1082</v>
      </c>
      <c r="Q16" t="str">
        <f t="shared" si="2"/>
        <v>42770</v>
      </c>
    </row>
    <row r="17" spans="1:1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s="6">
        <f>VLOOKUP(D17,$H$77:$J$107,2,FALSE)</f>
        <v>102</v>
      </c>
      <c r="G17" s="9" t="str">
        <f>VLOOKUP(D17,$H$77:$J$107,3,FALSE)</f>
        <v>경기</v>
      </c>
      <c r="H17" s="7" t="s">
        <v>6</v>
      </c>
      <c r="I17" s="9">
        <v>15</v>
      </c>
      <c r="J17" s="8" t="s">
        <v>158</v>
      </c>
      <c r="K17" s="6">
        <f t="array" ref="K17">MATCH(C17&amp;D17,행정구역정리!$B$2:$B$251&amp;행정구역정리!$C$2:$C$251,0)</f>
        <v>89</v>
      </c>
      <c r="L17" s="9" t="str">
        <f t="array" ref="L17">INDEX(행정구역정리!$D$2:$D$251,기상기후!K17)</f>
        <v>41250</v>
      </c>
      <c r="M17" s="9">
        <v>89</v>
      </c>
      <c r="N17" s="8" t="s">
        <v>1042</v>
      </c>
      <c r="Q17" t="str">
        <f t="shared" si="2"/>
        <v>41250</v>
      </c>
    </row>
    <row r="18" spans="1:1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s="6">
        <f t="shared" ref="F18:F23" si="3">VLOOKUP(D18,$H$77:$J$107,2,FALSE)</f>
        <v>87</v>
      </c>
      <c r="G18" s="9" t="str">
        <f t="shared" ref="G18:G21" si="4">VLOOKUP(D18,$H$77:$J$107,3,FALSE)</f>
        <v>경기</v>
      </c>
      <c r="H18" s="7" t="s">
        <v>9</v>
      </c>
      <c r="I18" s="9">
        <v>16</v>
      </c>
      <c r="J18" s="8" t="s">
        <v>158</v>
      </c>
      <c r="K18" s="6">
        <f t="array" ref="K18">MATCH(C18&amp;D18,행정구역정리!$B$2:$B$251&amp;행정구역정리!$C$2:$C$251,0)</f>
        <v>106</v>
      </c>
      <c r="L18" s="9" t="str">
        <f t="array" ref="L18">INDEX(행정구역정리!$D$2:$D$251,기상기후!K18)</f>
        <v>41480</v>
      </c>
      <c r="M18" s="9">
        <v>106</v>
      </c>
      <c r="N18" s="8" t="s">
        <v>1059</v>
      </c>
      <c r="Q18" t="str">
        <f t="shared" si="2"/>
        <v>41480</v>
      </c>
    </row>
    <row r="19" spans="1:1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s="6">
        <f t="shared" si="3"/>
        <v>87</v>
      </c>
      <c r="G19" s="9" t="str">
        <f t="shared" si="4"/>
        <v>경기</v>
      </c>
      <c r="H19" s="7" t="s">
        <v>10</v>
      </c>
      <c r="I19" s="9">
        <v>17</v>
      </c>
      <c r="J19" s="8" t="s">
        <v>158</v>
      </c>
      <c r="K19" s="6">
        <f t="array" ref="K19">MATCH(C19&amp;D19,행정구역정리!$B$2:$B$251&amp;행정구역정리!$C$2:$C$251,0)</f>
        <v>106</v>
      </c>
      <c r="L19" s="9" t="str">
        <f t="array" ref="L19">INDEX(행정구역정리!$D$2:$D$251,기상기후!K19)</f>
        <v>41480</v>
      </c>
      <c r="M19" s="9">
        <v>106</v>
      </c>
      <c r="N19" s="8" t="s">
        <v>1059</v>
      </c>
      <c r="Q19" t="str">
        <f t="shared" si="2"/>
        <v>41480</v>
      </c>
    </row>
    <row r="20" spans="1:1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s="6">
        <f t="shared" si="3"/>
        <v>103</v>
      </c>
      <c r="G20" s="9" t="str">
        <f t="shared" si="4"/>
        <v>경기</v>
      </c>
      <c r="H20" s="7" t="s">
        <v>20</v>
      </c>
      <c r="I20" s="9">
        <v>18</v>
      </c>
      <c r="J20" s="8" t="s">
        <v>158</v>
      </c>
      <c r="K20" s="6">
        <f t="array" ref="K20">MATCH(C20&amp;D20,행정구역정리!$B$2:$B$251&amp;행정구역정리!$C$2:$C$251,0)</f>
        <v>95</v>
      </c>
      <c r="L20" s="9" t="str">
        <f t="array" ref="L20">INDEX(행정구역정리!$D$2:$D$251,기상기후!K20)</f>
        <v>41290</v>
      </c>
      <c r="M20" s="9">
        <v>95</v>
      </c>
      <c r="N20" s="8" t="s">
        <v>1048</v>
      </c>
      <c r="Q20" t="str">
        <f t="shared" si="2"/>
        <v>41290</v>
      </c>
    </row>
    <row r="21" spans="1:1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s="6">
        <f t="shared" si="3"/>
        <v>75</v>
      </c>
      <c r="G21" s="9" t="str">
        <f t="shared" si="4"/>
        <v>경기</v>
      </c>
      <c r="H21" s="7" t="s">
        <v>14</v>
      </c>
      <c r="I21" s="9">
        <v>19</v>
      </c>
      <c r="J21" s="8" t="s">
        <v>158</v>
      </c>
      <c r="K21" s="6">
        <f t="array" ref="K21">MATCH(C21&amp;D21,행정구역정리!$B$2:$B$251&amp;행정구역정리!$C$2:$C$251,0)</f>
        <v>76</v>
      </c>
      <c r="L21" s="9" t="str">
        <f t="array" ref="L21">INDEX(행정구역정리!$D$2:$D$251,기상기후!K21)</f>
        <v>41111</v>
      </c>
      <c r="M21" s="9">
        <v>76</v>
      </c>
      <c r="N21" s="8" t="s">
        <v>1029</v>
      </c>
      <c r="O21">
        <f t="array" ref="O21">MATCH(E21,행정구역정리!$F$2:$F$251,0)</f>
        <v>77</v>
      </c>
      <c r="P21" t="str">
        <f t="array" ref="P21">INDEX(행정구역정리!$D$2:$D$251,기상기후!O21)</f>
        <v>41113</v>
      </c>
      <c r="Q21" t="str">
        <f>P21</f>
        <v>41113</v>
      </c>
    </row>
    <row r="22" spans="1:1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s="6">
        <f t="shared" si="3"/>
        <v>101</v>
      </c>
      <c r="G22" s="9" t="str">
        <f>VLOOKUP(D22,$H$77:$J$107,3,FALSE)</f>
        <v>경기</v>
      </c>
      <c r="H22" s="7" t="s">
        <v>7</v>
      </c>
      <c r="I22" s="9">
        <v>20</v>
      </c>
      <c r="J22" s="8" t="s">
        <v>158</v>
      </c>
      <c r="K22" s="6">
        <f t="array" ref="K22">MATCH(C22&amp;D22,행정구역정리!$B$2:$B$251&amp;행정구역정리!$C$2:$C$251,0)</f>
        <v>117</v>
      </c>
      <c r="L22" s="9" t="str">
        <f t="array" ref="L22">INDEX(행정구역정리!$D$2:$D$251,기상기후!K22)</f>
        <v>41830</v>
      </c>
      <c r="M22" s="9">
        <v>117</v>
      </c>
      <c r="N22" s="8" t="s">
        <v>1070</v>
      </c>
      <c r="Q22" t="str">
        <f t="shared" ref="Q22:Q23" si="5">N22</f>
        <v>41830</v>
      </c>
    </row>
    <row r="23" spans="1:1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s="6">
        <f t="shared" si="3"/>
        <v>93</v>
      </c>
      <c r="G23" s="9" t="str">
        <f>VLOOKUP(D23,$H$77:$J$107,3,FALSE)</f>
        <v>경기</v>
      </c>
      <c r="H23" s="7" t="s">
        <v>2</v>
      </c>
      <c r="I23" s="9">
        <v>21</v>
      </c>
      <c r="J23" s="8" t="s">
        <v>158</v>
      </c>
      <c r="K23" s="6">
        <f t="array" ref="K23">MATCH(C23&amp;D23,행정구역정리!$B$2:$B$251&amp;행정구역정리!$C$2:$C$251,0)</f>
        <v>107</v>
      </c>
      <c r="L23" s="9" t="str">
        <f t="array" ref="L23">INDEX(행정구역정리!$D$2:$D$251,기상기후!K23)</f>
        <v>41500</v>
      </c>
      <c r="M23" s="9">
        <v>107</v>
      </c>
      <c r="N23" s="8" t="s">
        <v>1060</v>
      </c>
      <c r="Q23" t="str">
        <f t="shared" si="5"/>
        <v>41500</v>
      </c>
    </row>
    <row r="24" spans="1:17" x14ac:dyDescent="0.3">
      <c r="A24">
        <v>155</v>
      </c>
      <c r="B24" t="s">
        <v>765</v>
      </c>
      <c r="C24" s="1" t="s">
        <v>733</v>
      </c>
      <c r="D24" s="1" t="s">
        <v>124</v>
      </c>
      <c r="E24" s="14" t="s">
        <v>1157</v>
      </c>
      <c r="F24" s="6">
        <f>VLOOKUP(D24,$H$211:$J$230,2,FALSE)</f>
        <v>209</v>
      </c>
      <c r="G24" s="9" t="str">
        <f>VLOOKUP(D24,$H$211:$J$230,3,FALSE)</f>
        <v>경남</v>
      </c>
      <c r="H24" s="7" t="s">
        <v>1</v>
      </c>
      <c r="I24" s="9">
        <v>22</v>
      </c>
      <c r="J24" s="8" t="s">
        <v>158</v>
      </c>
      <c r="K24" s="6">
        <f t="array" ref="K24">MATCH(C24&amp;D24,행정구역정리!$B$2:$B$251&amp;행정구역정리!$C$2:$C$251,0)</f>
        <v>227</v>
      </c>
      <c r="L24" s="9" t="str">
        <f t="array" ref="L24">INDEX(행정구역정리!$D$2:$D$251,기상기후!K24)</f>
        <v>48121</v>
      </c>
      <c r="M24" s="9">
        <v>227</v>
      </c>
      <c r="N24" s="8" t="s">
        <v>1007</v>
      </c>
      <c r="O24">
        <f t="array" ref="O24">MATCH(E24,행정구역정리!$F$2:$F$251,0)</f>
        <v>229</v>
      </c>
      <c r="P24" t="str">
        <f t="array" ref="P24">INDEX(행정구역정리!$D$2:$D$251,기상기후!O24)</f>
        <v>48125</v>
      </c>
      <c r="Q24" t="str">
        <f t="shared" ref="Q24:Q26" si="6">P24</f>
        <v>48125</v>
      </c>
    </row>
    <row r="25" spans="1:17" x14ac:dyDescent="0.3">
      <c r="A25">
        <v>155</v>
      </c>
      <c r="B25" t="s">
        <v>766</v>
      </c>
      <c r="C25" s="1" t="s">
        <v>733</v>
      </c>
      <c r="D25" s="1" t="s">
        <v>124</v>
      </c>
      <c r="E25" s="14" t="s">
        <v>1157</v>
      </c>
      <c r="F25" s="6">
        <f t="shared" ref="F25:F40" si="7">VLOOKUP(D25,$H$211:$J$230,2,FALSE)</f>
        <v>209</v>
      </c>
      <c r="G25" s="9" t="str">
        <f t="shared" ref="G25:G40" si="8">VLOOKUP(D25,$H$211:$J$230,3,FALSE)</f>
        <v>경남</v>
      </c>
      <c r="H25" s="7" t="s">
        <v>18</v>
      </c>
      <c r="I25" s="9">
        <v>23</v>
      </c>
      <c r="J25" s="8" t="s">
        <v>158</v>
      </c>
      <c r="K25" s="6">
        <f t="array" ref="K25">MATCH(C25&amp;D25,행정구역정리!$B$2:$B$251&amp;행정구역정리!$C$2:$C$251,0)</f>
        <v>227</v>
      </c>
      <c r="L25" s="9" t="str">
        <f t="array" ref="L25">INDEX(행정구역정리!$D$2:$D$251,기상기후!K25)</f>
        <v>48121</v>
      </c>
      <c r="M25" s="9">
        <v>227</v>
      </c>
      <c r="N25" s="8" t="s">
        <v>1007</v>
      </c>
      <c r="O25">
        <f t="array" ref="O25">MATCH(E25,행정구역정리!$F$2:$F$251,0)</f>
        <v>229</v>
      </c>
      <c r="P25" t="str">
        <f t="array" ref="P25">INDEX(행정구역정리!$D$2:$D$251,기상기후!O25)</f>
        <v>48125</v>
      </c>
      <c r="Q25" t="str">
        <f t="shared" si="6"/>
        <v>48125</v>
      </c>
    </row>
    <row r="26" spans="1:17" x14ac:dyDescent="0.3">
      <c r="A26">
        <v>155</v>
      </c>
      <c r="B26" t="s">
        <v>766</v>
      </c>
      <c r="C26" s="1" t="s">
        <v>733</v>
      </c>
      <c r="D26" s="1" t="s">
        <v>124</v>
      </c>
      <c r="E26" s="14" t="s">
        <v>1157</v>
      </c>
      <c r="F26" s="6">
        <f t="shared" si="7"/>
        <v>209</v>
      </c>
      <c r="G26" s="9" t="str">
        <f t="shared" si="8"/>
        <v>경남</v>
      </c>
      <c r="H26" s="7" t="s">
        <v>3</v>
      </c>
      <c r="I26" s="9">
        <v>24</v>
      </c>
      <c r="J26" s="8" t="s">
        <v>158</v>
      </c>
      <c r="K26" s="6">
        <f t="array" ref="K26">MATCH(C26&amp;D26,행정구역정리!$B$2:$B$251&amp;행정구역정리!$C$2:$C$251,0)</f>
        <v>227</v>
      </c>
      <c r="L26" s="9" t="str">
        <f t="array" ref="L26">INDEX(행정구역정리!$D$2:$D$251,기상기후!K26)</f>
        <v>48121</v>
      </c>
      <c r="M26" s="9">
        <v>227</v>
      </c>
      <c r="N26" s="8" t="s">
        <v>1007</v>
      </c>
      <c r="O26">
        <f t="array" ref="O26">MATCH(E26,행정구역정리!$F$2:$F$251,0)</f>
        <v>229</v>
      </c>
      <c r="P26" t="str">
        <f t="array" ref="P26">INDEX(행정구역정리!$D$2:$D$251,기상기후!O26)</f>
        <v>48125</v>
      </c>
      <c r="Q26" t="str">
        <f t="shared" si="6"/>
        <v>48125</v>
      </c>
    </row>
    <row r="27" spans="1:17" x14ac:dyDescent="0.3">
      <c r="A27">
        <v>162</v>
      </c>
      <c r="B27" t="s">
        <v>767</v>
      </c>
      <c r="C27" s="1" t="s">
        <v>733</v>
      </c>
      <c r="D27" s="1" t="s">
        <v>236</v>
      </c>
      <c r="E27" s="1"/>
      <c r="F27" s="6">
        <f t="shared" si="7"/>
        <v>211</v>
      </c>
      <c r="G27" s="9" t="str">
        <f t="shared" si="8"/>
        <v>경남</v>
      </c>
      <c r="H27" s="7" t="s">
        <v>24</v>
      </c>
      <c r="I27" s="9">
        <v>25</v>
      </c>
      <c r="J27" s="8" t="s">
        <v>159</v>
      </c>
      <c r="K27" s="6">
        <f t="array" ref="K27">MATCH(C27&amp;D27,행정구역정리!$B$2:$B$251&amp;행정구역정리!$C$2:$C$251,0)</f>
        <v>233</v>
      </c>
      <c r="L27" s="9" t="str">
        <f t="array" ref="L27">INDEX(행정구역정리!$D$2:$D$251,기상기후!K27)</f>
        <v>48220</v>
      </c>
      <c r="M27" s="9">
        <v>233</v>
      </c>
      <c r="N27" s="8" t="s">
        <v>1013</v>
      </c>
      <c r="Q27" t="str">
        <f t="shared" ref="Q27:Q30" si="9">N27</f>
        <v>48220</v>
      </c>
    </row>
    <row r="28" spans="1:17" x14ac:dyDescent="0.3">
      <c r="A28">
        <v>192</v>
      </c>
      <c r="B28" t="s">
        <v>779</v>
      </c>
      <c r="C28" s="1" t="s">
        <v>733</v>
      </c>
      <c r="D28" s="1" t="s">
        <v>126</v>
      </c>
      <c r="E28" s="1"/>
      <c r="F28" s="6">
        <f t="shared" si="7"/>
        <v>210</v>
      </c>
      <c r="G28" s="9" t="str">
        <f t="shared" si="8"/>
        <v>경남</v>
      </c>
      <c r="H28" s="7" t="s">
        <v>27</v>
      </c>
      <c r="I28" s="9">
        <v>26</v>
      </c>
      <c r="J28" s="8" t="s">
        <v>159</v>
      </c>
      <c r="K28" s="6">
        <f t="array" ref="K28">MATCH(C28&amp;D28,행정구역정리!$B$2:$B$251&amp;행정구역정리!$C$2:$C$251,0)</f>
        <v>232</v>
      </c>
      <c r="L28" s="9" t="str">
        <f t="array" ref="L28">INDEX(행정구역정리!$D$2:$D$251,기상기후!K28)</f>
        <v>48170</v>
      </c>
      <c r="M28" s="9">
        <v>232</v>
      </c>
      <c r="N28" s="8" t="s">
        <v>1012</v>
      </c>
      <c r="Q28" t="str">
        <f t="shared" si="9"/>
        <v>48170</v>
      </c>
    </row>
    <row r="29" spans="1:17" x14ac:dyDescent="0.3">
      <c r="A29">
        <v>192</v>
      </c>
      <c r="B29" t="s">
        <v>779</v>
      </c>
      <c r="C29" s="1" t="s">
        <v>733</v>
      </c>
      <c r="D29" s="1" t="s">
        <v>126</v>
      </c>
      <c r="E29" s="1"/>
      <c r="F29" s="6">
        <f t="shared" si="7"/>
        <v>210</v>
      </c>
      <c r="G29" s="9" t="str">
        <f t="shared" si="8"/>
        <v>경남</v>
      </c>
      <c r="H29" s="7" t="s">
        <v>35</v>
      </c>
      <c r="I29" s="9">
        <v>27</v>
      </c>
      <c r="J29" s="8" t="s">
        <v>159</v>
      </c>
      <c r="K29" s="6">
        <f t="array" ref="K29">MATCH(C29&amp;D29,행정구역정리!$B$2:$B$251&amp;행정구역정리!$C$2:$C$251,0)</f>
        <v>232</v>
      </c>
      <c r="L29" s="9" t="str">
        <f t="array" ref="L29">INDEX(행정구역정리!$D$2:$D$251,기상기후!K29)</f>
        <v>48170</v>
      </c>
      <c r="M29" s="9">
        <v>232</v>
      </c>
      <c r="N29" s="8" t="s">
        <v>1012</v>
      </c>
      <c r="Q29" t="str">
        <f t="shared" si="9"/>
        <v>48170</v>
      </c>
    </row>
    <row r="30" spans="1:17" x14ac:dyDescent="0.3">
      <c r="A30">
        <v>253</v>
      </c>
      <c r="B30" t="s">
        <v>127</v>
      </c>
      <c r="C30" s="1" t="s">
        <v>733</v>
      </c>
      <c r="D30" s="1" t="s">
        <v>127</v>
      </c>
      <c r="E30" s="1"/>
      <c r="F30" s="6">
        <f t="shared" si="7"/>
        <v>213</v>
      </c>
      <c r="G30" s="9" t="str">
        <f t="shared" si="8"/>
        <v>경남</v>
      </c>
      <c r="H30" s="7" t="s">
        <v>143</v>
      </c>
      <c r="I30" s="9">
        <v>28</v>
      </c>
      <c r="J30" s="8" t="s">
        <v>159</v>
      </c>
      <c r="K30" s="6">
        <f t="array" ref="K30">MATCH(C30&amp;D30,행정구역정리!$B$2:$B$251&amp;행정구역정리!$C$2:$C$251,0)</f>
        <v>235</v>
      </c>
      <c r="L30" s="9" t="str">
        <f t="array" ref="L30">INDEX(행정구역정리!$D$2:$D$251,기상기후!K30)</f>
        <v>48250</v>
      </c>
      <c r="M30" s="9">
        <v>235</v>
      </c>
      <c r="N30" s="8" t="s">
        <v>1015</v>
      </c>
      <c r="Q30" t="str">
        <f t="shared" si="9"/>
        <v>48250</v>
      </c>
    </row>
    <row r="31" spans="1:17" x14ac:dyDescent="0.3">
      <c r="A31">
        <v>255</v>
      </c>
      <c r="B31" t="s">
        <v>796</v>
      </c>
      <c r="C31" s="1" t="s">
        <v>733</v>
      </c>
      <c r="D31" s="1" t="s">
        <v>124</v>
      </c>
      <c r="E31" s="14" t="s">
        <v>1158</v>
      </c>
      <c r="F31" s="6">
        <f t="shared" si="7"/>
        <v>209</v>
      </c>
      <c r="G31" s="9" t="str">
        <f t="shared" si="8"/>
        <v>경남</v>
      </c>
      <c r="H31" s="7" t="s">
        <v>141</v>
      </c>
      <c r="I31" s="9">
        <v>29</v>
      </c>
      <c r="J31" s="8" t="s">
        <v>159</v>
      </c>
      <c r="K31" s="6">
        <f t="array" ref="K31">MATCH(C31&amp;D31,행정구역정리!$B$2:$B$251&amp;행정구역정리!$C$2:$C$251,0)</f>
        <v>227</v>
      </c>
      <c r="L31" s="9" t="str">
        <f t="array" ref="L31">INDEX(행정구역정리!$D$2:$D$251,기상기후!K31)</f>
        <v>48121</v>
      </c>
      <c r="M31" s="9">
        <v>227</v>
      </c>
      <c r="N31" s="8" t="s">
        <v>1007</v>
      </c>
      <c r="O31">
        <f t="array" ref="O31">MATCH(E31,행정구역정리!$F$2:$F$251,0)</f>
        <v>228</v>
      </c>
      <c r="P31" t="str">
        <f t="array" ref="P31">INDEX(행정구역정리!$D$2:$D$251,기상기후!O31)</f>
        <v>48123</v>
      </c>
      <c r="Q31" t="str">
        <f t="shared" ref="Q31:Q32" si="10">P31</f>
        <v>48123</v>
      </c>
    </row>
    <row r="32" spans="1:17" x14ac:dyDescent="0.3">
      <c r="A32">
        <v>255</v>
      </c>
      <c r="B32" t="s">
        <v>124</v>
      </c>
      <c r="C32" s="1" t="s">
        <v>733</v>
      </c>
      <c r="D32" s="1" t="s">
        <v>124</v>
      </c>
      <c r="E32" s="14" t="s">
        <v>1158</v>
      </c>
      <c r="F32" s="6">
        <f t="shared" si="7"/>
        <v>209</v>
      </c>
      <c r="G32" s="9" t="str">
        <f t="shared" si="8"/>
        <v>경남</v>
      </c>
      <c r="H32" s="7" t="s">
        <v>137</v>
      </c>
      <c r="I32" s="9">
        <v>30</v>
      </c>
      <c r="J32" s="8" t="s">
        <v>159</v>
      </c>
      <c r="K32" s="6">
        <f t="array" ref="K32">MATCH(C32&amp;D32,행정구역정리!$B$2:$B$251&amp;행정구역정리!$C$2:$C$251,0)</f>
        <v>227</v>
      </c>
      <c r="L32" s="9" t="str">
        <f t="array" ref="L32">INDEX(행정구역정리!$D$2:$D$251,기상기후!K32)</f>
        <v>48121</v>
      </c>
      <c r="M32" s="9">
        <v>227</v>
      </c>
      <c r="N32" s="8" t="s">
        <v>1007</v>
      </c>
      <c r="O32">
        <f t="array" ref="O32">MATCH(E32,행정구역정리!$F$2:$F$251,0)</f>
        <v>228</v>
      </c>
      <c r="P32" t="str">
        <f t="array" ref="P32">INDEX(행정구역정리!$D$2:$D$251,기상기후!O32)</f>
        <v>48123</v>
      </c>
      <c r="Q32" t="str">
        <f t="shared" si="10"/>
        <v>48123</v>
      </c>
    </row>
    <row r="33" spans="1:17" x14ac:dyDescent="0.3">
      <c r="A33">
        <v>257</v>
      </c>
      <c r="B33" t="s">
        <v>128</v>
      </c>
      <c r="C33" s="1" t="s">
        <v>733</v>
      </c>
      <c r="D33" s="1" t="s">
        <v>128</v>
      </c>
      <c r="E33" s="1"/>
      <c r="F33" s="6">
        <f t="shared" si="7"/>
        <v>216</v>
      </c>
      <c r="G33" s="9" t="str">
        <f t="shared" si="8"/>
        <v>경남</v>
      </c>
      <c r="H33" s="7" t="s">
        <v>34</v>
      </c>
      <c r="I33" s="9">
        <v>31</v>
      </c>
      <c r="J33" s="8" t="s">
        <v>159</v>
      </c>
      <c r="K33" s="6">
        <f t="array" ref="K33">MATCH(C33&amp;D33,행정구역정리!$B$2:$B$251&amp;행정구역정리!$C$2:$C$251,0)</f>
        <v>238</v>
      </c>
      <c r="L33" s="9" t="str">
        <f t="array" ref="L33">INDEX(행정구역정리!$D$2:$D$251,기상기후!K33)</f>
        <v>48330</v>
      </c>
      <c r="M33" s="9">
        <v>238</v>
      </c>
      <c r="N33" s="8" t="s">
        <v>1018</v>
      </c>
      <c r="Q33" t="str">
        <f t="shared" ref="Q33:Q45" si="11">N33</f>
        <v>48330</v>
      </c>
    </row>
    <row r="34" spans="1:17" x14ac:dyDescent="0.3">
      <c r="A34">
        <v>284</v>
      </c>
      <c r="B34" t="s">
        <v>809</v>
      </c>
      <c r="C34" s="1" t="s">
        <v>733</v>
      </c>
      <c r="D34" s="1" t="s">
        <v>125</v>
      </c>
      <c r="E34" s="1"/>
      <c r="F34" s="6">
        <f t="shared" si="7"/>
        <v>225</v>
      </c>
      <c r="G34" s="9" t="str">
        <f t="shared" si="8"/>
        <v>경남</v>
      </c>
      <c r="H34" s="7" t="s">
        <v>109</v>
      </c>
      <c r="I34" s="9">
        <v>32</v>
      </c>
      <c r="J34" s="8" t="s">
        <v>159</v>
      </c>
      <c r="K34" s="6">
        <f t="array" ref="K34">MATCH(C34&amp;D34,행정구역정리!$B$2:$B$251&amp;행정구역정리!$C$2:$C$251,0)</f>
        <v>247</v>
      </c>
      <c r="L34" s="9" t="str">
        <f t="array" ref="L34">INDEX(행정구역정리!$D$2:$D$251,기상기후!K34)</f>
        <v>48880</v>
      </c>
      <c r="M34" s="9">
        <v>247</v>
      </c>
      <c r="N34" s="8" t="s">
        <v>1027</v>
      </c>
      <c r="Q34" t="str">
        <f t="shared" si="11"/>
        <v>48880</v>
      </c>
    </row>
    <row r="35" spans="1:17" x14ac:dyDescent="0.3">
      <c r="A35">
        <v>284</v>
      </c>
      <c r="B35" t="s">
        <v>809</v>
      </c>
      <c r="C35" s="1" t="s">
        <v>733</v>
      </c>
      <c r="D35" s="1" t="s">
        <v>125</v>
      </c>
      <c r="E35" s="1"/>
      <c r="F35" s="6">
        <f t="shared" si="7"/>
        <v>225</v>
      </c>
      <c r="G35" s="9" t="str">
        <f t="shared" si="8"/>
        <v>경남</v>
      </c>
      <c r="H35" s="7" t="s">
        <v>142</v>
      </c>
      <c r="I35" s="9">
        <v>33</v>
      </c>
      <c r="J35" s="8" t="s">
        <v>159</v>
      </c>
      <c r="K35" s="6">
        <f t="array" ref="K35">MATCH(C35&amp;D35,행정구역정리!$B$2:$B$251&amp;행정구역정리!$C$2:$C$251,0)</f>
        <v>247</v>
      </c>
      <c r="L35" s="9" t="str">
        <f t="array" ref="L35">INDEX(행정구역정리!$D$2:$D$251,기상기후!K35)</f>
        <v>48880</v>
      </c>
      <c r="M35" s="9">
        <v>247</v>
      </c>
      <c r="N35" s="8" t="s">
        <v>1027</v>
      </c>
      <c r="Q35" t="str">
        <f t="shared" si="11"/>
        <v>48880</v>
      </c>
    </row>
    <row r="36" spans="1:17" x14ac:dyDescent="0.3">
      <c r="A36">
        <v>285</v>
      </c>
      <c r="B36" t="s">
        <v>810</v>
      </c>
      <c r="C36" s="1" t="s">
        <v>733</v>
      </c>
      <c r="D36" s="1" t="s">
        <v>244</v>
      </c>
      <c r="E36" s="1"/>
      <c r="F36" s="6">
        <f t="shared" si="7"/>
        <v>226</v>
      </c>
      <c r="G36" s="9" t="str">
        <f t="shared" si="8"/>
        <v>경남</v>
      </c>
      <c r="H36" s="7" t="s">
        <v>140</v>
      </c>
      <c r="I36" s="9">
        <v>34</v>
      </c>
      <c r="J36" s="8" t="s">
        <v>159</v>
      </c>
      <c r="K36" s="6">
        <f t="array" ref="K36">MATCH(C36&amp;D36,행정구역정리!$B$2:$B$251&amp;행정구역정리!$C$2:$C$251,0)</f>
        <v>248</v>
      </c>
      <c r="L36" s="9" t="str">
        <f t="array" ref="L36">INDEX(행정구역정리!$D$2:$D$251,기상기후!K36)</f>
        <v>48890</v>
      </c>
      <c r="M36" s="9">
        <v>248</v>
      </c>
      <c r="N36" s="8" t="s">
        <v>1028</v>
      </c>
      <c r="Q36" t="str">
        <f t="shared" si="11"/>
        <v>48890</v>
      </c>
    </row>
    <row r="37" spans="1:17" x14ac:dyDescent="0.3">
      <c r="A37">
        <v>288</v>
      </c>
      <c r="B37" t="s">
        <v>811</v>
      </c>
      <c r="C37" s="1" t="s">
        <v>733</v>
      </c>
      <c r="D37" s="1" t="s">
        <v>237</v>
      </c>
      <c r="E37" s="1"/>
      <c r="F37" s="6">
        <f t="shared" si="7"/>
        <v>214</v>
      </c>
      <c r="G37" s="9" t="str">
        <f t="shared" si="8"/>
        <v>경남</v>
      </c>
      <c r="H37" s="7" t="s">
        <v>138</v>
      </c>
      <c r="I37" s="9">
        <v>35</v>
      </c>
      <c r="J37" s="8" t="s">
        <v>159</v>
      </c>
      <c r="K37" s="6">
        <f t="array" ref="K37">MATCH(C37&amp;D37,행정구역정리!$B$2:$B$251&amp;행정구역정리!$C$2:$C$251,0)</f>
        <v>236</v>
      </c>
      <c r="L37" s="9" t="str">
        <f t="array" ref="L37">INDEX(행정구역정리!$D$2:$D$251,기상기후!K37)</f>
        <v>48270</v>
      </c>
      <c r="M37" s="9">
        <v>236</v>
      </c>
      <c r="N37" s="8" t="s">
        <v>1016</v>
      </c>
      <c r="Q37" t="str">
        <f t="shared" si="11"/>
        <v>48270</v>
      </c>
    </row>
    <row r="38" spans="1:17" x14ac:dyDescent="0.3">
      <c r="A38">
        <v>289</v>
      </c>
      <c r="B38" t="s">
        <v>812</v>
      </c>
      <c r="C38" s="1" t="s">
        <v>733</v>
      </c>
      <c r="D38" s="1" t="s">
        <v>242</v>
      </c>
      <c r="E38" s="1"/>
      <c r="F38" s="6">
        <f t="shared" si="7"/>
        <v>223</v>
      </c>
      <c r="G38" s="9" t="str">
        <f t="shared" si="8"/>
        <v>경남</v>
      </c>
      <c r="H38" s="7" t="s">
        <v>6</v>
      </c>
      <c r="I38" s="9">
        <v>36</v>
      </c>
      <c r="J38" s="8" t="s">
        <v>159</v>
      </c>
      <c r="K38" s="6">
        <f t="array" ref="K38">MATCH(C38&amp;D38,행정구역정리!$B$2:$B$251&amp;행정구역정리!$C$2:$C$251,0)</f>
        <v>245</v>
      </c>
      <c r="L38" s="9" t="str">
        <f t="array" ref="L38">INDEX(행정구역정리!$D$2:$D$251,기상기후!K38)</f>
        <v>48860</v>
      </c>
      <c r="M38" s="9">
        <v>245</v>
      </c>
      <c r="N38" s="8" t="s">
        <v>1025</v>
      </c>
      <c r="Q38" t="str">
        <f t="shared" si="11"/>
        <v>48860</v>
      </c>
    </row>
    <row r="39" spans="1:17" x14ac:dyDescent="0.3">
      <c r="A39">
        <v>294</v>
      </c>
      <c r="B39" t="s">
        <v>813</v>
      </c>
      <c r="C39" s="1" t="s">
        <v>733</v>
      </c>
      <c r="D39" s="1" t="s">
        <v>130</v>
      </c>
      <c r="E39" s="1"/>
      <c r="F39" s="6">
        <f t="shared" si="7"/>
        <v>215</v>
      </c>
      <c r="G39" s="9" t="str">
        <f t="shared" si="8"/>
        <v>경남</v>
      </c>
      <c r="H39" s="7" t="s">
        <v>139</v>
      </c>
      <c r="I39" s="9">
        <v>37</v>
      </c>
      <c r="J39" s="8" t="s">
        <v>159</v>
      </c>
      <c r="K39" s="6">
        <f t="array" ref="K39">MATCH(C39&amp;D39,행정구역정리!$B$2:$B$251&amp;행정구역정리!$C$2:$C$251,0)</f>
        <v>237</v>
      </c>
      <c r="L39" s="9" t="str">
        <f t="array" ref="L39">INDEX(행정구역정리!$D$2:$D$251,기상기후!K39)</f>
        <v>48310</v>
      </c>
      <c r="M39" s="9">
        <v>237</v>
      </c>
      <c r="N39" s="8" t="s">
        <v>1017</v>
      </c>
      <c r="Q39" t="str">
        <f t="shared" si="11"/>
        <v>48310</v>
      </c>
    </row>
    <row r="40" spans="1:17" x14ac:dyDescent="0.3">
      <c r="A40">
        <v>295</v>
      </c>
      <c r="B40" t="s">
        <v>814</v>
      </c>
      <c r="C40" s="1" t="s">
        <v>733</v>
      </c>
      <c r="D40" s="1" t="s">
        <v>241</v>
      </c>
      <c r="E40" s="1"/>
      <c r="F40" s="6">
        <f t="shared" si="7"/>
        <v>221</v>
      </c>
      <c r="G40" s="9" t="str">
        <f t="shared" si="8"/>
        <v>경남</v>
      </c>
      <c r="H40" s="7" t="s">
        <v>135</v>
      </c>
      <c r="I40" s="9">
        <v>38</v>
      </c>
      <c r="J40" s="8" t="s">
        <v>159</v>
      </c>
      <c r="K40" s="6">
        <f t="array" ref="K40">MATCH(C40&amp;D40,행정구역정리!$B$2:$B$251&amp;행정구역정리!$C$2:$C$251,0)</f>
        <v>243</v>
      </c>
      <c r="L40" s="9" t="str">
        <f t="array" ref="L40">INDEX(행정구역정리!$D$2:$D$251,기상기후!K40)</f>
        <v>48840</v>
      </c>
      <c r="M40" s="9">
        <v>243</v>
      </c>
      <c r="N40" s="8" t="s">
        <v>1023</v>
      </c>
      <c r="Q40" t="str">
        <f t="shared" si="11"/>
        <v>48840</v>
      </c>
    </row>
    <row r="41" spans="1:17" x14ac:dyDescent="0.3">
      <c r="A41">
        <v>115</v>
      </c>
      <c r="B41" t="s">
        <v>751</v>
      </c>
      <c r="C41" s="1" t="s">
        <v>726</v>
      </c>
      <c r="D41" s="1" t="s">
        <v>105</v>
      </c>
      <c r="E41" s="1"/>
      <c r="F41" s="6">
        <f>VLOOKUP(D41,$H$188:$J$210,2,FALSE)</f>
        <v>208</v>
      </c>
      <c r="G41" s="9" t="str">
        <f>VLOOKUP(D41,$H$188:$J$210,3,FALSE)</f>
        <v>경북</v>
      </c>
      <c r="H41" s="7" t="s">
        <v>144</v>
      </c>
      <c r="I41" s="9">
        <v>39</v>
      </c>
      <c r="J41" s="8" t="s">
        <v>159</v>
      </c>
      <c r="K41" s="6">
        <f t="array" ref="K41">MATCH(C41&amp;D41,행정구역정리!$B$2:$B$251&amp;행정구역정리!$C$2:$C$251,0)</f>
        <v>226</v>
      </c>
      <c r="L41" s="9" t="str">
        <f t="array" ref="L41">INDEX(행정구역정리!$D$2:$D$251,기상기후!K41)</f>
        <v>47940</v>
      </c>
      <c r="M41" s="9">
        <v>226</v>
      </c>
      <c r="N41" s="8" t="s">
        <v>1006</v>
      </c>
      <c r="Q41" t="str">
        <f t="shared" si="11"/>
        <v>47940</v>
      </c>
    </row>
    <row r="42" spans="1:17" x14ac:dyDescent="0.3">
      <c r="A42">
        <v>130</v>
      </c>
      <c r="B42" t="s">
        <v>757</v>
      </c>
      <c r="C42" s="1" t="s">
        <v>726</v>
      </c>
      <c r="D42" s="1" t="s">
        <v>235</v>
      </c>
      <c r="E42" s="1"/>
      <c r="F42" s="6">
        <f t="shared" ref="F42:F55" si="12">VLOOKUP(D42,$H$188:$J$210,2,FALSE)</f>
        <v>207</v>
      </c>
      <c r="G42" s="9" t="str">
        <f t="shared" ref="G42:G55" si="13">VLOOKUP(D42,$H$188:$J$210,3,FALSE)</f>
        <v>경북</v>
      </c>
      <c r="H42" s="7" t="s">
        <v>136</v>
      </c>
      <c r="I42" s="9">
        <v>40</v>
      </c>
      <c r="J42" s="8" t="s">
        <v>159</v>
      </c>
      <c r="K42" s="6">
        <f t="array" ref="K42">MATCH(C42&amp;D42,행정구역정리!$B$2:$B$251&amp;행정구역정리!$C$2:$C$251,0)</f>
        <v>225</v>
      </c>
      <c r="L42" s="9" t="str">
        <f t="array" ref="L42">INDEX(행정구역정리!$D$2:$D$251,기상기후!K42)</f>
        <v>47930</v>
      </c>
      <c r="M42" s="9">
        <v>225</v>
      </c>
      <c r="N42" s="8" t="s">
        <v>1005</v>
      </c>
      <c r="Q42" t="str">
        <f t="shared" si="11"/>
        <v>47930</v>
      </c>
    </row>
    <row r="43" spans="1:17" x14ac:dyDescent="0.3">
      <c r="A43">
        <v>136</v>
      </c>
      <c r="B43" t="s">
        <v>760</v>
      </c>
      <c r="C43" s="1" t="s">
        <v>726</v>
      </c>
      <c r="D43" s="1" t="s">
        <v>99</v>
      </c>
      <c r="E43" s="1"/>
      <c r="F43" s="6">
        <f t="shared" si="12"/>
        <v>189</v>
      </c>
      <c r="G43" s="9" t="str">
        <f t="shared" si="13"/>
        <v>경북</v>
      </c>
      <c r="H43" s="7" t="s">
        <v>24</v>
      </c>
      <c r="I43" s="9">
        <v>41</v>
      </c>
      <c r="J43" s="8" t="s">
        <v>160</v>
      </c>
      <c r="K43" s="6">
        <f t="array" ref="K43">MATCH(C43&amp;D43,행정구역정리!$B$2:$B$251&amp;행정구역정리!$C$2:$C$251,0)</f>
        <v>207</v>
      </c>
      <c r="L43" s="9" t="str">
        <f t="array" ref="L43">INDEX(행정구역정리!$D$2:$D$251,기상기후!K43)</f>
        <v>47170</v>
      </c>
      <c r="M43" s="9">
        <v>207</v>
      </c>
      <c r="N43" s="8" t="s">
        <v>987</v>
      </c>
      <c r="Q43" t="str">
        <f t="shared" si="11"/>
        <v>47170</v>
      </c>
    </row>
    <row r="44" spans="1:17" x14ac:dyDescent="0.3">
      <c r="A44">
        <v>136</v>
      </c>
      <c r="B44" t="s">
        <v>760</v>
      </c>
      <c r="C44" s="1" t="s">
        <v>726</v>
      </c>
      <c r="D44" s="1" t="s">
        <v>99</v>
      </c>
      <c r="E44" s="1"/>
      <c r="F44" s="6">
        <f t="shared" si="12"/>
        <v>189</v>
      </c>
      <c r="G44" s="9" t="str">
        <f t="shared" si="13"/>
        <v>경북</v>
      </c>
      <c r="H44" s="7" t="s">
        <v>35</v>
      </c>
      <c r="I44" s="9">
        <v>42</v>
      </c>
      <c r="J44" s="8" t="s">
        <v>160</v>
      </c>
      <c r="K44" s="6">
        <f t="array" ref="K44">MATCH(C44&amp;D44,행정구역정리!$B$2:$B$251&amp;행정구역정리!$C$2:$C$251,0)</f>
        <v>207</v>
      </c>
      <c r="L44" s="9" t="str">
        <f t="array" ref="L44">INDEX(행정구역정리!$D$2:$D$251,기상기후!K44)</f>
        <v>47170</v>
      </c>
      <c r="M44" s="9">
        <v>207</v>
      </c>
      <c r="N44" s="8" t="s">
        <v>987</v>
      </c>
      <c r="Q44" t="str">
        <f t="shared" si="11"/>
        <v>47170</v>
      </c>
    </row>
    <row r="45" spans="1:17" x14ac:dyDescent="0.3">
      <c r="A45">
        <v>137</v>
      </c>
      <c r="B45" t="s">
        <v>761</v>
      </c>
      <c r="C45" s="1" t="s">
        <v>726</v>
      </c>
      <c r="D45" s="1" t="s">
        <v>224</v>
      </c>
      <c r="E45" s="1"/>
      <c r="F45" s="6">
        <f t="shared" si="12"/>
        <v>193</v>
      </c>
      <c r="G45" s="9" t="str">
        <f t="shared" si="13"/>
        <v>경북</v>
      </c>
      <c r="H45" s="7" t="s">
        <v>27</v>
      </c>
      <c r="I45" s="9">
        <v>43</v>
      </c>
      <c r="J45" s="8" t="s">
        <v>160</v>
      </c>
      <c r="K45" s="6">
        <f t="array" ref="K45">MATCH(C45&amp;D45,행정구역정리!$B$2:$B$251&amp;행정구역정리!$C$2:$C$251,0)</f>
        <v>211</v>
      </c>
      <c r="L45" s="9" t="str">
        <f t="array" ref="L45">INDEX(행정구역정리!$D$2:$D$251,기상기후!K45)</f>
        <v>47250</v>
      </c>
      <c r="M45" s="9">
        <v>211</v>
      </c>
      <c r="N45" s="8" t="s">
        <v>991</v>
      </c>
      <c r="Q45" t="str">
        <f t="shared" si="11"/>
        <v>47250</v>
      </c>
    </row>
    <row r="46" spans="1:17" x14ac:dyDescent="0.3">
      <c r="A46">
        <v>138</v>
      </c>
      <c r="B46" t="s">
        <v>762</v>
      </c>
      <c r="C46" s="1" t="s">
        <v>726</v>
      </c>
      <c r="D46" s="1" t="s">
        <v>97</v>
      </c>
      <c r="E46" s="14" t="s">
        <v>1159</v>
      </c>
      <c r="F46" s="6">
        <f t="shared" si="12"/>
        <v>186</v>
      </c>
      <c r="G46" s="9" t="str">
        <f t="shared" si="13"/>
        <v>경북</v>
      </c>
      <c r="H46" s="7" t="s">
        <v>34</v>
      </c>
      <c r="I46" s="9">
        <v>44</v>
      </c>
      <c r="J46" s="8" t="s">
        <v>160</v>
      </c>
      <c r="K46" s="6">
        <f t="array" ref="K46">MATCH(C46&amp;D46,행정구역정리!$B$2:$B$251&amp;행정구역정리!$C$2:$C$251,0)</f>
        <v>203</v>
      </c>
      <c r="L46" s="9" t="str">
        <f t="array" ref="L46">INDEX(행정구역정리!$D$2:$D$251,기상기후!K46)</f>
        <v>47111</v>
      </c>
      <c r="M46" s="9">
        <v>203</v>
      </c>
      <c r="N46" s="8" t="s">
        <v>983</v>
      </c>
      <c r="O46">
        <f t="array" ref="O46">MATCH(E46,행정구역정리!$F$2:$F$251,0)</f>
        <v>203</v>
      </c>
      <c r="P46" t="str">
        <f t="array" ref="P46">INDEX(행정구역정리!$D$2:$D$251,기상기후!O46)</f>
        <v>47111</v>
      </c>
      <c r="Q46" t="str">
        <f>P46</f>
        <v>47111</v>
      </c>
    </row>
    <row r="47" spans="1:17" x14ac:dyDescent="0.3">
      <c r="A47">
        <v>271</v>
      </c>
      <c r="B47" t="s">
        <v>802</v>
      </c>
      <c r="C47" s="1" t="s">
        <v>726</v>
      </c>
      <c r="D47" s="1" t="s">
        <v>234</v>
      </c>
      <c r="F47" s="6">
        <f t="shared" si="12"/>
        <v>206</v>
      </c>
      <c r="G47" s="9" t="str">
        <f t="shared" si="13"/>
        <v>경북</v>
      </c>
      <c r="H47" s="7" t="s">
        <v>109</v>
      </c>
      <c r="I47" s="9">
        <v>45</v>
      </c>
      <c r="J47" s="8" t="s">
        <v>160</v>
      </c>
      <c r="K47" s="6">
        <f t="array" ref="K47">MATCH(C47&amp;D47,행정구역정리!$B$2:$B$251&amp;행정구역정리!$C$2:$C$251,0)</f>
        <v>224</v>
      </c>
      <c r="L47" s="9" t="str">
        <f t="array" ref="L47">INDEX(행정구역정리!$D$2:$D$251,기상기후!K47)</f>
        <v>47920</v>
      </c>
      <c r="M47" s="9">
        <v>224</v>
      </c>
      <c r="N47" s="8" t="s">
        <v>1004</v>
      </c>
      <c r="Q47" t="str">
        <f t="shared" ref="Q47:Q90" si="14">N47</f>
        <v>47920</v>
      </c>
    </row>
    <row r="48" spans="1:17" x14ac:dyDescent="0.3">
      <c r="A48">
        <v>272</v>
      </c>
      <c r="B48" t="s">
        <v>803</v>
      </c>
      <c r="C48" s="1" t="s">
        <v>726</v>
      </c>
      <c r="D48" s="1" t="s">
        <v>107</v>
      </c>
      <c r="E48" s="1"/>
      <c r="F48" s="6">
        <f t="shared" si="12"/>
        <v>191</v>
      </c>
      <c r="G48" s="9" t="str">
        <f t="shared" si="13"/>
        <v>경북</v>
      </c>
      <c r="H48" s="7" t="s">
        <v>110</v>
      </c>
      <c r="I48" s="9">
        <v>46</v>
      </c>
      <c r="J48" s="8" t="s">
        <v>160</v>
      </c>
      <c r="K48" s="6">
        <f t="array" ref="K48">MATCH(C48&amp;D48,행정구역정리!$B$2:$B$251&amp;행정구역정리!$C$2:$C$251,0)</f>
        <v>209</v>
      </c>
      <c r="L48" s="9" t="str">
        <f t="array" ref="L48">INDEX(행정구역정리!$D$2:$D$251,기상기후!K48)</f>
        <v>47210</v>
      </c>
      <c r="M48" s="9">
        <v>209</v>
      </c>
      <c r="N48" s="8" t="s">
        <v>989</v>
      </c>
      <c r="Q48" t="str">
        <f t="shared" si="14"/>
        <v>47210</v>
      </c>
    </row>
    <row r="49" spans="1:17" x14ac:dyDescent="0.3">
      <c r="A49">
        <v>273</v>
      </c>
      <c r="B49" t="s">
        <v>804</v>
      </c>
      <c r="C49" s="1" t="s">
        <v>726</v>
      </c>
      <c r="D49" s="1" t="s">
        <v>225</v>
      </c>
      <c r="E49" s="1"/>
      <c r="F49" s="6">
        <f t="shared" si="12"/>
        <v>194</v>
      </c>
      <c r="G49" s="9" t="str">
        <f t="shared" si="13"/>
        <v>경북</v>
      </c>
      <c r="H49" s="7" t="s">
        <v>111</v>
      </c>
      <c r="I49" s="9">
        <v>47</v>
      </c>
      <c r="J49" s="8" t="s">
        <v>160</v>
      </c>
      <c r="K49" s="6">
        <f t="array" ref="K49">MATCH(C49&amp;D49,행정구역정리!$B$2:$B$251&amp;행정구역정리!$C$2:$C$251,0)</f>
        <v>212</v>
      </c>
      <c r="L49" s="9" t="str">
        <f t="array" ref="L49">INDEX(행정구역정리!$D$2:$D$251,기상기후!K49)</f>
        <v>47280</v>
      </c>
      <c r="M49" s="9">
        <v>212</v>
      </c>
      <c r="N49" s="8" t="s">
        <v>992</v>
      </c>
      <c r="Q49" t="str">
        <f t="shared" si="14"/>
        <v>47280</v>
      </c>
    </row>
    <row r="50" spans="1:17" x14ac:dyDescent="0.3">
      <c r="A50">
        <v>276</v>
      </c>
      <c r="B50" t="s">
        <v>227</v>
      </c>
      <c r="C50" s="1" t="s">
        <v>726</v>
      </c>
      <c r="D50" s="1" t="s">
        <v>227</v>
      </c>
      <c r="E50" s="1"/>
      <c r="F50" s="6">
        <f t="shared" si="12"/>
        <v>198</v>
      </c>
      <c r="G50" s="9" t="str">
        <f t="shared" si="13"/>
        <v>경북</v>
      </c>
      <c r="H50" s="7" t="s">
        <v>112</v>
      </c>
      <c r="I50" s="9">
        <v>48</v>
      </c>
      <c r="J50" s="8" t="s">
        <v>160</v>
      </c>
      <c r="K50" s="6">
        <f t="array" ref="K50">MATCH(C50&amp;D50,행정구역정리!$B$2:$B$251&amp;행정구역정리!$C$2:$C$251,0)</f>
        <v>216</v>
      </c>
      <c r="L50" s="9" t="str">
        <f t="array" ref="L50">INDEX(행정구역정리!$D$2:$D$251,기상기후!K50)</f>
        <v>47750</v>
      </c>
      <c r="M50" s="9">
        <v>216</v>
      </c>
      <c r="N50" s="8" t="s">
        <v>996</v>
      </c>
      <c r="Q50" t="str">
        <f t="shared" si="14"/>
        <v>47750</v>
      </c>
    </row>
    <row r="51" spans="1:17" x14ac:dyDescent="0.3">
      <c r="A51">
        <v>277</v>
      </c>
      <c r="B51" t="s">
        <v>805</v>
      </c>
      <c r="C51" s="1" t="s">
        <v>726</v>
      </c>
      <c r="D51" s="1" t="s">
        <v>104</v>
      </c>
      <c r="E51" s="1"/>
      <c r="F51" s="6">
        <f t="shared" si="12"/>
        <v>200</v>
      </c>
      <c r="G51" s="9" t="str">
        <f t="shared" si="13"/>
        <v>경북</v>
      </c>
      <c r="H51" s="7" t="s">
        <v>24</v>
      </c>
      <c r="I51" s="9">
        <v>49</v>
      </c>
      <c r="J51" s="8" t="s">
        <v>161</v>
      </c>
      <c r="K51" s="6">
        <f t="array" ref="K51">MATCH(C51&amp;D51,행정구역정리!$B$2:$B$251&amp;행정구역정리!$C$2:$C$251,0)</f>
        <v>218</v>
      </c>
      <c r="L51" s="9" t="str">
        <f t="array" ref="L51">INDEX(행정구역정리!$D$2:$D$251,기상기후!K51)</f>
        <v>47770</v>
      </c>
      <c r="M51" s="9">
        <v>218</v>
      </c>
      <c r="N51" s="8" t="s">
        <v>998</v>
      </c>
      <c r="Q51" t="str">
        <f t="shared" si="14"/>
        <v>47770</v>
      </c>
    </row>
    <row r="52" spans="1:17" x14ac:dyDescent="0.3">
      <c r="A52">
        <v>278</v>
      </c>
      <c r="B52" t="s">
        <v>806</v>
      </c>
      <c r="C52" s="1" t="s">
        <v>726</v>
      </c>
      <c r="D52" s="1" t="s">
        <v>102</v>
      </c>
      <c r="E52" s="1"/>
      <c r="F52" s="6">
        <f t="shared" si="12"/>
        <v>197</v>
      </c>
      <c r="G52" s="9" t="str">
        <f t="shared" si="13"/>
        <v>경북</v>
      </c>
      <c r="H52" s="7" t="s">
        <v>35</v>
      </c>
      <c r="I52" s="9">
        <v>50</v>
      </c>
      <c r="J52" s="8" t="s">
        <v>161</v>
      </c>
      <c r="K52" s="6">
        <f t="array" ref="K52">MATCH(C52&amp;D52,행정구역정리!$B$2:$B$251&amp;행정구역정리!$C$2:$C$251,0)</f>
        <v>215</v>
      </c>
      <c r="L52" s="9" t="str">
        <f t="array" ref="L52">INDEX(행정구역정리!$D$2:$D$251,기상기후!K52)</f>
        <v>47730</v>
      </c>
      <c r="M52" s="9">
        <v>215</v>
      </c>
      <c r="N52" s="8" t="s">
        <v>995</v>
      </c>
      <c r="Q52" t="str">
        <f t="shared" si="14"/>
        <v>47730</v>
      </c>
    </row>
    <row r="53" spans="1:17" x14ac:dyDescent="0.3">
      <c r="A53">
        <v>279</v>
      </c>
      <c r="B53" t="s">
        <v>807</v>
      </c>
      <c r="C53" s="1" t="s">
        <v>726</v>
      </c>
      <c r="D53" s="1" t="s">
        <v>98</v>
      </c>
      <c r="E53" s="1"/>
      <c r="F53" s="6">
        <f t="shared" si="12"/>
        <v>190</v>
      </c>
      <c r="G53" s="9" t="str">
        <f t="shared" si="13"/>
        <v>경북</v>
      </c>
      <c r="H53" s="7" t="s">
        <v>34</v>
      </c>
      <c r="I53" s="9">
        <v>51</v>
      </c>
      <c r="J53" s="8" t="s">
        <v>161</v>
      </c>
      <c r="K53" s="6">
        <f t="array" ref="K53">MATCH(C53&amp;D53,행정구역정리!$B$2:$B$251&amp;행정구역정리!$C$2:$C$251,0)</f>
        <v>208</v>
      </c>
      <c r="L53" s="9" t="str">
        <f t="array" ref="L53">INDEX(행정구역정리!$D$2:$D$251,기상기후!K53)</f>
        <v>47190</v>
      </c>
      <c r="M53" s="9">
        <v>208</v>
      </c>
      <c r="N53" s="8" t="s">
        <v>988</v>
      </c>
      <c r="Q53" t="str">
        <f t="shared" si="14"/>
        <v>47190</v>
      </c>
    </row>
    <row r="54" spans="1:17" x14ac:dyDescent="0.3">
      <c r="A54">
        <v>281</v>
      </c>
      <c r="B54" t="s">
        <v>808</v>
      </c>
      <c r="C54" s="1" t="s">
        <v>726</v>
      </c>
      <c r="D54" s="1" t="s">
        <v>106</v>
      </c>
      <c r="E54" s="1"/>
      <c r="F54" s="6">
        <f t="shared" si="12"/>
        <v>192</v>
      </c>
      <c r="G54" s="9" t="str">
        <f t="shared" si="13"/>
        <v>경북</v>
      </c>
      <c r="H54" s="7" t="s">
        <v>31</v>
      </c>
      <c r="I54" s="9">
        <v>52</v>
      </c>
      <c r="J54" s="8" t="s">
        <v>161</v>
      </c>
      <c r="K54" s="6">
        <f t="array" ref="K54">MATCH(C54&amp;D54,행정구역정리!$B$2:$B$251&amp;행정구역정리!$C$2:$C$251,0)</f>
        <v>210</v>
      </c>
      <c r="L54" s="9" t="str">
        <f t="array" ref="L54">INDEX(행정구역정리!$D$2:$D$251,기상기후!K54)</f>
        <v>47230</v>
      </c>
      <c r="M54" s="9">
        <v>210</v>
      </c>
      <c r="N54" s="8" t="s">
        <v>990</v>
      </c>
      <c r="Q54" t="str">
        <f t="shared" si="14"/>
        <v>47230</v>
      </c>
    </row>
    <row r="55" spans="1:17" x14ac:dyDescent="0.3">
      <c r="A55">
        <v>283</v>
      </c>
      <c r="B55" t="s">
        <v>100</v>
      </c>
      <c r="C55" s="1" t="s">
        <v>726</v>
      </c>
      <c r="D55" s="1" t="s">
        <v>100</v>
      </c>
      <c r="E55" s="1"/>
      <c r="F55" s="6">
        <f t="shared" si="12"/>
        <v>187</v>
      </c>
      <c r="G55" s="9" t="str">
        <f t="shared" si="13"/>
        <v>경북</v>
      </c>
      <c r="H55" s="7" t="s">
        <v>29</v>
      </c>
      <c r="I55" s="9">
        <v>53</v>
      </c>
      <c r="J55" s="8" t="s">
        <v>161</v>
      </c>
      <c r="K55" s="6">
        <f t="array" ref="K55">MATCH(C55&amp;D55,행정구역정리!$B$2:$B$251&amp;행정구역정리!$C$2:$C$251,0)</f>
        <v>205</v>
      </c>
      <c r="L55" s="9" t="str">
        <f t="array" ref="L55">INDEX(행정구역정리!$D$2:$D$251,기상기후!K55)</f>
        <v>47130</v>
      </c>
      <c r="M55" s="9">
        <v>205</v>
      </c>
      <c r="N55" s="8" t="s">
        <v>985</v>
      </c>
      <c r="Q55" t="str">
        <f t="shared" si="14"/>
        <v>47130</v>
      </c>
    </row>
    <row r="56" spans="1:17" x14ac:dyDescent="0.3">
      <c r="A56">
        <v>156</v>
      </c>
      <c r="B56" t="s">
        <v>145</v>
      </c>
      <c r="C56" s="1" t="s">
        <v>734</v>
      </c>
      <c r="D56" s="1" t="s">
        <v>109</v>
      </c>
      <c r="E56" s="1"/>
      <c r="F56" s="6">
        <f>VLOOKUP(D56,$H$61:$J$65,2,FALSE)</f>
        <v>62</v>
      </c>
      <c r="G56" s="9" t="str">
        <f>VLOOKUP(D56,$H$61:$J$65,3,FALSE)</f>
        <v>광주</v>
      </c>
      <c r="H56" s="7" t="s">
        <v>32</v>
      </c>
      <c r="I56" s="9">
        <v>54</v>
      </c>
      <c r="J56" s="8" t="s">
        <v>161</v>
      </c>
      <c r="K56" s="6">
        <f t="array" ref="K56">MATCH(C56&amp;D56,행정구역정리!$B$2:$B$251&amp;행정구역정리!$C$2:$C$251,0)</f>
        <v>63</v>
      </c>
      <c r="L56" s="9" t="str">
        <f t="array" ref="L56">INDEX(행정구역정리!$D$2:$D$251,기상기후!K56)</f>
        <v>29170</v>
      </c>
      <c r="M56" s="9">
        <v>63</v>
      </c>
      <c r="N56" s="8" t="s">
        <v>981</v>
      </c>
      <c r="Q56" t="str">
        <f t="shared" si="14"/>
        <v>29170</v>
      </c>
    </row>
    <row r="57" spans="1:17" x14ac:dyDescent="0.3">
      <c r="A57">
        <v>143</v>
      </c>
      <c r="B57" t="s">
        <v>108</v>
      </c>
      <c r="C57" s="1" t="s">
        <v>731</v>
      </c>
      <c r="D57" s="1" t="s">
        <v>35</v>
      </c>
      <c r="E57" s="1"/>
      <c r="F57" s="6">
        <f>VLOOKUP(D57,$H$43:$J$50,2,FALSE)</f>
        <v>42</v>
      </c>
      <c r="G57" s="9" t="str">
        <f>VLOOKUP(D57,$H$43:$J$50,3,FALSE)</f>
        <v>대구</v>
      </c>
      <c r="H57" s="7" t="s">
        <v>28</v>
      </c>
      <c r="I57" s="9">
        <v>55</v>
      </c>
      <c r="J57" s="8" t="s">
        <v>161</v>
      </c>
      <c r="K57" s="6">
        <f t="array" ref="K57">MATCH(C57&amp;D57,행정구역정리!$B$2:$B$251&amp;행정구역정리!$C$2:$C$251,0)</f>
        <v>43</v>
      </c>
      <c r="L57" s="9" t="str">
        <f t="array" ref="L57">INDEX(행정구역정리!$D$2:$D$251,기상기후!K57)</f>
        <v>27140</v>
      </c>
      <c r="M57" s="9">
        <v>43</v>
      </c>
      <c r="N57" s="8" t="s">
        <v>971</v>
      </c>
      <c r="Q57" t="str">
        <f t="shared" si="14"/>
        <v>27140</v>
      </c>
    </row>
    <row r="58" spans="1:17" x14ac:dyDescent="0.3">
      <c r="A58">
        <v>176</v>
      </c>
      <c r="B58" t="s">
        <v>775</v>
      </c>
      <c r="C58" s="1" t="s">
        <v>731</v>
      </c>
      <c r="D58" s="1" t="s">
        <v>35</v>
      </c>
      <c r="E58" s="1"/>
      <c r="F58" s="6">
        <f>VLOOKUP(D58,$H$43:$J$50,2,FALSE)</f>
        <v>42</v>
      </c>
      <c r="G58" s="9" t="str">
        <f>VLOOKUP(D58,$H$43:$J$50,3,FALSE)</f>
        <v>대구</v>
      </c>
      <c r="H58" s="7" t="s">
        <v>27</v>
      </c>
      <c r="I58" s="9">
        <v>56</v>
      </c>
      <c r="J58" s="8" t="s">
        <v>161</v>
      </c>
      <c r="K58" s="6">
        <f t="array" ref="K58">MATCH(C58&amp;D58,행정구역정리!$B$2:$B$251&amp;행정구역정리!$C$2:$C$251,0)</f>
        <v>43</v>
      </c>
      <c r="L58" s="9" t="str">
        <f t="array" ref="L58">INDEX(행정구역정리!$D$2:$D$251,기상기후!K58)</f>
        <v>27140</v>
      </c>
      <c r="M58" s="9">
        <v>43</v>
      </c>
      <c r="N58" s="8" t="s">
        <v>971</v>
      </c>
      <c r="Q58" t="str">
        <f t="shared" si="14"/>
        <v>27140</v>
      </c>
    </row>
    <row r="59" spans="1:17" x14ac:dyDescent="0.3">
      <c r="A59">
        <v>133</v>
      </c>
      <c r="B59" t="s">
        <v>93</v>
      </c>
      <c r="C59" s="1" t="s">
        <v>729</v>
      </c>
      <c r="D59" s="1" t="s">
        <v>94</v>
      </c>
      <c r="E59" s="1"/>
      <c r="F59" s="6">
        <f>VLOOKUP(D59,$H$66:$J$70,2,FALSE)</f>
        <v>67</v>
      </c>
      <c r="G59" s="9" t="str">
        <f>VLOOKUP(D59,$H$66:$J$70,3,FALSE)</f>
        <v>대전</v>
      </c>
      <c r="H59" s="7" t="s">
        <v>33</v>
      </c>
      <c r="I59" s="9">
        <v>57</v>
      </c>
      <c r="J59" s="8" t="s">
        <v>161</v>
      </c>
      <c r="K59" s="6">
        <f t="array" ref="K59">MATCH(C59&amp;D59,행정구역정리!$B$2:$B$251&amp;행정구역정리!$C$2:$C$251,0)</f>
        <v>68</v>
      </c>
      <c r="L59" s="9" t="str">
        <f t="array" ref="L59">INDEX(행정구역정리!$D$2:$D$251,기상기후!K59)</f>
        <v>30200</v>
      </c>
      <c r="M59" s="9">
        <v>68</v>
      </c>
      <c r="N59" s="8" t="s">
        <v>968</v>
      </c>
      <c r="Q59" t="str">
        <f t="shared" si="14"/>
        <v>30200</v>
      </c>
    </row>
    <row r="60" spans="1:17" x14ac:dyDescent="0.3">
      <c r="A60">
        <v>159</v>
      </c>
      <c r="B60" t="s">
        <v>134</v>
      </c>
      <c r="C60" s="1" t="s">
        <v>735</v>
      </c>
      <c r="D60" s="1" t="s">
        <v>24</v>
      </c>
      <c r="E60" s="1"/>
      <c r="F60" s="6">
        <f>VLOOKUP(D60, $H$27:$J$42,2,FALSE)</f>
        <v>25</v>
      </c>
      <c r="G60" s="9" t="str">
        <f>VLOOKUP(D60, $H$27:$J$42,3,FALSE)</f>
        <v>부산</v>
      </c>
      <c r="H60" s="7" t="s">
        <v>30</v>
      </c>
      <c r="I60" s="9">
        <v>58</v>
      </c>
      <c r="J60" s="8" t="s">
        <v>161</v>
      </c>
      <c r="K60" s="6">
        <f t="array" ref="K60">MATCH(C60&amp;D60,행정구역정리!$B$2:$B$251&amp;행정구역정리!$C$2:$C$251,0)</f>
        <v>26</v>
      </c>
      <c r="L60" s="9" t="str">
        <f t="array" ref="L60">INDEX(행정구역정리!$D$2:$D$251,기상기후!K60)</f>
        <v>26110</v>
      </c>
      <c r="M60" s="9">
        <v>26</v>
      </c>
      <c r="N60" s="8" t="s">
        <v>949</v>
      </c>
      <c r="Q60" t="str">
        <f t="shared" si="14"/>
        <v>26110</v>
      </c>
    </row>
    <row r="61" spans="1:17" x14ac:dyDescent="0.3">
      <c r="A61">
        <v>108</v>
      </c>
      <c r="B61" t="s">
        <v>0</v>
      </c>
      <c r="C61" s="1" t="s">
        <v>725</v>
      </c>
      <c r="D61" s="1" t="s">
        <v>23</v>
      </c>
      <c r="E61" s="1"/>
      <c r="F61" s="6">
        <f>VLOOKUP(D61,$H$2:$J$26,2,FALSE)</f>
        <v>0</v>
      </c>
      <c r="G61" s="9" t="str">
        <f>VLOOKUP(D61,$H$2:$J$26,3,FALSE)</f>
        <v>서울</v>
      </c>
      <c r="H61" s="7" t="s">
        <v>35</v>
      </c>
      <c r="I61" s="9">
        <v>59</v>
      </c>
      <c r="J61" s="8" t="s">
        <v>162</v>
      </c>
      <c r="K61" s="6">
        <f t="array" ref="K61">MATCH(C61&amp;D61,행정구역정리!$B$2:$B$251&amp;행정구역정리!$C$2:$C$251,0)</f>
        <v>1</v>
      </c>
      <c r="L61" s="9" t="str">
        <f t="array" ref="L61">INDEX(행정구역정리!$D$2:$D$251,기상기후!K61)</f>
        <v>11110</v>
      </c>
      <c r="M61" s="9">
        <v>1</v>
      </c>
      <c r="N61" s="8" t="s">
        <v>924</v>
      </c>
      <c r="Q61" t="str">
        <f t="shared" si="14"/>
        <v>11110</v>
      </c>
    </row>
    <row r="62" spans="1:17" x14ac:dyDescent="0.3">
      <c r="A62">
        <v>108</v>
      </c>
      <c r="B62" t="s">
        <v>0</v>
      </c>
      <c r="C62" s="1" t="s">
        <v>725</v>
      </c>
      <c r="D62" s="1" t="s">
        <v>23</v>
      </c>
      <c r="E62" s="1"/>
      <c r="F62" s="6">
        <f>VLOOKUP(D62,$H$2:$J$26,2,FALSE)</f>
        <v>0</v>
      </c>
      <c r="G62" s="9" t="str">
        <f>VLOOKUP(D62,$H$2:$J$26,3,FALSE)</f>
        <v>서울</v>
      </c>
      <c r="H62" s="7" t="s">
        <v>27</v>
      </c>
      <c r="I62" s="9">
        <v>60</v>
      </c>
      <c r="J62" s="8" t="s">
        <v>162</v>
      </c>
      <c r="K62" s="6">
        <f t="array" ref="K62">MATCH(C62&amp;D62,행정구역정리!$B$2:$B$251&amp;행정구역정리!$C$2:$C$251,0)</f>
        <v>1</v>
      </c>
      <c r="L62" s="9" t="str">
        <f t="array" ref="L62">INDEX(행정구역정리!$D$2:$D$251,기상기후!K62)</f>
        <v>11110</v>
      </c>
      <c r="M62" s="9">
        <v>1</v>
      </c>
      <c r="N62" s="8" t="s">
        <v>924</v>
      </c>
      <c r="Q62" t="str">
        <f t="shared" si="14"/>
        <v>11110</v>
      </c>
    </row>
    <row r="63" spans="1:17" x14ac:dyDescent="0.3">
      <c r="A63">
        <v>152</v>
      </c>
      <c r="B63" t="s">
        <v>132</v>
      </c>
      <c r="C63" s="1" t="s">
        <v>732</v>
      </c>
      <c r="D63" s="1" t="s">
        <v>24</v>
      </c>
      <c r="E63" s="1"/>
      <c r="F63" s="6">
        <f>VLOOKUP(D63,$H$71:$J$75,2,FALSE)</f>
        <v>69</v>
      </c>
      <c r="G63" s="9" t="str">
        <f>VLOOKUP(D63,$H$71:$J$75,3,FALSE)</f>
        <v>울산</v>
      </c>
      <c r="H63" s="7" t="s">
        <v>34</v>
      </c>
      <c r="I63" s="9">
        <v>61</v>
      </c>
      <c r="J63" s="8" t="s">
        <v>162</v>
      </c>
      <c r="K63" s="6">
        <f t="array" ref="K63">MATCH(C63&amp;D63,행정구역정리!$B$2:$B$251&amp;행정구역정리!$C$2:$C$251,0)</f>
        <v>70</v>
      </c>
      <c r="L63" s="9" t="str">
        <f t="array" ref="L63">INDEX(행정구역정리!$D$2:$D$251,기상기후!K63)</f>
        <v>31110</v>
      </c>
      <c r="M63" s="9">
        <v>70</v>
      </c>
      <c r="N63" s="8" t="s">
        <v>918</v>
      </c>
      <c r="Q63" t="str">
        <f t="shared" si="14"/>
        <v>31110</v>
      </c>
    </row>
    <row r="64" spans="1:17" x14ac:dyDescent="0.3">
      <c r="A64">
        <v>152</v>
      </c>
      <c r="B64" t="s">
        <v>132</v>
      </c>
      <c r="C64" s="1" t="s">
        <v>732</v>
      </c>
      <c r="D64" s="1" t="s">
        <v>24</v>
      </c>
      <c r="E64" s="1"/>
      <c r="F64" s="6">
        <f>VLOOKUP(D64,$H$71:$J$75,2,FALSE)</f>
        <v>69</v>
      </c>
      <c r="G64" s="9" t="str">
        <f>VLOOKUP(D64,$H$71:$J$75,3,FALSE)</f>
        <v>울산</v>
      </c>
      <c r="H64" s="7" t="s">
        <v>109</v>
      </c>
      <c r="I64" s="9">
        <v>62</v>
      </c>
      <c r="J64" s="8" t="s">
        <v>162</v>
      </c>
      <c r="K64" s="6">
        <f t="array" ref="K64">MATCH(C64&amp;D64,행정구역정리!$B$2:$B$251&amp;행정구역정리!$C$2:$C$251,0)</f>
        <v>70</v>
      </c>
      <c r="L64" s="9" t="str">
        <f t="array" ref="L64">INDEX(행정구역정리!$D$2:$D$251,기상기후!K64)</f>
        <v>31110</v>
      </c>
      <c r="M64" s="9">
        <v>70</v>
      </c>
      <c r="N64" s="8" t="s">
        <v>918</v>
      </c>
      <c r="Q64" t="str">
        <f t="shared" si="14"/>
        <v>31110</v>
      </c>
    </row>
    <row r="65" spans="1:17" x14ac:dyDescent="0.3">
      <c r="A65">
        <v>102</v>
      </c>
      <c r="B65" t="s">
        <v>462</v>
      </c>
      <c r="C65" s="1" t="s">
        <v>724</v>
      </c>
      <c r="D65" s="1" t="s">
        <v>30</v>
      </c>
      <c r="E65" s="1"/>
      <c r="F65" s="6">
        <f>VLOOKUP(D65,$H$51:$J$60,2,FALSE)</f>
        <v>58</v>
      </c>
      <c r="G65" s="9" t="str">
        <f>VLOOKUP(D65,$H$51:$J$60,3,FALSE)</f>
        <v>인천</v>
      </c>
      <c r="H65" s="7" t="s">
        <v>146</v>
      </c>
      <c r="I65" s="9">
        <v>63</v>
      </c>
      <c r="J65" s="8" t="s">
        <v>162</v>
      </c>
      <c r="K65" s="6">
        <f t="array" ref="K65">MATCH(C65&amp;D65,행정구역정리!$B$2:$B$251&amp;행정구역정리!$C$2:$C$251,0)</f>
        <v>59</v>
      </c>
      <c r="L65" s="9" t="str">
        <f t="array" ref="L65">INDEX(행정구역정리!$D$2:$D$251,기상기후!K65)</f>
        <v>28720</v>
      </c>
      <c r="M65" s="9">
        <v>59</v>
      </c>
      <c r="N65" s="8" t="s">
        <v>917</v>
      </c>
      <c r="Q65" t="str">
        <f t="shared" si="14"/>
        <v>28720</v>
      </c>
    </row>
    <row r="66" spans="1:17" x14ac:dyDescent="0.3">
      <c r="A66">
        <v>112</v>
      </c>
      <c r="B66" t="s">
        <v>26</v>
      </c>
      <c r="C66" s="1" t="s">
        <v>724</v>
      </c>
      <c r="D66" s="1" t="s">
        <v>24</v>
      </c>
      <c r="E66" s="1"/>
      <c r="F66" s="6">
        <f t="shared" ref="F66:F68" si="15">VLOOKUP(D66,$H$51:$J$60,2,FALSE)</f>
        <v>49</v>
      </c>
      <c r="G66" s="9" t="str">
        <f t="shared" ref="G66:G68" si="16">VLOOKUP(D66,$H$51:$J$60,3,FALSE)</f>
        <v>인천</v>
      </c>
      <c r="H66" s="7" t="s">
        <v>35</v>
      </c>
      <c r="I66" s="9">
        <v>64</v>
      </c>
      <c r="J66" s="8" t="s">
        <v>163</v>
      </c>
      <c r="K66" s="6">
        <f t="array" ref="K66">MATCH(C66&amp;D66,행정구역정리!$B$2:$B$251&amp;행정구역정리!$C$2:$C$251,0)</f>
        <v>50</v>
      </c>
      <c r="L66" s="9" t="str">
        <f t="array" ref="L66">INDEX(행정구역정리!$D$2:$D$251,기상기후!K66)</f>
        <v>28110</v>
      </c>
      <c r="M66" s="9">
        <v>50</v>
      </c>
      <c r="N66" s="8" t="s">
        <v>908</v>
      </c>
      <c r="Q66" t="str">
        <f t="shared" si="14"/>
        <v>28110</v>
      </c>
    </row>
    <row r="67" spans="1:17" x14ac:dyDescent="0.3">
      <c r="A67">
        <v>112</v>
      </c>
      <c r="B67" t="s">
        <v>26</v>
      </c>
      <c r="C67" s="1" t="s">
        <v>724</v>
      </c>
      <c r="D67" s="1" t="s">
        <v>24</v>
      </c>
      <c r="E67" s="1"/>
      <c r="F67" s="6">
        <f t="shared" si="15"/>
        <v>49</v>
      </c>
      <c r="G67" s="9" t="str">
        <f t="shared" si="16"/>
        <v>인천</v>
      </c>
      <c r="H67" s="7" t="s">
        <v>24</v>
      </c>
      <c r="I67" s="9">
        <v>65</v>
      </c>
      <c r="J67" s="8" t="s">
        <v>163</v>
      </c>
      <c r="K67" s="6">
        <f t="array" ref="K67">MATCH(C67&amp;D67,행정구역정리!$B$2:$B$251&amp;행정구역정리!$C$2:$C$251,0)</f>
        <v>50</v>
      </c>
      <c r="L67" s="9" t="str">
        <f t="array" ref="L67">INDEX(행정구역정리!$D$2:$D$251,기상기후!K67)</f>
        <v>28110</v>
      </c>
      <c r="M67" s="9">
        <v>50</v>
      </c>
      <c r="N67" s="8" t="s">
        <v>908</v>
      </c>
      <c r="Q67" t="str">
        <f t="shared" si="14"/>
        <v>28110</v>
      </c>
    </row>
    <row r="68" spans="1:17" x14ac:dyDescent="0.3">
      <c r="A68">
        <v>201</v>
      </c>
      <c r="B68" t="s">
        <v>780</v>
      </c>
      <c r="C68" s="1" t="s">
        <v>724</v>
      </c>
      <c r="D68" s="1" t="s">
        <v>33</v>
      </c>
      <c r="E68" s="1"/>
      <c r="F68" s="6">
        <f t="shared" si="15"/>
        <v>57</v>
      </c>
      <c r="G68" s="9" t="str">
        <f t="shared" si="16"/>
        <v>인천</v>
      </c>
      <c r="H68" s="7" t="s">
        <v>27</v>
      </c>
      <c r="I68" s="9">
        <v>66</v>
      </c>
      <c r="J68" s="8" t="s">
        <v>163</v>
      </c>
      <c r="K68" s="6">
        <f t="array" ref="K68">MATCH(C68&amp;D68,행정구역정리!$B$2:$B$251&amp;행정구역정리!$C$2:$C$251,0)</f>
        <v>58</v>
      </c>
      <c r="L68" s="9" t="str">
        <f t="array" ref="L68">INDEX(행정구역정리!$D$2:$D$251,기상기후!K68)</f>
        <v>28710</v>
      </c>
      <c r="M68" s="9">
        <v>58</v>
      </c>
      <c r="N68" s="8" t="s">
        <v>916</v>
      </c>
      <c r="Q68" t="str">
        <f t="shared" si="14"/>
        <v>28710</v>
      </c>
    </row>
    <row r="69" spans="1:17" x14ac:dyDescent="0.3">
      <c r="A69">
        <v>165</v>
      </c>
      <c r="B69" t="s">
        <v>768</v>
      </c>
      <c r="C69" s="1" t="s">
        <v>736</v>
      </c>
      <c r="D69" s="1" t="s">
        <v>151</v>
      </c>
      <c r="E69" s="1"/>
      <c r="F69" s="6">
        <f>VLOOKUP(D69,$H$166:$J$187,2,FALSE)</f>
        <v>164</v>
      </c>
      <c r="G69" s="9" t="str">
        <f>VLOOKUP(D69,$H$166:$J$187,3,FALSE)</f>
        <v>전남</v>
      </c>
      <c r="H69" s="7" t="s">
        <v>94</v>
      </c>
      <c r="I69" s="9">
        <v>67</v>
      </c>
      <c r="J69" s="8" t="s">
        <v>163</v>
      </c>
      <c r="K69" s="6">
        <f t="array" ref="K69">MATCH(C69&amp;D69,행정구역정리!$B$2:$B$251&amp;행정구역정리!$C$2:$C$251,0)</f>
        <v>181</v>
      </c>
      <c r="L69" s="9" t="str">
        <f t="array" ref="L69">INDEX(행정구역정리!$D$2:$D$251,기상기후!K69)</f>
        <v>46110</v>
      </c>
      <c r="M69" s="9">
        <v>181</v>
      </c>
      <c r="N69" s="8" t="s">
        <v>886</v>
      </c>
      <c r="Q69" t="str">
        <f t="shared" si="14"/>
        <v>46110</v>
      </c>
    </row>
    <row r="70" spans="1:17" x14ac:dyDescent="0.3">
      <c r="A70">
        <v>168</v>
      </c>
      <c r="B70" t="s">
        <v>769</v>
      </c>
      <c r="C70" s="1" t="s">
        <v>736</v>
      </c>
      <c r="D70" s="1" t="s">
        <v>148</v>
      </c>
      <c r="F70" s="6">
        <f t="shared" ref="F70:F88" si="17">VLOOKUP(D70,$H$166:$J$187,2,FALSE)</f>
        <v>165</v>
      </c>
      <c r="G70" s="9" t="str">
        <f t="shared" ref="G70:G88" si="18">VLOOKUP(D70,$H$166:$J$187,3,FALSE)</f>
        <v>전남</v>
      </c>
      <c r="H70" s="7" t="s">
        <v>95</v>
      </c>
      <c r="I70" s="9">
        <v>68</v>
      </c>
      <c r="J70" s="8" t="s">
        <v>163</v>
      </c>
      <c r="K70" s="6">
        <f t="array" ref="K70">MATCH(C70&amp;D70,행정구역정리!$B$2:$B$251&amp;행정구역정리!$C$2:$C$251,0)</f>
        <v>182</v>
      </c>
      <c r="L70" s="9" t="str">
        <f t="array" ref="L70">INDEX(행정구역정리!$D$2:$D$251,기상기후!K70)</f>
        <v>46130</v>
      </c>
      <c r="M70" s="9">
        <v>182</v>
      </c>
      <c r="N70" s="8" t="s">
        <v>887</v>
      </c>
      <c r="Q70" t="str">
        <f t="shared" si="14"/>
        <v>46130</v>
      </c>
    </row>
    <row r="71" spans="1:17" x14ac:dyDescent="0.3">
      <c r="A71">
        <v>169</v>
      </c>
      <c r="B71" t="s">
        <v>770</v>
      </c>
      <c r="C71" s="1" t="s">
        <v>736</v>
      </c>
      <c r="D71" s="1" t="s">
        <v>223</v>
      </c>
      <c r="E71" s="1"/>
      <c r="F71" s="6">
        <f t="shared" si="17"/>
        <v>185</v>
      </c>
      <c r="G71" s="9" t="str">
        <f t="shared" si="18"/>
        <v>전남</v>
      </c>
      <c r="H71" s="7" t="s">
        <v>24</v>
      </c>
      <c r="I71" s="9">
        <v>69</v>
      </c>
      <c r="J71" s="8" t="s">
        <v>164</v>
      </c>
      <c r="K71" s="6">
        <f t="array" ref="K71">MATCH(C71&amp;D71,행정구역정리!$B$2:$B$251&amp;행정구역정리!$C$2:$C$251,0)</f>
        <v>202</v>
      </c>
      <c r="L71" s="9" t="str">
        <f t="array" ref="L71">INDEX(행정구역정리!$D$2:$D$251,기상기후!K71)</f>
        <v>46910</v>
      </c>
      <c r="M71" s="9">
        <v>202</v>
      </c>
      <c r="N71" s="8" t="s">
        <v>907</v>
      </c>
      <c r="Q71" t="str">
        <f t="shared" si="14"/>
        <v>46910</v>
      </c>
    </row>
    <row r="72" spans="1:17" x14ac:dyDescent="0.3">
      <c r="A72">
        <v>170</v>
      </c>
      <c r="B72" t="s">
        <v>771</v>
      </c>
      <c r="C72" s="1" t="s">
        <v>736</v>
      </c>
      <c r="D72" s="1" t="s">
        <v>221</v>
      </c>
      <c r="E72" s="1"/>
      <c r="F72" s="6">
        <f t="shared" si="17"/>
        <v>183</v>
      </c>
      <c r="G72" s="9" t="str">
        <f t="shared" si="18"/>
        <v>전남</v>
      </c>
      <c r="H72" s="7" t="s">
        <v>34</v>
      </c>
      <c r="I72" s="9">
        <v>70</v>
      </c>
      <c r="J72" s="8" t="s">
        <v>164</v>
      </c>
      <c r="K72" s="6">
        <f t="array" ref="K72">MATCH(C72&amp;D72,행정구역정리!$B$2:$B$251&amp;행정구역정리!$C$2:$C$251,0)</f>
        <v>200</v>
      </c>
      <c r="L72" s="9" t="str">
        <f t="array" ref="L72">INDEX(행정구역정리!$D$2:$D$251,기상기후!K72)</f>
        <v>46890</v>
      </c>
      <c r="M72" s="9">
        <v>200</v>
      </c>
      <c r="N72" s="8" t="s">
        <v>905</v>
      </c>
      <c r="Q72" t="str">
        <f t="shared" si="14"/>
        <v>46890</v>
      </c>
    </row>
    <row r="73" spans="1:17" x14ac:dyDescent="0.3">
      <c r="A73">
        <v>172</v>
      </c>
      <c r="B73" t="s">
        <v>772</v>
      </c>
      <c r="C73" s="1" t="s">
        <v>816</v>
      </c>
      <c r="D73" s="1" t="s">
        <v>115</v>
      </c>
      <c r="E73" s="1"/>
      <c r="F73" s="6">
        <f>VLOOKUP(D73,$H$152:$J$165,2,FALSE)</f>
        <v>162</v>
      </c>
      <c r="G73" s="9" t="str">
        <f>VLOOKUP(D73,$H$152:$J$165,3,FALSE)</f>
        <v>전북</v>
      </c>
      <c r="H73" s="7" t="s">
        <v>35</v>
      </c>
      <c r="I73" s="9">
        <v>71</v>
      </c>
      <c r="J73" s="8" t="s">
        <v>164</v>
      </c>
      <c r="K73" s="6">
        <f t="array" ref="K73">MATCH(C73&amp;D73,행정구역정리!$B$2:$B$251&amp;행정구역정리!$C$2:$C$251,0)</f>
        <v>179</v>
      </c>
      <c r="L73" s="9" t="str">
        <f t="array" ref="L73">INDEX(행정구역정리!$D$2:$D$251,기상기후!K73)</f>
        <v>45790</v>
      </c>
      <c r="M73" s="9">
        <v>179</v>
      </c>
      <c r="N73" s="8" t="s">
        <v>884</v>
      </c>
      <c r="Q73" t="str">
        <f t="shared" si="14"/>
        <v>45790</v>
      </c>
    </row>
    <row r="74" spans="1:17" x14ac:dyDescent="0.3">
      <c r="A74">
        <v>174</v>
      </c>
      <c r="B74" t="s">
        <v>773</v>
      </c>
      <c r="C74" s="1" t="s">
        <v>736</v>
      </c>
      <c r="D74" s="1" t="s">
        <v>153</v>
      </c>
      <c r="E74" s="1"/>
      <c r="F74" s="6">
        <f t="shared" si="17"/>
        <v>166</v>
      </c>
      <c r="G74" s="9" t="str">
        <f t="shared" si="18"/>
        <v>전남</v>
      </c>
      <c r="H74" s="7" t="s">
        <v>109</v>
      </c>
      <c r="I74" s="9">
        <v>72</v>
      </c>
      <c r="J74" s="8" t="s">
        <v>164</v>
      </c>
      <c r="K74" s="6">
        <f t="array" ref="K74">MATCH(C74&amp;D74,행정구역정리!$B$2:$B$251&amp;행정구역정리!$C$2:$C$251,0)</f>
        <v>183</v>
      </c>
      <c r="L74" s="9" t="str">
        <f t="array" ref="L74">INDEX(행정구역정리!$D$2:$D$251,기상기후!K74)</f>
        <v>46150</v>
      </c>
      <c r="M74" s="9">
        <v>183</v>
      </c>
      <c r="N74" s="8" t="s">
        <v>888</v>
      </c>
      <c r="Q74" t="str">
        <f t="shared" si="14"/>
        <v>46150</v>
      </c>
    </row>
    <row r="75" spans="1:17" x14ac:dyDescent="0.3">
      <c r="A75">
        <v>175</v>
      </c>
      <c r="B75" t="s">
        <v>774</v>
      </c>
      <c r="C75" s="1" t="s">
        <v>736</v>
      </c>
      <c r="D75" s="1" t="s">
        <v>222</v>
      </c>
      <c r="E75" s="1"/>
      <c r="F75" s="6">
        <f t="shared" si="17"/>
        <v>184</v>
      </c>
      <c r="G75" s="9" t="str">
        <f t="shared" si="18"/>
        <v>전남</v>
      </c>
      <c r="H75" s="7" t="s">
        <v>133</v>
      </c>
      <c r="I75" s="9">
        <v>73</v>
      </c>
      <c r="J75" s="8" t="s">
        <v>164</v>
      </c>
      <c r="K75" s="6">
        <f t="array" ref="K75">MATCH(C75&amp;D75,행정구역정리!$B$2:$B$251&amp;행정구역정리!$C$2:$C$251,0)</f>
        <v>201</v>
      </c>
      <c r="L75" s="9" t="str">
        <f t="array" ref="L75">INDEX(행정구역정리!$D$2:$D$251,기상기후!K75)</f>
        <v>46900</v>
      </c>
      <c r="M75" s="9">
        <v>201</v>
      </c>
      <c r="N75" s="8" t="s">
        <v>906</v>
      </c>
      <c r="Q75" t="str">
        <f t="shared" si="14"/>
        <v>46900</v>
      </c>
    </row>
    <row r="76" spans="1:17" x14ac:dyDescent="0.3">
      <c r="A76">
        <v>252</v>
      </c>
      <c r="B76" t="s">
        <v>219</v>
      </c>
      <c r="C76" s="1" t="s">
        <v>736</v>
      </c>
      <c r="D76" s="1" t="s">
        <v>219</v>
      </c>
      <c r="E76" s="1"/>
      <c r="F76" s="6">
        <f t="shared" si="17"/>
        <v>181</v>
      </c>
      <c r="G76" s="9" t="str">
        <f t="shared" si="18"/>
        <v>전남</v>
      </c>
      <c r="H76" s="7" t="s">
        <v>165</v>
      </c>
      <c r="I76" s="9">
        <v>74</v>
      </c>
      <c r="J76" s="8" t="s">
        <v>166</v>
      </c>
      <c r="K76" s="6">
        <f t="array" ref="K76">MATCH(C76&amp;D76,행정구역정리!$B$2:$B$251&amp;행정구역정리!$C$2:$C$251,0)</f>
        <v>198</v>
      </c>
      <c r="L76" s="9" t="str">
        <f t="array" ref="L76">INDEX(행정구역정리!$D$2:$D$251,기상기후!K76)</f>
        <v>46870</v>
      </c>
      <c r="M76" s="9">
        <v>198</v>
      </c>
      <c r="N76" s="8" t="s">
        <v>903</v>
      </c>
      <c r="Q76" t="str">
        <f t="shared" si="14"/>
        <v>46870</v>
      </c>
    </row>
    <row r="77" spans="1:17" x14ac:dyDescent="0.3">
      <c r="A77">
        <v>256</v>
      </c>
      <c r="B77" t="s">
        <v>797</v>
      </c>
      <c r="C77" s="1" t="s">
        <v>736</v>
      </c>
      <c r="D77" s="1" t="s">
        <v>153</v>
      </c>
      <c r="E77" s="1"/>
      <c r="F77" s="6">
        <f t="shared" si="17"/>
        <v>166</v>
      </c>
      <c r="G77" s="9" t="str">
        <f t="shared" si="18"/>
        <v>전남</v>
      </c>
      <c r="H77" s="7" t="s">
        <v>40</v>
      </c>
      <c r="I77" s="9">
        <v>75</v>
      </c>
      <c r="J77" s="8" t="s">
        <v>168</v>
      </c>
      <c r="K77" s="6">
        <f t="array" ref="K77">MATCH(C77&amp;D77,행정구역정리!$B$2:$B$251&amp;행정구역정리!$C$2:$C$251,0)</f>
        <v>183</v>
      </c>
      <c r="L77" s="9" t="str">
        <f t="array" ref="L77">INDEX(행정구역정리!$D$2:$D$251,기상기후!K77)</f>
        <v>46150</v>
      </c>
      <c r="M77" s="9">
        <v>183</v>
      </c>
      <c r="N77" s="8" t="s">
        <v>888</v>
      </c>
      <c r="Q77" t="str">
        <f t="shared" si="14"/>
        <v>46150</v>
      </c>
    </row>
    <row r="78" spans="1:17" x14ac:dyDescent="0.3">
      <c r="A78">
        <v>256</v>
      </c>
      <c r="B78" t="s">
        <v>773</v>
      </c>
      <c r="C78" s="1" t="s">
        <v>736</v>
      </c>
      <c r="D78" s="1" t="s">
        <v>153</v>
      </c>
      <c r="E78" s="1"/>
      <c r="F78" s="6">
        <f t="shared" si="17"/>
        <v>166</v>
      </c>
      <c r="G78" s="9" t="str">
        <f t="shared" si="18"/>
        <v>전남</v>
      </c>
      <c r="H78" s="7" t="s">
        <v>54</v>
      </c>
      <c r="I78" s="9">
        <v>76</v>
      </c>
      <c r="J78" s="8" t="s">
        <v>168</v>
      </c>
      <c r="K78" s="6">
        <f t="array" ref="K78">MATCH(C78&amp;D78,행정구역정리!$B$2:$B$251&amp;행정구역정리!$C$2:$C$251,0)</f>
        <v>183</v>
      </c>
      <c r="L78" s="9" t="str">
        <f t="array" ref="L78">INDEX(행정구역정리!$D$2:$D$251,기상기후!K78)</f>
        <v>46150</v>
      </c>
      <c r="M78" s="9">
        <v>183</v>
      </c>
      <c r="N78" s="8" t="s">
        <v>888</v>
      </c>
      <c r="Q78" t="str">
        <f t="shared" si="14"/>
        <v>46150</v>
      </c>
    </row>
    <row r="79" spans="1:17" x14ac:dyDescent="0.3">
      <c r="A79">
        <v>258</v>
      </c>
      <c r="B79" t="s">
        <v>213</v>
      </c>
      <c r="C79" s="1" t="s">
        <v>736</v>
      </c>
      <c r="D79" s="1" t="s">
        <v>213</v>
      </c>
      <c r="E79" s="1"/>
      <c r="F79" s="6">
        <f t="shared" si="17"/>
        <v>173</v>
      </c>
      <c r="G79" s="9" t="str">
        <f t="shared" si="18"/>
        <v>전남</v>
      </c>
      <c r="H79" s="7" t="s">
        <v>51</v>
      </c>
      <c r="I79" s="9">
        <v>77</v>
      </c>
      <c r="J79" s="8" t="s">
        <v>168</v>
      </c>
      <c r="K79" s="6">
        <f t="array" ref="K79">MATCH(C79&amp;D79,행정구역정리!$B$2:$B$251&amp;행정구역정리!$C$2:$C$251,0)</f>
        <v>190</v>
      </c>
      <c r="L79" s="9" t="str">
        <f t="array" ref="L79">INDEX(행정구역정리!$D$2:$D$251,기상기후!K79)</f>
        <v>46780</v>
      </c>
      <c r="M79" s="9">
        <v>190</v>
      </c>
      <c r="N79" s="8" t="s">
        <v>895</v>
      </c>
      <c r="Q79" t="str">
        <f t="shared" si="14"/>
        <v>46780</v>
      </c>
    </row>
    <row r="80" spans="1:17" x14ac:dyDescent="0.3">
      <c r="A80">
        <v>258</v>
      </c>
      <c r="B80" t="s">
        <v>213</v>
      </c>
      <c r="C80" s="1" t="s">
        <v>736</v>
      </c>
      <c r="D80" s="1" t="s">
        <v>213</v>
      </c>
      <c r="E80" s="1"/>
      <c r="F80" s="6">
        <f t="shared" si="17"/>
        <v>173</v>
      </c>
      <c r="G80" s="9" t="str">
        <f t="shared" si="18"/>
        <v>전남</v>
      </c>
      <c r="H80" s="7" t="s">
        <v>47</v>
      </c>
      <c r="I80" s="9">
        <v>78</v>
      </c>
      <c r="J80" s="8" t="s">
        <v>168</v>
      </c>
      <c r="K80" s="6">
        <f t="array" ref="K80">MATCH(C80&amp;D80,행정구역정리!$B$2:$B$251&amp;행정구역정리!$C$2:$C$251,0)</f>
        <v>190</v>
      </c>
      <c r="L80" s="9" t="str">
        <f t="array" ref="L80">INDEX(행정구역정리!$D$2:$D$251,기상기후!K80)</f>
        <v>46780</v>
      </c>
      <c r="M80" s="9">
        <v>190</v>
      </c>
      <c r="N80" s="8" t="s">
        <v>895</v>
      </c>
      <c r="Q80" t="str">
        <f t="shared" si="14"/>
        <v>46780</v>
      </c>
    </row>
    <row r="81" spans="1:17" x14ac:dyDescent="0.3">
      <c r="A81">
        <v>259</v>
      </c>
      <c r="B81" t="s">
        <v>215</v>
      </c>
      <c r="C81" s="1" t="s">
        <v>736</v>
      </c>
      <c r="D81" s="1" t="s">
        <v>215</v>
      </c>
      <c r="E81" s="1"/>
      <c r="F81" s="6">
        <f t="shared" si="17"/>
        <v>176</v>
      </c>
      <c r="G81" s="9" t="str">
        <f t="shared" si="18"/>
        <v>전남</v>
      </c>
      <c r="H81" s="7" t="s">
        <v>39</v>
      </c>
      <c r="I81" s="9">
        <v>79</v>
      </c>
      <c r="J81" s="8" t="s">
        <v>168</v>
      </c>
      <c r="K81" s="6">
        <f t="array" ref="K81">MATCH(C81&amp;D81,행정구역정리!$B$2:$B$251&amp;행정구역정리!$C$2:$C$251,0)</f>
        <v>193</v>
      </c>
      <c r="L81" s="9" t="str">
        <f t="array" ref="L81">INDEX(행정구역정리!$D$2:$D$251,기상기후!K81)</f>
        <v>46810</v>
      </c>
      <c r="M81" s="9">
        <v>193</v>
      </c>
      <c r="N81" s="8" t="s">
        <v>898</v>
      </c>
      <c r="Q81" t="str">
        <f t="shared" si="14"/>
        <v>46810</v>
      </c>
    </row>
    <row r="82" spans="1:17" x14ac:dyDescent="0.3">
      <c r="A82">
        <v>260</v>
      </c>
      <c r="B82" t="s">
        <v>798</v>
      </c>
      <c r="C82" s="1" t="s">
        <v>736</v>
      </c>
      <c r="D82" s="1" t="s">
        <v>214</v>
      </c>
      <c r="E82" s="1"/>
      <c r="F82" s="6">
        <f t="shared" si="17"/>
        <v>175</v>
      </c>
      <c r="G82" s="9" t="str">
        <f t="shared" si="18"/>
        <v>전남</v>
      </c>
      <c r="H82" s="7" t="s">
        <v>41</v>
      </c>
      <c r="I82" s="9">
        <v>80</v>
      </c>
      <c r="J82" s="8" t="s">
        <v>168</v>
      </c>
      <c r="K82" s="6">
        <f t="array" ref="K82">MATCH(C82&amp;D82,행정구역정리!$B$2:$B$251&amp;행정구역정리!$C$2:$C$251,0)</f>
        <v>192</v>
      </c>
      <c r="L82" s="9" t="str">
        <f t="array" ref="L82">INDEX(행정구역정리!$D$2:$D$251,기상기후!K82)</f>
        <v>46800</v>
      </c>
      <c r="M82" s="9">
        <v>192</v>
      </c>
      <c r="N82" s="8" t="s">
        <v>897</v>
      </c>
      <c r="Q82" t="str">
        <f t="shared" si="14"/>
        <v>46800</v>
      </c>
    </row>
    <row r="83" spans="1:17" x14ac:dyDescent="0.3">
      <c r="A83">
        <v>261</v>
      </c>
      <c r="B83" t="s">
        <v>799</v>
      </c>
      <c r="C83" s="1" t="s">
        <v>736</v>
      </c>
      <c r="D83" s="1" t="s">
        <v>216</v>
      </c>
      <c r="E83" s="1"/>
      <c r="F83" s="6">
        <f t="shared" si="17"/>
        <v>177</v>
      </c>
      <c r="G83" s="9" t="str">
        <f t="shared" si="18"/>
        <v>전남</v>
      </c>
      <c r="H83" s="7" t="s">
        <v>48</v>
      </c>
      <c r="I83" s="9">
        <v>81</v>
      </c>
      <c r="J83" s="8" t="s">
        <v>168</v>
      </c>
      <c r="K83" s="6">
        <f t="array" ref="K83">MATCH(C83&amp;D83,행정구역정리!$B$2:$B$251&amp;행정구역정리!$C$2:$C$251,0)</f>
        <v>194</v>
      </c>
      <c r="L83" s="9" t="str">
        <f t="array" ref="L83">INDEX(행정구역정리!$D$2:$D$251,기상기후!K83)</f>
        <v>46820</v>
      </c>
      <c r="M83" s="9">
        <v>194</v>
      </c>
      <c r="N83" s="8" t="s">
        <v>899</v>
      </c>
      <c r="Q83" t="str">
        <f t="shared" si="14"/>
        <v>46820</v>
      </c>
    </row>
    <row r="84" spans="1:17" x14ac:dyDescent="0.3">
      <c r="A84">
        <v>262</v>
      </c>
      <c r="B84" t="s">
        <v>800</v>
      </c>
      <c r="C84" s="1" t="s">
        <v>736</v>
      </c>
      <c r="D84" s="1" t="s">
        <v>212</v>
      </c>
      <c r="E84" s="1"/>
      <c r="F84" s="6">
        <f t="shared" si="17"/>
        <v>172</v>
      </c>
      <c r="G84" s="9" t="str">
        <f t="shared" si="18"/>
        <v>전남</v>
      </c>
      <c r="H84" s="7" t="s">
        <v>58</v>
      </c>
      <c r="I84" s="9">
        <v>82</v>
      </c>
      <c r="J84" s="8" t="s">
        <v>168</v>
      </c>
      <c r="K84" s="6">
        <f t="array" ref="K84">MATCH(C84&amp;D84,행정구역정리!$B$2:$B$251&amp;행정구역정리!$C$2:$C$251,0)</f>
        <v>189</v>
      </c>
      <c r="L84" s="9" t="str">
        <f t="array" ref="L84">INDEX(행정구역정리!$D$2:$D$251,기상기후!K84)</f>
        <v>46770</v>
      </c>
      <c r="M84" s="9">
        <v>189</v>
      </c>
      <c r="N84" s="8" t="s">
        <v>894</v>
      </c>
      <c r="Q84" t="str">
        <f t="shared" si="14"/>
        <v>46770</v>
      </c>
    </row>
    <row r="85" spans="1:17" x14ac:dyDescent="0.3">
      <c r="A85">
        <v>263</v>
      </c>
      <c r="B85" t="s">
        <v>238</v>
      </c>
      <c r="C85" s="1" t="s">
        <v>815</v>
      </c>
      <c r="D85" s="1" t="s">
        <v>238</v>
      </c>
      <c r="E85" s="1"/>
      <c r="F85" s="6">
        <f>VLOOKUP(D85,$H$211:$J$228,2,FALSE)</f>
        <v>217</v>
      </c>
      <c r="G85" s="9" t="str">
        <f>VLOOKUP(D85,$H$211:$J$228,3,FALSE)</f>
        <v>경남</v>
      </c>
      <c r="H85" s="7" t="s">
        <v>50</v>
      </c>
      <c r="I85" s="9">
        <v>83</v>
      </c>
      <c r="J85" s="8" t="s">
        <v>168</v>
      </c>
      <c r="K85" s="6">
        <f t="array" ref="K85">MATCH(C85&amp;D85,행정구역정리!$B$2:$B$251&amp;행정구역정리!$C$2:$C$251,0)</f>
        <v>239</v>
      </c>
      <c r="L85" s="9" t="str">
        <f t="array" ref="L85">INDEX(행정구역정리!$D$2:$D$251,기상기후!K85)</f>
        <v>48720</v>
      </c>
      <c r="M85" s="9">
        <v>239</v>
      </c>
      <c r="N85" s="8" t="s">
        <v>1019</v>
      </c>
      <c r="Q85" t="str">
        <f t="shared" si="14"/>
        <v>48720</v>
      </c>
    </row>
    <row r="86" spans="1:17" x14ac:dyDescent="0.3">
      <c r="A86">
        <v>264</v>
      </c>
      <c r="B86" t="s">
        <v>243</v>
      </c>
      <c r="C86" s="1" t="s">
        <v>815</v>
      </c>
      <c r="D86" s="1" t="s">
        <v>243</v>
      </c>
      <c r="E86" s="1"/>
      <c r="F86" s="6">
        <f>VLOOKUP(D86,$H$211:$J$228,2,FALSE)</f>
        <v>224</v>
      </c>
      <c r="G86" s="9" t="str">
        <f>VLOOKUP(D86,$H$211:$J$228,3,FALSE)</f>
        <v>경남</v>
      </c>
      <c r="H86" s="7" t="s">
        <v>59</v>
      </c>
      <c r="I86" s="9">
        <v>84</v>
      </c>
      <c r="J86" s="8" t="s">
        <v>168</v>
      </c>
      <c r="K86" s="6">
        <f t="array" ref="K86">MATCH(C86&amp;D86,행정구역정리!$B$2:$B$251&amp;행정구역정리!$C$2:$C$251,0)</f>
        <v>246</v>
      </c>
      <c r="L86" s="9" t="str">
        <f t="array" ref="L86">INDEX(행정구역정리!$D$2:$D$251,기상기후!K86)</f>
        <v>48870</v>
      </c>
      <c r="M86" s="9">
        <v>246</v>
      </c>
      <c r="N86" s="8" t="s">
        <v>1026</v>
      </c>
      <c r="Q86" t="str">
        <f t="shared" si="14"/>
        <v>48870</v>
      </c>
    </row>
    <row r="87" spans="1:17" x14ac:dyDescent="0.3">
      <c r="A87">
        <v>266</v>
      </c>
      <c r="B87" t="s">
        <v>149</v>
      </c>
      <c r="C87" s="1" t="s">
        <v>736</v>
      </c>
      <c r="D87" s="1" t="s">
        <v>149</v>
      </c>
      <c r="E87" s="1"/>
      <c r="F87" s="6">
        <f t="shared" si="17"/>
        <v>168</v>
      </c>
      <c r="G87" s="9" t="str">
        <f t="shared" si="18"/>
        <v>전남</v>
      </c>
      <c r="H87" s="7" t="s">
        <v>67</v>
      </c>
      <c r="I87" s="9">
        <v>85</v>
      </c>
      <c r="J87" s="8" t="s">
        <v>168</v>
      </c>
      <c r="K87" s="6">
        <f t="array" ref="K87">MATCH(C87&amp;D87,행정구역정리!$B$2:$B$251&amp;행정구역정리!$C$2:$C$251,0)</f>
        <v>185</v>
      </c>
      <c r="L87" s="9" t="str">
        <f t="array" ref="L87">INDEX(행정구역정리!$D$2:$D$251,기상기후!K87)</f>
        <v>46230</v>
      </c>
      <c r="M87" s="9">
        <v>185</v>
      </c>
      <c r="N87" s="8" t="s">
        <v>890</v>
      </c>
      <c r="Q87" t="str">
        <f t="shared" si="14"/>
        <v>46230</v>
      </c>
    </row>
    <row r="88" spans="1:17" x14ac:dyDescent="0.3">
      <c r="A88">
        <v>268</v>
      </c>
      <c r="B88" t="s">
        <v>222</v>
      </c>
      <c r="C88" s="1" t="s">
        <v>736</v>
      </c>
      <c r="D88" s="1" t="s">
        <v>222</v>
      </c>
      <c r="E88" s="1"/>
      <c r="F88" s="6">
        <f t="shared" si="17"/>
        <v>184</v>
      </c>
      <c r="G88" s="9" t="str">
        <f t="shared" si="18"/>
        <v>전남</v>
      </c>
      <c r="H88" s="7" t="s">
        <v>53</v>
      </c>
      <c r="I88" s="9">
        <v>86</v>
      </c>
      <c r="J88" s="8" t="s">
        <v>168</v>
      </c>
      <c r="K88" s="6">
        <f t="array" ref="K88">MATCH(C88&amp;D88,행정구역정리!$B$2:$B$251&amp;행정구역정리!$C$2:$C$251,0)</f>
        <v>201</v>
      </c>
      <c r="L88" s="9" t="str">
        <f t="array" ref="L88">INDEX(행정구역정리!$D$2:$D$251,기상기후!K88)</f>
        <v>46900</v>
      </c>
      <c r="M88" s="9">
        <v>201</v>
      </c>
      <c r="N88" s="8" t="s">
        <v>906</v>
      </c>
      <c r="Q88" t="str">
        <f t="shared" si="14"/>
        <v>46900</v>
      </c>
    </row>
    <row r="89" spans="1:17" x14ac:dyDescent="0.3">
      <c r="A89">
        <v>140</v>
      </c>
      <c r="B89" t="s">
        <v>763</v>
      </c>
      <c r="C89" s="1" t="s">
        <v>730</v>
      </c>
      <c r="D89" s="1" t="s">
        <v>114</v>
      </c>
      <c r="E89" s="1"/>
      <c r="F89" s="6">
        <f>VLOOKUP(D89,$H$152:$J$165,2,FALSE)</f>
        <v>151</v>
      </c>
      <c r="G89" s="9" t="str">
        <f>VLOOKUP(D89,$H$152:$J$165,3,FALSE)</f>
        <v>전북</v>
      </c>
      <c r="H89" s="7" t="s">
        <v>49</v>
      </c>
      <c r="I89" s="9">
        <v>87</v>
      </c>
      <c r="J89" s="8" t="s">
        <v>168</v>
      </c>
      <c r="K89" s="6">
        <f t="array" ref="K89">MATCH(C89&amp;D89,행정구역정리!$B$2:$B$251&amp;행정구역정리!$C$2:$C$251,0)</f>
        <v>168</v>
      </c>
      <c r="L89" s="9" t="str">
        <f t="array" ref="L89">INDEX(행정구역정리!$D$2:$D$251,기상기후!K89)</f>
        <v>45130</v>
      </c>
      <c r="M89" s="9">
        <v>168</v>
      </c>
      <c r="N89" s="8" t="s">
        <v>873</v>
      </c>
      <c r="Q89" t="str">
        <f t="shared" si="14"/>
        <v>45130</v>
      </c>
    </row>
    <row r="90" spans="1:17" x14ac:dyDescent="0.3">
      <c r="A90">
        <v>140</v>
      </c>
      <c r="B90" t="s">
        <v>763</v>
      </c>
      <c r="C90" s="1" t="s">
        <v>730</v>
      </c>
      <c r="D90" s="1" t="s">
        <v>114</v>
      </c>
      <c r="E90" s="1"/>
      <c r="F90" s="6">
        <f t="shared" ref="F90:F103" si="19">VLOOKUP(D90,$H$152:$J$165,2,FALSE)</f>
        <v>151</v>
      </c>
      <c r="G90" s="9" t="str">
        <f t="shared" ref="G90:G103" si="20">VLOOKUP(D90,$H$152:$J$165,3,FALSE)</f>
        <v>전북</v>
      </c>
      <c r="H90" s="7" t="s">
        <v>43</v>
      </c>
      <c r="I90" s="9">
        <v>88</v>
      </c>
      <c r="J90" s="8" t="s">
        <v>168</v>
      </c>
      <c r="K90" s="6">
        <f t="array" ref="K90">MATCH(C90&amp;D90,행정구역정리!$B$2:$B$251&amp;행정구역정리!$C$2:$C$251,0)</f>
        <v>168</v>
      </c>
      <c r="L90" s="9" t="str">
        <f t="array" ref="L90">INDEX(행정구역정리!$D$2:$D$251,기상기후!K90)</f>
        <v>45130</v>
      </c>
      <c r="M90" s="9">
        <v>168</v>
      </c>
      <c r="N90" s="8" t="s">
        <v>873</v>
      </c>
      <c r="Q90" t="str">
        <f t="shared" si="14"/>
        <v>45130</v>
      </c>
    </row>
    <row r="91" spans="1:17" x14ac:dyDescent="0.3">
      <c r="A91">
        <v>146</v>
      </c>
      <c r="B91" t="s">
        <v>764</v>
      </c>
      <c r="C91" s="1" t="s">
        <v>730</v>
      </c>
      <c r="D91" s="1" t="s">
        <v>116</v>
      </c>
      <c r="E91" s="14" t="s">
        <v>1160</v>
      </c>
      <c r="F91" s="6">
        <f t="shared" si="19"/>
        <v>150</v>
      </c>
      <c r="G91" s="9" t="str">
        <f t="shared" si="20"/>
        <v>전북</v>
      </c>
      <c r="H91" s="7" t="s">
        <v>61</v>
      </c>
      <c r="I91" s="9">
        <v>89</v>
      </c>
      <c r="J91" s="8" t="s">
        <v>168</v>
      </c>
      <c r="K91" s="6">
        <f t="array" ref="K91">MATCH(C91&amp;D91,행정구역정리!$B$2:$B$251&amp;행정구역정리!$C$2:$C$251,0)</f>
        <v>166</v>
      </c>
      <c r="L91" s="9" t="str">
        <f t="array" ref="L91">INDEX(행정구역정리!$D$2:$D$251,기상기후!K91)</f>
        <v>45111</v>
      </c>
      <c r="M91" s="9">
        <v>166</v>
      </c>
      <c r="N91" s="8" t="s">
        <v>871</v>
      </c>
      <c r="O91">
        <f t="array" ref="O91">MATCH(E91,행정구역정리!$F$2:$F$251,0)</f>
        <v>167</v>
      </c>
      <c r="P91" t="str">
        <f t="array" ref="P91">INDEX(행정구역정리!$D$2:$D$251,기상기후!O91)</f>
        <v>45113</v>
      </c>
      <c r="Q91" t="str">
        <f t="shared" ref="Q91:Q92" si="21">P91</f>
        <v>45113</v>
      </c>
    </row>
    <row r="92" spans="1:17" x14ac:dyDescent="0.3">
      <c r="A92">
        <v>146</v>
      </c>
      <c r="B92" t="s">
        <v>764</v>
      </c>
      <c r="C92" s="1" t="s">
        <v>730</v>
      </c>
      <c r="D92" s="1" t="s">
        <v>116</v>
      </c>
      <c r="E92" s="14" t="s">
        <v>1160</v>
      </c>
      <c r="F92" s="6">
        <f t="shared" si="19"/>
        <v>150</v>
      </c>
      <c r="G92" s="9" t="str">
        <f t="shared" si="20"/>
        <v>전북</v>
      </c>
      <c r="H92" s="7" t="s">
        <v>38</v>
      </c>
      <c r="I92" s="9">
        <v>90</v>
      </c>
      <c r="J92" s="8" t="s">
        <v>168</v>
      </c>
      <c r="K92" s="6">
        <f t="array" ref="K92">MATCH(C92&amp;D92,행정구역정리!$B$2:$B$251&amp;행정구역정리!$C$2:$C$251,0)</f>
        <v>166</v>
      </c>
      <c r="L92" s="9" t="str">
        <f t="array" ref="L92">INDEX(행정구역정리!$D$2:$D$251,기상기후!K92)</f>
        <v>45111</v>
      </c>
      <c r="M92" s="9">
        <v>166</v>
      </c>
      <c r="N92" s="8" t="s">
        <v>871</v>
      </c>
      <c r="O92">
        <f t="array" ref="O92">MATCH(E92,행정구역정리!$F$2:$F$251,0)</f>
        <v>167</v>
      </c>
      <c r="P92" t="str">
        <f t="array" ref="P92">INDEX(행정구역정리!$D$2:$D$251,기상기후!O92)</f>
        <v>45113</v>
      </c>
      <c r="Q92" t="str">
        <f t="shared" si="21"/>
        <v>45113</v>
      </c>
    </row>
    <row r="93" spans="1:17" x14ac:dyDescent="0.3">
      <c r="A93">
        <v>243</v>
      </c>
      <c r="B93" t="s">
        <v>791</v>
      </c>
      <c r="C93" s="1" t="s">
        <v>730</v>
      </c>
      <c r="D93" s="1" t="s">
        <v>118</v>
      </c>
      <c r="E93" s="1"/>
      <c r="F93" s="6">
        <f t="shared" si="19"/>
        <v>163</v>
      </c>
      <c r="G93" s="9" t="str">
        <f t="shared" si="20"/>
        <v>전북</v>
      </c>
      <c r="H93" s="7" t="s">
        <v>52</v>
      </c>
      <c r="I93" s="9">
        <v>91</v>
      </c>
      <c r="J93" s="8" t="s">
        <v>168</v>
      </c>
      <c r="K93" s="6">
        <f t="array" ref="K93">MATCH(C93&amp;D93,행정구역정리!$B$2:$B$251&amp;행정구역정리!$C$2:$C$251,0)</f>
        <v>180</v>
      </c>
      <c r="L93" s="9" t="str">
        <f t="array" ref="L93">INDEX(행정구역정리!$D$2:$D$251,기상기후!K93)</f>
        <v>45800</v>
      </c>
      <c r="M93" s="9">
        <v>180</v>
      </c>
      <c r="N93" s="8" t="s">
        <v>885</v>
      </c>
      <c r="Q93" t="str">
        <f t="shared" ref="Q93:Q112" si="22">N93</f>
        <v>45800</v>
      </c>
    </row>
    <row r="94" spans="1:17" x14ac:dyDescent="0.3">
      <c r="A94">
        <v>244</v>
      </c>
      <c r="B94" t="s">
        <v>792</v>
      </c>
      <c r="C94" s="1" t="s">
        <v>730</v>
      </c>
      <c r="D94" s="1" t="s">
        <v>121</v>
      </c>
      <c r="E94" s="1"/>
      <c r="F94" s="6">
        <f t="shared" si="19"/>
        <v>160</v>
      </c>
      <c r="G94" s="9" t="str">
        <f t="shared" si="20"/>
        <v>전북</v>
      </c>
      <c r="H94" s="7" t="s">
        <v>66</v>
      </c>
      <c r="I94" s="9">
        <v>92</v>
      </c>
      <c r="J94" s="8" t="s">
        <v>168</v>
      </c>
      <c r="K94" s="6">
        <f t="array" ref="K94">MATCH(C94&amp;D94,행정구역정리!$B$2:$B$251&amp;행정구역정리!$C$2:$C$251,0)</f>
        <v>177</v>
      </c>
      <c r="L94" s="9" t="str">
        <f t="array" ref="L94">INDEX(행정구역정리!$D$2:$D$251,기상기후!K94)</f>
        <v>45750</v>
      </c>
      <c r="M94" s="9">
        <v>177</v>
      </c>
      <c r="N94" s="8" t="s">
        <v>882</v>
      </c>
      <c r="Q94" t="str">
        <f t="shared" si="22"/>
        <v>45750</v>
      </c>
    </row>
    <row r="95" spans="1:17" x14ac:dyDescent="0.3">
      <c r="A95">
        <v>245</v>
      </c>
      <c r="B95" t="s">
        <v>793</v>
      </c>
      <c r="C95" s="1" t="s">
        <v>730</v>
      </c>
      <c r="D95" s="1" t="s">
        <v>119</v>
      </c>
      <c r="E95" s="1"/>
      <c r="F95" s="6">
        <f t="shared" si="19"/>
        <v>153</v>
      </c>
      <c r="G95" s="9" t="str">
        <f t="shared" si="20"/>
        <v>전북</v>
      </c>
      <c r="H95" s="7" t="s">
        <v>60</v>
      </c>
      <c r="I95" s="9">
        <v>93</v>
      </c>
      <c r="J95" s="8" t="s">
        <v>168</v>
      </c>
      <c r="K95" s="6">
        <f t="array" ref="K95">MATCH(C95&amp;D95,행정구역정리!$B$2:$B$251&amp;행정구역정리!$C$2:$C$251,0)</f>
        <v>170</v>
      </c>
      <c r="L95" s="9" t="str">
        <f t="array" ref="L95">INDEX(행정구역정리!$D$2:$D$251,기상기후!K95)</f>
        <v>45180</v>
      </c>
      <c r="M95" s="9">
        <v>170</v>
      </c>
      <c r="N95" s="8" t="s">
        <v>875</v>
      </c>
      <c r="Q95" t="str">
        <f t="shared" si="22"/>
        <v>45180</v>
      </c>
    </row>
    <row r="96" spans="1:17" x14ac:dyDescent="0.3">
      <c r="A96">
        <v>245</v>
      </c>
      <c r="B96" t="s">
        <v>793</v>
      </c>
      <c r="C96" s="1" t="s">
        <v>730</v>
      </c>
      <c r="D96" s="1" t="s">
        <v>119</v>
      </c>
      <c r="E96" s="1"/>
      <c r="F96" s="6">
        <f t="shared" si="19"/>
        <v>153</v>
      </c>
      <c r="G96" s="9" t="str">
        <f t="shared" si="20"/>
        <v>전북</v>
      </c>
      <c r="H96" s="7" t="s">
        <v>55</v>
      </c>
      <c r="I96" s="9">
        <v>94</v>
      </c>
      <c r="J96" s="8" t="s">
        <v>168</v>
      </c>
      <c r="K96" s="6">
        <f t="array" ref="K96">MATCH(C96&amp;D96,행정구역정리!$B$2:$B$251&amp;행정구역정리!$C$2:$C$251,0)</f>
        <v>170</v>
      </c>
      <c r="L96" s="9" t="str">
        <f t="array" ref="L96">INDEX(행정구역정리!$D$2:$D$251,기상기후!K96)</f>
        <v>45180</v>
      </c>
      <c r="M96" s="9">
        <v>170</v>
      </c>
      <c r="N96" s="8" t="s">
        <v>875</v>
      </c>
      <c r="Q96" t="str">
        <f t="shared" si="22"/>
        <v>45180</v>
      </c>
    </row>
    <row r="97" spans="1:17" x14ac:dyDescent="0.3">
      <c r="A97">
        <v>247</v>
      </c>
      <c r="B97" t="s">
        <v>794</v>
      </c>
      <c r="C97" s="1" t="s">
        <v>730</v>
      </c>
      <c r="D97" s="1" t="s">
        <v>122</v>
      </c>
      <c r="E97" s="1"/>
      <c r="F97" s="6">
        <f t="shared" si="19"/>
        <v>154</v>
      </c>
      <c r="G97" s="9" t="str">
        <f t="shared" si="20"/>
        <v>전북</v>
      </c>
      <c r="H97" s="7" t="s">
        <v>57</v>
      </c>
      <c r="I97" s="9">
        <v>95</v>
      </c>
      <c r="J97" s="8" t="s">
        <v>168</v>
      </c>
      <c r="K97" s="6">
        <f t="array" ref="K97">MATCH(C97&amp;D97,행정구역정리!$B$2:$B$251&amp;행정구역정리!$C$2:$C$251,0)</f>
        <v>171</v>
      </c>
      <c r="L97" s="9" t="str">
        <f t="array" ref="L97">INDEX(행정구역정리!$D$2:$D$251,기상기후!K97)</f>
        <v>45190</v>
      </c>
      <c r="M97" s="9">
        <v>171</v>
      </c>
      <c r="N97" s="8" t="s">
        <v>876</v>
      </c>
      <c r="Q97" t="str">
        <f t="shared" si="22"/>
        <v>45190</v>
      </c>
    </row>
    <row r="98" spans="1:17" x14ac:dyDescent="0.3">
      <c r="A98">
        <v>247</v>
      </c>
      <c r="B98" t="s">
        <v>794</v>
      </c>
      <c r="C98" s="1" t="s">
        <v>730</v>
      </c>
      <c r="D98" s="1" t="s">
        <v>122</v>
      </c>
      <c r="E98" s="1"/>
      <c r="F98" s="6">
        <f t="shared" si="19"/>
        <v>154</v>
      </c>
      <c r="G98" s="9" t="str">
        <f t="shared" si="20"/>
        <v>전북</v>
      </c>
      <c r="H98" s="7" t="s">
        <v>46</v>
      </c>
      <c r="I98" s="9">
        <v>96</v>
      </c>
      <c r="J98" s="8" t="s">
        <v>168</v>
      </c>
      <c r="K98" s="6">
        <f t="array" ref="K98">MATCH(C98&amp;D98,행정구역정리!$B$2:$B$251&amp;행정구역정리!$C$2:$C$251,0)</f>
        <v>171</v>
      </c>
      <c r="L98" s="9" t="str">
        <f t="array" ref="L98">INDEX(행정구역정리!$D$2:$D$251,기상기후!K98)</f>
        <v>45190</v>
      </c>
      <c r="M98" s="9">
        <v>171</v>
      </c>
      <c r="N98" s="8" t="s">
        <v>876</v>
      </c>
      <c r="Q98" t="str">
        <f t="shared" si="22"/>
        <v>45190</v>
      </c>
    </row>
    <row r="99" spans="1:17" x14ac:dyDescent="0.3">
      <c r="A99">
        <v>248</v>
      </c>
      <c r="B99" t="s">
        <v>795</v>
      </c>
      <c r="C99" s="1" t="s">
        <v>730</v>
      </c>
      <c r="D99" s="1" t="s">
        <v>206</v>
      </c>
      <c r="E99" s="1"/>
      <c r="F99" s="6">
        <f t="shared" si="19"/>
        <v>159</v>
      </c>
      <c r="G99" s="9" t="str">
        <f t="shared" si="20"/>
        <v>전북</v>
      </c>
      <c r="H99" s="7" t="s">
        <v>45</v>
      </c>
      <c r="I99" s="9">
        <v>97</v>
      </c>
      <c r="J99" s="8" t="s">
        <v>168</v>
      </c>
      <c r="K99" s="6">
        <f t="array" ref="K99">MATCH(C99&amp;D99,행정구역정리!$B$2:$B$251&amp;행정구역정리!$C$2:$C$251,0)</f>
        <v>176</v>
      </c>
      <c r="L99" s="9" t="str">
        <f t="array" ref="L99">INDEX(행정구역정리!$D$2:$D$251,기상기후!K99)</f>
        <v>45740</v>
      </c>
      <c r="M99" s="9">
        <v>176</v>
      </c>
      <c r="N99" s="8" t="s">
        <v>881</v>
      </c>
      <c r="Q99" t="str">
        <f t="shared" si="22"/>
        <v>45740</v>
      </c>
    </row>
    <row r="100" spans="1:17" x14ac:dyDescent="0.3">
      <c r="A100">
        <v>251</v>
      </c>
      <c r="B100" t="s">
        <v>115</v>
      </c>
      <c r="C100" s="1" t="s">
        <v>730</v>
      </c>
      <c r="D100" s="1" t="s">
        <v>115</v>
      </c>
      <c r="E100" s="1"/>
      <c r="F100" s="6">
        <f t="shared" si="19"/>
        <v>162</v>
      </c>
      <c r="G100" s="9" t="str">
        <f t="shared" si="20"/>
        <v>전북</v>
      </c>
      <c r="H100" s="7" t="s">
        <v>42</v>
      </c>
      <c r="I100" s="9">
        <v>98</v>
      </c>
      <c r="J100" s="8" t="s">
        <v>168</v>
      </c>
      <c r="K100" s="6">
        <f t="array" ref="K100">MATCH(C100&amp;D100,행정구역정리!$B$2:$B$251&amp;행정구역정리!$C$2:$C$251,0)</f>
        <v>179</v>
      </c>
      <c r="L100" s="9" t="str">
        <f t="array" ref="L100">INDEX(행정구역정리!$D$2:$D$251,기상기후!K100)</f>
        <v>45790</v>
      </c>
      <c r="M100" s="9">
        <v>179</v>
      </c>
      <c r="N100" s="8" t="s">
        <v>884</v>
      </c>
      <c r="Q100" t="str">
        <f t="shared" si="22"/>
        <v>45790</v>
      </c>
    </row>
    <row r="101" spans="1:17" x14ac:dyDescent="0.3">
      <c r="A101">
        <v>251</v>
      </c>
      <c r="B101" t="s">
        <v>772</v>
      </c>
      <c r="C101" s="1" t="s">
        <v>730</v>
      </c>
      <c r="D101" s="1" t="s">
        <v>115</v>
      </c>
      <c r="E101" s="1"/>
      <c r="F101" s="6">
        <f t="shared" si="19"/>
        <v>162</v>
      </c>
      <c r="G101" s="9" t="str">
        <f t="shared" si="20"/>
        <v>전북</v>
      </c>
      <c r="H101" s="7" t="s">
        <v>62</v>
      </c>
      <c r="I101" s="9">
        <v>99</v>
      </c>
      <c r="J101" s="8" t="s">
        <v>168</v>
      </c>
      <c r="K101" s="6">
        <f t="array" ref="K101">MATCH(C101&amp;D101,행정구역정리!$B$2:$B$251&amp;행정구역정리!$C$2:$C$251,0)</f>
        <v>179</v>
      </c>
      <c r="L101" s="9" t="str">
        <f t="array" ref="L101">INDEX(행정구역정리!$D$2:$D$251,기상기후!K101)</f>
        <v>45790</v>
      </c>
      <c r="M101" s="9">
        <v>179</v>
      </c>
      <c r="N101" s="8" t="s">
        <v>884</v>
      </c>
      <c r="Q101" t="str">
        <f t="shared" si="22"/>
        <v>45790</v>
      </c>
    </row>
    <row r="102" spans="1:17" x14ac:dyDescent="0.3">
      <c r="A102">
        <v>251</v>
      </c>
      <c r="B102" t="s">
        <v>772</v>
      </c>
      <c r="C102" s="1" t="s">
        <v>730</v>
      </c>
      <c r="D102" s="1" t="s">
        <v>115</v>
      </c>
      <c r="E102" s="1"/>
      <c r="F102" s="6">
        <f t="shared" si="19"/>
        <v>162</v>
      </c>
      <c r="G102" s="9" t="str">
        <f t="shared" si="20"/>
        <v>전북</v>
      </c>
      <c r="H102" s="7" t="s">
        <v>64</v>
      </c>
      <c r="I102" s="9">
        <v>100</v>
      </c>
      <c r="J102" s="8" t="s">
        <v>168</v>
      </c>
      <c r="K102" s="6">
        <f t="array" ref="K102">MATCH(C102&amp;D102,행정구역정리!$B$2:$B$251&amp;행정구역정리!$C$2:$C$251,0)</f>
        <v>179</v>
      </c>
      <c r="L102" s="9" t="str">
        <f t="array" ref="L102">INDEX(행정구역정리!$D$2:$D$251,기상기후!K102)</f>
        <v>45790</v>
      </c>
      <c r="M102" s="9">
        <v>179</v>
      </c>
      <c r="N102" s="8" t="s">
        <v>884</v>
      </c>
      <c r="Q102" t="str">
        <f t="shared" si="22"/>
        <v>45790</v>
      </c>
    </row>
    <row r="103" spans="1:17" x14ac:dyDescent="0.3">
      <c r="A103">
        <v>254</v>
      </c>
      <c r="B103" t="s">
        <v>207</v>
      </c>
      <c r="C103" s="1" t="s">
        <v>730</v>
      </c>
      <c r="D103" s="1" t="s">
        <v>207</v>
      </c>
      <c r="E103" s="1"/>
      <c r="F103" s="6">
        <f t="shared" si="19"/>
        <v>161</v>
      </c>
      <c r="G103" s="9" t="str">
        <f t="shared" si="20"/>
        <v>전북</v>
      </c>
      <c r="H103" s="7" t="s">
        <v>63</v>
      </c>
      <c r="I103" s="9">
        <v>101</v>
      </c>
      <c r="J103" s="8" t="s">
        <v>168</v>
      </c>
      <c r="K103" s="6">
        <f t="array" ref="K103">MATCH(C103&amp;D103,행정구역정리!$B$2:$B$251&amp;행정구역정리!$C$2:$C$251,0)</f>
        <v>178</v>
      </c>
      <c r="L103" s="9" t="str">
        <f t="array" ref="L103">INDEX(행정구역정리!$D$2:$D$251,기상기후!K103)</f>
        <v>45770</v>
      </c>
      <c r="M103" s="9">
        <v>178</v>
      </c>
      <c r="N103" s="8" t="s">
        <v>883</v>
      </c>
      <c r="Q103" t="str">
        <f t="shared" si="22"/>
        <v>45770</v>
      </c>
    </row>
    <row r="104" spans="1:17" x14ac:dyDescent="0.3">
      <c r="A104">
        <v>184</v>
      </c>
      <c r="B104" t="s">
        <v>154</v>
      </c>
      <c r="C104" s="1" t="s">
        <v>737</v>
      </c>
      <c r="D104" s="1" t="s">
        <v>155</v>
      </c>
      <c r="E104" s="1"/>
      <c r="F104" s="6">
        <f>VLOOKUP(D104,$H$229:$J$230,2,FALSE)</f>
        <v>227</v>
      </c>
      <c r="G104" s="9" t="str">
        <f>VLOOKUP(D104,$H$229:$J$230,3,FALSE)</f>
        <v>제주</v>
      </c>
      <c r="H104" s="7" t="s">
        <v>56</v>
      </c>
      <c r="I104" s="9">
        <v>102</v>
      </c>
      <c r="J104" s="8" t="s">
        <v>168</v>
      </c>
      <c r="K104" s="6">
        <f t="array" ref="K104">MATCH(C104&amp;D104,행정구역정리!$B$2:$B$251&amp;행정구역정리!$C$2:$C$251,0)</f>
        <v>249</v>
      </c>
      <c r="L104" s="9" t="str">
        <f t="array" ref="L104">INDEX(행정구역정리!$D$2:$D$251,기상기후!K104)</f>
        <v>50110</v>
      </c>
      <c r="M104" s="9">
        <v>249</v>
      </c>
      <c r="N104" s="8" t="s">
        <v>869</v>
      </c>
      <c r="Q104" t="str">
        <f t="shared" si="22"/>
        <v>50110</v>
      </c>
    </row>
    <row r="105" spans="1:1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s="6">
        <f t="shared" ref="F105:F111" si="23">VLOOKUP(D105,$H$229:$J$230,2,FALSE)</f>
        <v>227</v>
      </c>
      <c r="G105" s="9" t="str">
        <f t="shared" ref="G105:G111" si="24">VLOOKUP(D105,$H$229:$J$230,3,FALSE)</f>
        <v>제주</v>
      </c>
      <c r="H105" s="7" t="s">
        <v>44</v>
      </c>
      <c r="I105" s="9">
        <v>103</v>
      </c>
      <c r="J105" s="8" t="s">
        <v>168</v>
      </c>
      <c r="K105" s="6">
        <f t="array" ref="K105">MATCH(C105&amp;D105,행정구역정리!$B$2:$B$251&amp;행정구역정리!$C$2:$C$251,0)</f>
        <v>249</v>
      </c>
      <c r="L105" s="9" t="str">
        <f t="array" ref="L105">INDEX(행정구역정리!$D$2:$D$251,기상기후!K105)</f>
        <v>50110</v>
      </c>
      <c r="M105" s="9">
        <v>249</v>
      </c>
      <c r="N105" s="8" t="s">
        <v>869</v>
      </c>
      <c r="Q105" t="str">
        <f t="shared" si="22"/>
        <v>50110</v>
      </c>
    </row>
    <row r="106" spans="1:1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s="6">
        <f t="shared" si="23"/>
        <v>228</v>
      </c>
      <c r="G106" s="9" t="str">
        <f t="shared" si="24"/>
        <v>제주</v>
      </c>
      <c r="H106" s="7" t="s">
        <v>37</v>
      </c>
      <c r="I106" s="9">
        <v>104</v>
      </c>
      <c r="J106" s="8" t="s">
        <v>168</v>
      </c>
      <c r="K106" s="6">
        <f t="array" ref="K106">MATCH(C106&amp;D106,행정구역정리!$B$2:$B$251&amp;행정구역정리!$C$2:$C$251,0)</f>
        <v>250</v>
      </c>
      <c r="L106" s="9" t="str">
        <f t="array" ref="L106">INDEX(행정구역정리!$D$2:$D$251,기상기후!K106)</f>
        <v>50130</v>
      </c>
      <c r="M106" s="9">
        <v>250</v>
      </c>
      <c r="N106" s="8" t="s">
        <v>870</v>
      </c>
      <c r="Q106" t="str">
        <f t="shared" si="22"/>
        <v>50130</v>
      </c>
    </row>
    <row r="107" spans="1:1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s="6">
        <f t="shared" si="23"/>
        <v>228</v>
      </c>
      <c r="G107" s="9" t="str">
        <f t="shared" si="24"/>
        <v>제주</v>
      </c>
      <c r="H107" s="7" t="s">
        <v>65</v>
      </c>
      <c r="I107" s="9">
        <v>105</v>
      </c>
      <c r="J107" s="8" t="s">
        <v>168</v>
      </c>
      <c r="K107" s="6">
        <f t="array" ref="K107">MATCH(C107&amp;D107,행정구역정리!$B$2:$B$251&amp;행정구역정리!$C$2:$C$251,0)</f>
        <v>250</v>
      </c>
      <c r="L107" s="9" t="str">
        <f t="array" ref="L107">INDEX(행정구역정리!$D$2:$D$251,기상기후!K107)</f>
        <v>50130</v>
      </c>
      <c r="M107" s="9">
        <v>250</v>
      </c>
      <c r="N107" s="8" t="s">
        <v>870</v>
      </c>
      <c r="Q107" t="str">
        <f t="shared" si="22"/>
        <v>50130</v>
      </c>
    </row>
    <row r="108" spans="1:1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s="6">
        <f t="shared" si="23"/>
        <v>228</v>
      </c>
      <c r="G108" s="9" t="str">
        <f t="shared" si="24"/>
        <v>제주</v>
      </c>
      <c r="H108" s="7" t="s">
        <v>74</v>
      </c>
      <c r="I108" s="9">
        <v>106</v>
      </c>
      <c r="J108" s="8" t="s">
        <v>167</v>
      </c>
      <c r="K108" s="6">
        <f t="array" ref="K108">MATCH(C108&amp;D108,행정구역정리!$B$2:$B$251&amp;행정구역정리!$C$2:$C$251,0)</f>
        <v>250</v>
      </c>
      <c r="L108" s="9" t="str">
        <f t="array" ref="L108">INDEX(행정구역정리!$D$2:$D$251,기상기후!K108)</f>
        <v>50130</v>
      </c>
      <c r="M108" s="9">
        <v>250</v>
      </c>
      <c r="N108" s="8" t="s">
        <v>870</v>
      </c>
      <c r="Q108" t="str">
        <f t="shared" si="22"/>
        <v>50130</v>
      </c>
    </row>
    <row r="109" spans="1:1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s="6">
        <f t="shared" si="23"/>
        <v>228</v>
      </c>
      <c r="G109" s="9" t="str">
        <f t="shared" si="24"/>
        <v>제주</v>
      </c>
      <c r="H109" s="7" t="s">
        <v>71</v>
      </c>
      <c r="I109" s="9">
        <v>107</v>
      </c>
      <c r="J109" s="8" t="s">
        <v>167</v>
      </c>
      <c r="K109" s="6">
        <f t="array" ref="K109">MATCH(C109&amp;D109,행정구역정리!$B$2:$B$251&amp;행정구역정리!$C$2:$C$251,0)</f>
        <v>250</v>
      </c>
      <c r="L109" s="9" t="str">
        <f t="array" ref="L109">INDEX(행정구역정리!$D$2:$D$251,기상기후!K109)</f>
        <v>50130</v>
      </c>
      <c r="M109" s="9">
        <v>250</v>
      </c>
      <c r="N109" s="8" t="s">
        <v>870</v>
      </c>
      <c r="Q109" t="str">
        <f t="shared" si="22"/>
        <v>50130</v>
      </c>
    </row>
    <row r="110" spans="1:1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s="6">
        <f t="shared" si="23"/>
        <v>228</v>
      </c>
      <c r="G110" s="9" t="str">
        <f t="shared" si="24"/>
        <v>제주</v>
      </c>
      <c r="H110" s="7" t="s">
        <v>75</v>
      </c>
      <c r="I110" s="9">
        <v>108</v>
      </c>
      <c r="J110" s="8" t="s">
        <v>167</v>
      </c>
      <c r="K110" s="6">
        <f t="array" ref="K110">MATCH(C110&amp;D110,행정구역정리!$B$2:$B$251&amp;행정구역정리!$C$2:$C$251,0)</f>
        <v>250</v>
      </c>
      <c r="L110" s="9" t="str">
        <f t="array" ref="L110">INDEX(행정구역정리!$D$2:$D$251,기상기후!K110)</f>
        <v>50130</v>
      </c>
      <c r="M110" s="9">
        <v>250</v>
      </c>
      <c r="N110" s="8" t="s">
        <v>870</v>
      </c>
      <c r="Q110" t="str">
        <f t="shared" si="22"/>
        <v>50130</v>
      </c>
    </row>
    <row r="111" spans="1:17" x14ac:dyDescent="0.3">
      <c r="A111">
        <v>265</v>
      </c>
      <c r="B111" t="s">
        <v>801</v>
      </c>
      <c r="C111" s="1" t="s">
        <v>737</v>
      </c>
      <c r="D111" s="1" t="s">
        <v>156</v>
      </c>
      <c r="E111" s="1"/>
      <c r="F111" s="6">
        <f t="shared" si="23"/>
        <v>228</v>
      </c>
      <c r="G111" s="9" t="str">
        <f t="shared" si="24"/>
        <v>제주</v>
      </c>
      <c r="H111" s="7" t="s">
        <v>76</v>
      </c>
      <c r="I111" s="9">
        <v>109</v>
      </c>
      <c r="J111" s="8" t="s">
        <v>167</v>
      </c>
      <c r="K111" s="6">
        <f t="array" ref="K111">MATCH(C111&amp;D111,행정구역정리!$B$2:$B$251&amp;행정구역정리!$C$2:$C$251,0)</f>
        <v>250</v>
      </c>
      <c r="L111" s="9" t="str">
        <f t="array" ref="L111">INDEX(행정구역정리!$D$2:$D$251,기상기후!K111)</f>
        <v>50130</v>
      </c>
      <c r="M111" s="9">
        <v>250</v>
      </c>
      <c r="N111" s="8" t="s">
        <v>870</v>
      </c>
      <c r="Q111" t="str">
        <f t="shared" si="22"/>
        <v>50130</v>
      </c>
    </row>
    <row r="112" spans="1:17" x14ac:dyDescent="0.3">
      <c r="A112">
        <v>129</v>
      </c>
      <c r="B112" t="s">
        <v>756</v>
      </c>
      <c r="C112" s="1" t="s">
        <v>728</v>
      </c>
      <c r="D112" s="1" t="s">
        <v>80</v>
      </c>
      <c r="E112" s="1"/>
      <c r="F112" s="6">
        <f>VLOOKUP(D112,$H$137:$J$151,2,FALSE)</f>
        <v>139</v>
      </c>
      <c r="G112" s="9" t="str">
        <f>VLOOKUP(D112,$H$137:$J$151,3,FALSE)</f>
        <v>충남</v>
      </c>
      <c r="H112" s="7" t="s">
        <v>181</v>
      </c>
      <c r="I112" s="9">
        <v>110</v>
      </c>
      <c r="J112" s="8" t="s">
        <v>167</v>
      </c>
      <c r="K112" s="6">
        <f t="array" ref="K112">MATCH(C112&amp;D112,행정구역정리!$B$2:$B$251&amp;행정구역정리!$C$2:$C$251,0)</f>
        <v>155</v>
      </c>
      <c r="L112" s="9" t="str">
        <f t="array" ref="L112">INDEX(행정구역정리!$D$2:$D$251,기상기후!K112)</f>
        <v>44210</v>
      </c>
      <c r="M112" s="9">
        <v>155</v>
      </c>
      <c r="N112" s="8" t="s">
        <v>858</v>
      </c>
      <c r="Q112" t="str">
        <f t="shared" si="22"/>
        <v>44210</v>
      </c>
    </row>
    <row r="113" spans="1:17" x14ac:dyDescent="0.3">
      <c r="A113">
        <v>232</v>
      </c>
      <c r="B113" t="s">
        <v>787</v>
      </c>
      <c r="C113" s="1" t="s">
        <v>728</v>
      </c>
      <c r="D113" s="1" t="s">
        <v>82</v>
      </c>
      <c r="E113" s="14" t="s">
        <v>1161</v>
      </c>
      <c r="F113" s="6">
        <f t="shared" ref="F113:F117" si="25">VLOOKUP(D113,$H$137:$J$151,2,FALSE)</f>
        <v>135</v>
      </c>
      <c r="G113" s="9" t="str">
        <f t="shared" ref="G113:G117" si="26">VLOOKUP(D113,$H$137:$J$151,3,FALSE)</f>
        <v>충남</v>
      </c>
      <c r="H113" s="7" t="s">
        <v>182</v>
      </c>
      <c r="I113" s="9">
        <v>111</v>
      </c>
      <c r="J113" s="8" t="s">
        <v>167</v>
      </c>
      <c r="K113" s="6">
        <f t="array" ref="K113">MATCH(C113&amp;D113,행정구역정리!$B$2:$B$251&amp;행정구역정리!$C$2:$C$251,0)</f>
        <v>150</v>
      </c>
      <c r="L113" s="9" t="str">
        <f t="array" ref="L113">INDEX(행정구역정리!$D$2:$D$251,기상기후!K113)</f>
        <v>44131</v>
      </c>
      <c r="M113" s="9">
        <v>150</v>
      </c>
      <c r="N113" s="8" t="s">
        <v>853</v>
      </c>
      <c r="O113">
        <f t="array" ref="O113">MATCH(E113,행정구역정리!$F$2:$F$251,0)</f>
        <v>150</v>
      </c>
      <c r="P113" t="str">
        <f t="array" ref="P113">INDEX(행정구역정리!$D$2:$D$251,기상기후!O113)</f>
        <v>44131</v>
      </c>
      <c r="Q113" t="str">
        <f t="shared" ref="Q113:Q114" si="27">P113</f>
        <v>44131</v>
      </c>
    </row>
    <row r="114" spans="1:17" x14ac:dyDescent="0.3">
      <c r="A114">
        <v>232</v>
      </c>
      <c r="B114" t="s">
        <v>787</v>
      </c>
      <c r="C114" s="1" t="s">
        <v>728</v>
      </c>
      <c r="D114" s="1" t="s">
        <v>82</v>
      </c>
      <c r="E114" s="14" t="s">
        <v>1161</v>
      </c>
      <c r="F114" s="6">
        <f t="shared" si="25"/>
        <v>135</v>
      </c>
      <c r="G114" s="9" t="str">
        <f t="shared" si="26"/>
        <v>충남</v>
      </c>
      <c r="H114" s="7" t="s">
        <v>70</v>
      </c>
      <c r="I114" s="9">
        <v>112</v>
      </c>
      <c r="J114" s="8" t="s">
        <v>167</v>
      </c>
      <c r="K114" s="6">
        <f t="array" ref="K114">MATCH(C114&amp;D114,행정구역정리!$B$2:$B$251&amp;행정구역정리!$C$2:$C$251,0)</f>
        <v>150</v>
      </c>
      <c r="L114" s="9" t="str">
        <f t="array" ref="L114">INDEX(행정구역정리!$D$2:$D$251,기상기후!K114)</f>
        <v>44131</v>
      </c>
      <c r="M114" s="9">
        <v>150</v>
      </c>
      <c r="N114" s="8" t="s">
        <v>853</v>
      </c>
      <c r="O114">
        <f t="array" ref="O114">MATCH(E114,행정구역정리!$F$2:$F$251,0)</f>
        <v>150</v>
      </c>
      <c r="P114" t="str">
        <f t="array" ref="P114">INDEX(행정구역정리!$D$2:$D$251,기상기후!O114)</f>
        <v>44131</v>
      </c>
      <c r="Q114" t="str">
        <f t="shared" si="27"/>
        <v>44131</v>
      </c>
    </row>
    <row r="115" spans="1:17" x14ac:dyDescent="0.3">
      <c r="A115">
        <v>235</v>
      </c>
      <c r="B115" t="s">
        <v>788</v>
      </c>
      <c r="C115" s="1" t="s">
        <v>728</v>
      </c>
      <c r="D115" s="1" t="s">
        <v>194</v>
      </c>
      <c r="E115" s="1"/>
      <c r="F115" s="6">
        <f t="shared" si="25"/>
        <v>137</v>
      </c>
      <c r="G115" s="9" t="str">
        <f t="shared" si="26"/>
        <v>충남</v>
      </c>
      <c r="H115" s="7" t="s">
        <v>183</v>
      </c>
      <c r="I115" s="9">
        <v>113</v>
      </c>
      <c r="J115" s="8" t="s">
        <v>167</v>
      </c>
      <c r="K115" s="6">
        <f t="array" ref="K115">MATCH(C115&amp;D115,행정구역정리!$B$2:$B$251&amp;행정구역정리!$C$2:$C$251,0)</f>
        <v>153</v>
      </c>
      <c r="L115" s="9" t="str">
        <f t="array" ref="L115">INDEX(행정구역정리!$D$2:$D$251,기상기후!K115)</f>
        <v>44180</v>
      </c>
      <c r="M115" s="9">
        <v>153</v>
      </c>
      <c r="N115" s="8" t="s">
        <v>856</v>
      </c>
      <c r="Q115" t="str">
        <f t="shared" ref="Q115:Q118" si="28">N115</f>
        <v>44180</v>
      </c>
    </row>
    <row r="116" spans="1:17" x14ac:dyDescent="0.3">
      <c r="A116">
        <v>236</v>
      </c>
      <c r="B116" t="s">
        <v>789</v>
      </c>
      <c r="C116" s="1" t="s">
        <v>728</v>
      </c>
      <c r="D116" s="1" t="s">
        <v>198</v>
      </c>
      <c r="E116" s="1"/>
      <c r="F116" s="6">
        <f t="shared" si="25"/>
        <v>144</v>
      </c>
      <c r="G116" s="9" t="str">
        <f t="shared" si="26"/>
        <v>충남</v>
      </c>
      <c r="H116" s="7" t="s">
        <v>77</v>
      </c>
      <c r="I116" s="9">
        <v>114</v>
      </c>
      <c r="J116" s="8" t="s">
        <v>167</v>
      </c>
      <c r="K116" s="6">
        <f t="array" ref="K116">MATCH(C116&amp;D116,행정구역정리!$B$2:$B$251&amp;행정구역정리!$C$2:$C$251,0)</f>
        <v>160</v>
      </c>
      <c r="L116" s="9" t="str">
        <f t="array" ref="L116">INDEX(행정구역정리!$D$2:$D$251,기상기후!K116)</f>
        <v>44760</v>
      </c>
      <c r="M116" s="9">
        <v>160</v>
      </c>
      <c r="N116" s="8" t="s">
        <v>863</v>
      </c>
      <c r="Q116" t="str">
        <f t="shared" si="28"/>
        <v>44760</v>
      </c>
    </row>
    <row r="117" spans="1:17" x14ac:dyDescent="0.3">
      <c r="A117">
        <v>238</v>
      </c>
      <c r="B117" t="s">
        <v>790</v>
      </c>
      <c r="C117" s="1" t="s">
        <v>728</v>
      </c>
      <c r="D117" s="1" t="s">
        <v>197</v>
      </c>
      <c r="E117" s="1"/>
      <c r="F117" s="6">
        <f t="shared" si="25"/>
        <v>143</v>
      </c>
      <c r="G117" s="9" t="str">
        <f t="shared" si="26"/>
        <v>충남</v>
      </c>
      <c r="H117" s="7" t="s">
        <v>184</v>
      </c>
      <c r="I117" s="9">
        <v>115</v>
      </c>
      <c r="J117" s="8" t="s">
        <v>167</v>
      </c>
      <c r="K117" s="6">
        <f t="array" ref="K117">MATCH(C117&amp;D117,행정구역정리!$B$2:$B$251&amp;행정구역정리!$C$2:$C$251,0)</f>
        <v>159</v>
      </c>
      <c r="L117" s="9" t="str">
        <f t="array" ref="L117">INDEX(행정구역정리!$D$2:$D$251,기상기후!K117)</f>
        <v>44710</v>
      </c>
      <c r="M117" s="9">
        <v>159</v>
      </c>
      <c r="N117" s="8" t="s">
        <v>862</v>
      </c>
      <c r="Q117" t="str">
        <f t="shared" si="28"/>
        <v>44710</v>
      </c>
    </row>
    <row r="118" spans="1:17" x14ac:dyDescent="0.3">
      <c r="A118">
        <v>127</v>
      </c>
      <c r="B118" t="s">
        <v>755</v>
      </c>
      <c r="C118" s="1" t="s">
        <v>727</v>
      </c>
      <c r="D118" s="1" t="s">
        <v>92</v>
      </c>
      <c r="E118" s="1"/>
      <c r="F118" s="6">
        <f>VLOOKUP(D118,$H$126:$J$136,2,FALSE)</f>
        <v>125</v>
      </c>
      <c r="G118" s="9" t="str">
        <f>VLOOKUP(D118,$H$126:$J$136,3,FALSE)</f>
        <v>충북</v>
      </c>
      <c r="H118" s="7" t="s">
        <v>185</v>
      </c>
      <c r="I118" s="9">
        <v>116</v>
      </c>
      <c r="J118" s="8" t="s">
        <v>167</v>
      </c>
      <c r="K118" s="6">
        <f t="array" ref="K118">MATCH(C118&amp;D118,행정구역정리!$B$2:$B$251&amp;행정구역정리!$C$2:$C$251,0)</f>
        <v>140</v>
      </c>
      <c r="L118" s="9" t="str">
        <f t="array" ref="L118">INDEX(행정구역정리!$D$2:$D$251,기상기후!K118)</f>
        <v>43130</v>
      </c>
      <c r="M118" s="9">
        <v>140</v>
      </c>
      <c r="N118" s="8" t="s">
        <v>843</v>
      </c>
      <c r="Q118" t="str">
        <f t="shared" si="28"/>
        <v>43130</v>
      </c>
    </row>
    <row r="119" spans="1:17" x14ac:dyDescent="0.3">
      <c r="A119">
        <v>131</v>
      </c>
      <c r="B119" t="s">
        <v>758</v>
      </c>
      <c r="C119" s="1" t="s">
        <v>727</v>
      </c>
      <c r="D119" s="1" t="s">
        <v>87</v>
      </c>
      <c r="E119" s="14" t="s">
        <v>1162</v>
      </c>
      <c r="F119" s="6">
        <f t="shared" ref="F119:F122" si="29">VLOOKUP(D119,$H$126:$J$136,2,FALSE)</f>
        <v>124</v>
      </c>
      <c r="G119" s="9" t="str">
        <f t="shared" ref="G119:G122" si="30">VLOOKUP(D119,$H$126:$J$136,3,FALSE)</f>
        <v>충북</v>
      </c>
      <c r="H119" s="7" t="s">
        <v>73</v>
      </c>
      <c r="I119" s="9">
        <v>117</v>
      </c>
      <c r="J119" s="8" t="s">
        <v>167</v>
      </c>
      <c r="K119" s="6">
        <f t="array" ref="K119">MATCH(C119&amp;D119,행정구역정리!$B$2:$B$251&amp;행정구역정리!$C$2:$C$251,0)</f>
        <v>136</v>
      </c>
      <c r="L119" s="9" t="str">
        <f t="array" ref="L119">INDEX(행정구역정리!$D$2:$D$251,기상기후!K119)</f>
        <v>43111</v>
      </c>
      <c r="M119" s="9">
        <v>136</v>
      </c>
      <c r="N119" s="8" t="s">
        <v>839</v>
      </c>
      <c r="O119">
        <f t="array" ref="O119">MATCH(E119,행정구역정리!$F$2:$F$251,0)</f>
        <v>138</v>
      </c>
      <c r="P119" t="str">
        <f t="array" ref="P119">INDEX(행정구역정리!$D$2:$D$251,기상기후!O119)</f>
        <v>43113</v>
      </c>
      <c r="Q119" t="str">
        <f>P119</f>
        <v>43113</v>
      </c>
    </row>
    <row r="120" spans="1:17" x14ac:dyDescent="0.3">
      <c r="A120">
        <v>135</v>
      </c>
      <c r="B120" t="s">
        <v>759</v>
      </c>
      <c r="C120" s="1" t="s">
        <v>727</v>
      </c>
      <c r="D120" s="1" t="s">
        <v>191</v>
      </c>
      <c r="E120" s="1"/>
      <c r="F120" s="6">
        <f t="shared" si="29"/>
        <v>129</v>
      </c>
      <c r="G120" s="9" t="str">
        <f t="shared" si="30"/>
        <v>충북</v>
      </c>
      <c r="H120" s="7" t="s">
        <v>186</v>
      </c>
      <c r="I120" s="9">
        <v>118</v>
      </c>
      <c r="J120" s="8" t="s">
        <v>167</v>
      </c>
      <c r="K120" s="6">
        <f t="array" ref="K120">MATCH(C120&amp;D120,행정구역정리!$B$2:$B$251&amp;행정구역정리!$C$2:$C$251,0)</f>
        <v>144</v>
      </c>
      <c r="L120" s="9" t="str">
        <f t="array" ref="L120">INDEX(행정구역정리!$D$2:$D$251,기상기후!K120)</f>
        <v>43740</v>
      </c>
      <c r="M120" s="9">
        <v>144</v>
      </c>
      <c r="N120" s="8" t="s">
        <v>847</v>
      </c>
      <c r="Q120" t="str">
        <f t="shared" ref="Q120:Q122" si="31">N120</f>
        <v>43740</v>
      </c>
    </row>
    <row r="121" spans="1:17" x14ac:dyDescent="0.3">
      <c r="A121">
        <v>221</v>
      </c>
      <c r="B121" t="s">
        <v>785</v>
      </c>
      <c r="C121" s="1" t="s">
        <v>727</v>
      </c>
      <c r="D121" s="1" t="s">
        <v>89</v>
      </c>
      <c r="E121" s="1"/>
      <c r="F121" s="6">
        <f t="shared" si="29"/>
        <v>126</v>
      </c>
      <c r="G121" s="9" t="str">
        <f t="shared" si="30"/>
        <v>충북</v>
      </c>
      <c r="H121" s="7" t="s">
        <v>187</v>
      </c>
      <c r="I121" s="9">
        <v>119</v>
      </c>
      <c r="J121" s="8" t="s">
        <v>167</v>
      </c>
      <c r="K121" s="6">
        <f t="array" ref="K121">MATCH(C121&amp;D121,행정구역정리!$B$2:$B$251&amp;행정구역정리!$C$2:$C$251,0)</f>
        <v>141</v>
      </c>
      <c r="L121" s="9" t="str">
        <f t="array" ref="L121">INDEX(행정구역정리!$D$2:$D$251,기상기후!K121)</f>
        <v>43150</v>
      </c>
      <c r="M121" s="9">
        <v>141</v>
      </c>
      <c r="N121" s="8" t="s">
        <v>844</v>
      </c>
      <c r="Q121" t="str">
        <f t="shared" si="31"/>
        <v>43150</v>
      </c>
    </row>
    <row r="122" spans="1:17" x14ac:dyDescent="0.3">
      <c r="A122">
        <v>226</v>
      </c>
      <c r="B122" t="s">
        <v>786</v>
      </c>
      <c r="C122" s="1" t="s">
        <v>727</v>
      </c>
      <c r="D122" s="1" t="s">
        <v>190</v>
      </c>
      <c r="E122" s="1"/>
      <c r="F122" s="6">
        <f t="shared" si="29"/>
        <v>127</v>
      </c>
      <c r="G122" s="9" t="str">
        <f t="shared" si="30"/>
        <v>충북</v>
      </c>
      <c r="H122" s="7" t="s">
        <v>72</v>
      </c>
      <c r="I122" s="9">
        <v>120</v>
      </c>
      <c r="J122" s="8" t="s">
        <v>167</v>
      </c>
      <c r="K122" s="10">
        <f t="array" ref="K122">MATCH(C122&amp;D122,행정구역정리!$B$2:$B$251&amp;행정구역정리!$C$2:$C$251,0)</f>
        <v>142</v>
      </c>
      <c r="L122" s="15" t="str">
        <f t="array" ref="L122">INDEX(행정구역정리!$D$2:$D$251,기상기후!K122)</f>
        <v>43720</v>
      </c>
      <c r="M122" s="15">
        <v>142</v>
      </c>
      <c r="N122" s="12" t="s">
        <v>845</v>
      </c>
      <c r="Q122" t="str">
        <f t="shared" si="31"/>
        <v>43720</v>
      </c>
    </row>
    <row r="123" spans="1:17" x14ac:dyDescent="0.3">
      <c r="E123" s="1"/>
      <c r="F123" s="6"/>
      <c r="G123" s="9"/>
      <c r="H123" s="7" t="s">
        <v>188</v>
      </c>
      <c r="I123" s="9">
        <v>121</v>
      </c>
      <c r="J123" s="8" t="s">
        <v>167</v>
      </c>
    </row>
    <row r="124" spans="1:17" x14ac:dyDescent="0.3">
      <c r="E124" s="1"/>
      <c r="F124" s="6"/>
      <c r="G124" s="9"/>
      <c r="H124" s="7" t="s">
        <v>69</v>
      </c>
      <c r="I124" s="9">
        <v>122</v>
      </c>
      <c r="J124" s="8" t="s">
        <v>167</v>
      </c>
    </row>
    <row r="125" spans="1:17" x14ac:dyDescent="0.3">
      <c r="F125" s="6"/>
      <c r="G125" s="9"/>
      <c r="H125" s="7" t="s">
        <v>189</v>
      </c>
      <c r="I125" s="9">
        <v>123</v>
      </c>
      <c r="J125" s="8" t="s">
        <v>167</v>
      </c>
    </row>
    <row r="126" spans="1:17" x14ac:dyDescent="0.3">
      <c r="F126" s="6"/>
      <c r="G126" s="9"/>
      <c r="H126" s="7" t="s">
        <v>87</v>
      </c>
      <c r="I126" s="9">
        <v>124</v>
      </c>
      <c r="J126" s="8" t="s">
        <v>169</v>
      </c>
    </row>
    <row r="127" spans="1:17" x14ac:dyDescent="0.3">
      <c r="F127" s="6"/>
      <c r="G127" s="9"/>
      <c r="H127" s="7" t="s">
        <v>92</v>
      </c>
      <c r="I127" s="9">
        <v>125</v>
      </c>
      <c r="J127" s="8" t="s">
        <v>169</v>
      </c>
    </row>
    <row r="128" spans="1:17" x14ac:dyDescent="0.3">
      <c r="F128" s="6"/>
      <c r="G128" s="9"/>
      <c r="H128" s="7" t="s">
        <v>89</v>
      </c>
      <c r="I128" s="9">
        <v>126</v>
      </c>
      <c r="J128" s="8" t="s">
        <v>169</v>
      </c>
    </row>
    <row r="129" spans="6:10" x14ac:dyDescent="0.3">
      <c r="F129" s="6"/>
      <c r="G129" s="9"/>
      <c r="H129" s="7" t="s">
        <v>190</v>
      </c>
      <c r="I129" s="9">
        <v>127</v>
      </c>
      <c r="J129" s="8" t="s">
        <v>169</v>
      </c>
    </row>
    <row r="130" spans="6:10" x14ac:dyDescent="0.3">
      <c r="F130" s="6"/>
      <c r="G130" s="9"/>
      <c r="H130" s="7" t="s">
        <v>88</v>
      </c>
      <c r="I130" s="9">
        <v>128</v>
      </c>
      <c r="J130" s="8" t="s">
        <v>169</v>
      </c>
    </row>
    <row r="131" spans="6:10" x14ac:dyDescent="0.3">
      <c r="F131" s="6"/>
      <c r="G131" s="9"/>
      <c r="H131" s="7" t="s">
        <v>191</v>
      </c>
      <c r="I131" s="9">
        <v>129</v>
      </c>
      <c r="J131" s="8" t="s">
        <v>169</v>
      </c>
    </row>
    <row r="132" spans="6:10" x14ac:dyDescent="0.3">
      <c r="F132" s="6"/>
      <c r="G132" s="9"/>
      <c r="H132" s="7" t="s">
        <v>192</v>
      </c>
      <c r="I132" s="9">
        <v>130</v>
      </c>
      <c r="J132" s="8" t="s">
        <v>169</v>
      </c>
    </row>
    <row r="133" spans="6:10" x14ac:dyDescent="0.3">
      <c r="F133" s="6"/>
      <c r="G133" s="9"/>
      <c r="H133" s="7" t="s">
        <v>90</v>
      </c>
      <c r="I133" s="9">
        <v>131</v>
      </c>
      <c r="J133" s="8" t="s">
        <v>169</v>
      </c>
    </row>
    <row r="134" spans="6:10" x14ac:dyDescent="0.3">
      <c r="F134" s="6"/>
      <c r="G134" s="9"/>
      <c r="H134" s="7" t="s">
        <v>91</v>
      </c>
      <c r="I134" s="9">
        <v>132</v>
      </c>
      <c r="J134" s="8" t="s">
        <v>169</v>
      </c>
    </row>
    <row r="135" spans="6:10" x14ac:dyDescent="0.3">
      <c r="F135" s="6"/>
      <c r="G135" s="9"/>
      <c r="H135" s="7" t="s">
        <v>193</v>
      </c>
      <c r="I135" s="9">
        <v>133</v>
      </c>
      <c r="J135" s="8" t="s">
        <v>169</v>
      </c>
    </row>
    <row r="136" spans="6:10" x14ac:dyDescent="0.3">
      <c r="F136" s="6"/>
      <c r="G136" s="9"/>
      <c r="H136" s="7" t="s">
        <v>86</v>
      </c>
      <c r="I136" s="9">
        <v>134</v>
      </c>
      <c r="J136" s="8" t="s">
        <v>169</v>
      </c>
    </row>
    <row r="137" spans="6:10" x14ac:dyDescent="0.3">
      <c r="F137" s="6"/>
      <c r="G137" s="9"/>
      <c r="H137" s="7" t="s">
        <v>82</v>
      </c>
      <c r="I137" s="9">
        <v>135</v>
      </c>
      <c r="J137" s="8" t="s">
        <v>170</v>
      </c>
    </row>
    <row r="138" spans="6:10" x14ac:dyDescent="0.3">
      <c r="F138" s="6"/>
      <c r="G138" s="9"/>
      <c r="H138" s="7" t="s">
        <v>83</v>
      </c>
      <c r="I138" s="9">
        <v>136</v>
      </c>
      <c r="J138" s="8" t="s">
        <v>170</v>
      </c>
    </row>
    <row r="139" spans="6:10" x14ac:dyDescent="0.3">
      <c r="F139" s="6"/>
      <c r="G139" s="9"/>
      <c r="H139" s="7" t="s">
        <v>194</v>
      </c>
      <c r="I139" s="9">
        <v>137</v>
      </c>
      <c r="J139" s="8" t="s">
        <v>170</v>
      </c>
    </row>
    <row r="140" spans="6:10" x14ac:dyDescent="0.3">
      <c r="F140" s="6"/>
      <c r="G140" s="9"/>
      <c r="H140" s="7" t="s">
        <v>81</v>
      </c>
      <c r="I140" s="9">
        <v>138</v>
      </c>
      <c r="J140" s="8" t="s">
        <v>170</v>
      </c>
    </row>
    <row r="141" spans="6:10" x14ac:dyDescent="0.3">
      <c r="F141" s="6"/>
      <c r="G141" s="9"/>
      <c r="H141" s="7" t="s">
        <v>80</v>
      </c>
      <c r="I141" s="9">
        <v>139</v>
      </c>
      <c r="J141" s="8" t="s">
        <v>170</v>
      </c>
    </row>
    <row r="142" spans="6:10" x14ac:dyDescent="0.3">
      <c r="F142" s="6"/>
      <c r="G142" s="9"/>
      <c r="H142" s="7" t="s">
        <v>195</v>
      </c>
      <c r="I142" s="9">
        <v>140</v>
      </c>
      <c r="J142" s="8" t="s">
        <v>170</v>
      </c>
    </row>
    <row r="143" spans="6:10" x14ac:dyDescent="0.3">
      <c r="F143" s="6"/>
      <c r="G143" s="9"/>
      <c r="H143" s="7" t="s">
        <v>196</v>
      </c>
      <c r="I143" s="9">
        <v>141</v>
      </c>
      <c r="J143" s="8" t="s">
        <v>170</v>
      </c>
    </row>
    <row r="144" spans="6:10" x14ac:dyDescent="0.3">
      <c r="F144" s="6"/>
      <c r="G144" s="9"/>
      <c r="H144" s="7" t="s">
        <v>79</v>
      </c>
      <c r="I144" s="9">
        <v>142</v>
      </c>
      <c r="J144" s="8" t="s">
        <v>170</v>
      </c>
    </row>
    <row r="145" spans="6:10" x14ac:dyDescent="0.3">
      <c r="F145" s="6"/>
      <c r="G145" s="9"/>
      <c r="H145" s="7" t="s">
        <v>197</v>
      </c>
      <c r="I145" s="9">
        <v>143</v>
      </c>
      <c r="J145" s="8" t="s">
        <v>170</v>
      </c>
    </row>
    <row r="146" spans="6:10" x14ac:dyDescent="0.3">
      <c r="F146" s="6"/>
      <c r="G146" s="9"/>
      <c r="H146" s="7" t="s">
        <v>198</v>
      </c>
      <c r="I146" s="9">
        <v>144</v>
      </c>
      <c r="J146" s="8" t="s">
        <v>170</v>
      </c>
    </row>
    <row r="147" spans="6:10" x14ac:dyDescent="0.3">
      <c r="F147" s="6"/>
      <c r="G147" s="9"/>
      <c r="H147" s="7" t="s">
        <v>199</v>
      </c>
      <c r="I147" s="9">
        <v>145</v>
      </c>
      <c r="J147" s="8" t="s">
        <v>170</v>
      </c>
    </row>
    <row r="148" spans="6:10" x14ac:dyDescent="0.3">
      <c r="F148" s="6"/>
      <c r="G148" s="9"/>
      <c r="H148" s="7" t="s">
        <v>200</v>
      </c>
      <c r="I148" s="9">
        <v>146</v>
      </c>
      <c r="J148" s="8" t="s">
        <v>170</v>
      </c>
    </row>
    <row r="149" spans="6:10" x14ac:dyDescent="0.3">
      <c r="F149" s="6"/>
      <c r="G149" s="9"/>
      <c r="H149" s="7" t="s">
        <v>201</v>
      </c>
      <c r="I149" s="9">
        <v>147</v>
      </c>
      <c r="J149" s="8" t="s">
        <v>170</v>
      </c>
    </row>
    <row r="150" spans="6:10" x14ac:dyDescent="0.3">
      <c r="F150" s="6"/>
      <c r="G150" s="9"/>
      <c r="H150" s="7" t="s">
        <v>202</v>
      </c>
      <c r="I150" s="9">
        <v>148</v>
      </c>
      <c r="J150" s="8" t="s">
        <v>170</v>
      </c>
    </row>
    <row r="151" spans="6:10" x14ac:dyDescent="0.3">
      <c r="F151" s="6"/>
      <c r="G151" s="9"/>
      <c r="H151" s="7" t="s">
        <v>84</v>
      </c>
      <c r="I151" s="9">
        <v>149</v>
      </c>
      <c r="J151" s="8" t="s">
        <v>170</v>
      </c>
    </row>
    <row r="152" spans="6:10" x14ac:dyDescent="0.3">
      <c r="F152" s="6"/>
      <c r="G152" s="9"/>
      <c r="H152" s="7" t="s">
        <v>116</v>
      </c>
      <c r="I152" s="9">
        <v>150</v>
      </c>
      <c r="J152" s="8" t="s">
        <v>171</v>
      </c>
    </row>
    <row r="153" spans="6:10" x14ac:dyDescent="0.3">
      <c r="F153" s="6"/>
      <c r="G153" s="9"/>
      <c r="H153" s="7" t="s">
        <v>114</v>
      </c>
      <c r="I153" s="9">
        <v>151</v>
      </c>
      <c r="J153" s="8" t="s">
        <v>171</v>
      </c>
    </row>
    <row r="154" spans="6:10" x14ac:dyDescent="0.3">
      <c r="F154" s="6"/>
      <c r="G154" s="9"/>
      <c r="H154" s="7" t="s">
        <v>117</v>
      </c>
      <c r="I154" s="9">
        <v>152</v>
      </c>
      <c r="J154" s="8" t="s">
        <v>171</v>
      </c>
    </row>
    <row r="155" spans="6:10" x14ac:dyDescent="0.3">
      <c r="F155" s="6"/>
      <c r="G155" s="9"/>
      <c r="H155" s="7" t="s">
        <v>119</v>
      </c>
      <c r="I155" s="9">
        <v>153</v>
      </c>
      <c r="J155" s="8" t="s">
        <v>171</v>
      </c>
    </row>
    <row r="156" spans="6:10" x14ac:dyDescent="0.3">
      <c r="F156" s="6"/>
      <c r="G156" s="9"/>
      <c r="H156" s="7" t="s">
        <v>122</v>
      </c>
      <c r="I156" s="9">
        <v>154</v>
      </c>
      <c r="J156" s="8" t="s">
        <v>171</v>
      </c>
    </row>
    <row r="157" spans="6:10" x14ac:dyDescent="0.3">
      <c r="F157" s="6"/>
      <c r="G157" s="9"/>
      <c r="H157" s="7" t="s">
        <v>120</v>
      </c>
      <c r="I157" s="9">
        <v>155</v>
      </c>
      <c r="J157" s="8" t="s">
        <v>171</v>
      </c>
    </row>
    <row r="158" spans="6:10" x14ac:dyDescent="0.3">
      <c r="F158" s="6"/>
      <c r="G158" s="9"/>
      <c r="H158" s="7" t="s">
        <v>203</v>
      </c>
      <c r="I158" s="9">
        <v>156</v>
      </c>
      <c r="J158" s="8" t="s">
        <v>171</v>
      </c>
    </row>
    <row r="159" spans="6:10" x14ac:dyDescent="0.3">
      <c r="F159" s="6"/>
      <c r="G159" s="9"/>
      <c r="H159" s="7" t="s">
        <v>204</v>
      </c>
      <c r="I159" s="9">
        <v>157</v>
      </c>
      <c r="J159" s="8" t="s">
        <v>171</v>
      </c>
    </row>
    <row r="160" spans="6:10" x14ac:dyDescent="0.3">
      <c r="F160" s="6"/>
      <c r="G160" s="9"/>
      <c r="H160" s="7" t="s">
        <v>205</v>
      </c>
      <c r="I160" s="9">
        <v>158</v>
      </c>
      <c r="J160" s="8" t="s">
        <v>171</v>
      </c>
    </row>
    <row r="161" spans="6:10" x14ac:dyDescent="0.3">
      <c r="F161" s="6"/>
      <c r="G161" s="9"/>
      <c r="H161" s="7" t="s">
        <v>206</v>
      </c>
      <c r="I161" s="9">
        <v>159</v>
      </c>
      <c r="J161" s="8" t="s">
        <v>171</v>
      </c>
    </row>
    <row r="162" spans="6:10" x14ac:dyDescent="0.3">
      <c r="F162" s="6"/>
      <c r="G162" s="9"/>
      <c r="H162" s="7" t="s">
        <v>121</v>
      </c>
      <c r="I162" s="9">
        <v>160</v>
      </c>
      <c r="J162" s="8" t="s">
        <v>171</v>
      </c>
    </row>
    <row r="163" spans="6:10" x14ac:dyDescent="0.3">
      <c r="F163" s="6"/>
      <c r="G163" s="9"/>
      <c r="H163" s="7" t="s">
        <v>207</v>
      </c>
      <c r="I163" s="9">
        <v>161</v>
      </c>
      <c r="J163" s="8" t="s">
        <v>171</v>
      </c>
    </row>
    <row r="164" spans="6:10" x14ac:dyDescent="0.3">
      <c r="F164" s="6"/>
      <c r="G164" s="9"/>
      <c r="H164" s="7" t="s">
        <v>115</v>
      </c>
      <c r="I164" s="9">
        <v>162</v>
      </c>
      <c r="J164" s="8" t="s">
        <v>171</v>
      </c>
    </row>
    <row r="165" spans="6:10" x14ac:dyDescent="0.3">
      <c r="F165" s="6"/>
      <c r="G165" s="9"/>
      <c r="H165" s="7" t="s">
        <v>118</v>
      </c>
      <c r="I165" s="9">
        <v>163</v>
      </c>
      <c r="J165" s="8" t="s">
        <v>171</v>
      </c>
    </row>
    <row r="166" spans="6:10" x14ac:dyDescent="0.3">
      <c r="F166" s="6"/>
      <c r="G166" s="9"/>
      <c r="H166" s="7" t="s">
        <v>151</v>
      </c>
      <c r="I166" s="9">
        <v>164</v>
      </c>
      <c r="J166" s="8" t="s">
        <v>172</v>
      </c>
    </row>
    <row r="167" spans="6:10" x14ac:dyDescent="0.3">
      <c r="F167" s="6"/>
      <c r="G167" s="9"/>
      <c r="H167" s="7" t="s">
        <v>148</v>
      </c>
      <c r="I167" s="9">
        <v>165</v>
      </c>
      <c r="J167" s="8" t="s">
        <v>172</v>
      </c>
    </row>
    <row r="168" spans="6:10" x14ac:dyDescent="0.3">
      <c r="F168" s="6"/>
      <c r="G168" s="9"/>
      <c r="H168" s="7" t="s">
        <v>153</v>
      </c>
      <c r="I168" s="9">
        <v>166</v>
      </c>
      <c r="J168" s="8" t="s">
        <v>172</v>
      </c>
    </row>
    <row r="169" spans="6:10" x14ac:dyDescent="0.3">
      <c r="F169" s="6"/>
      <c r="G169" s="9"/>
      <c r="H169" s="7" t="s">
        <v>208</v>
      </c>
      <c r="I169" s="9">
        <v>167</v>
      </c>
      <c r="J169" s="8" t="s">
        <v>172</v>
      </c>
    </row>
    <row r="170" spans="6:10" x14ac:dyDescent="0.3">
      <c r="F170" s="6"/>
      <c r="G170" s="9"/>
      <c r="H170" s="7" t="s">
        <v>149</v>
      </c>
      <c r="I170" s="9">
        <v>168</v>
      </c>
      <c r="J170" s="8" t="s">
        <v>172</v>
      </c>
    </row>
    <row r="171" spans="6:10" x14ac:dyDescent="0.3">
      <c r="F171" s="6"/>
      <c r="G171" s="9"/>
      <c r="H171" s="7" t="s">
        <v>209</v>
      </c>
      <c r="I171" s="9">
        <v>169</v>
      </c>
      <c r="J171" s="8" t="s">
        <v>172</v>
      </c>
    </row>
    <row r="172" spans="6:10" x14ac:dyDescent="0.3">
      <c r="F172" s="6"/>
      <c r="G172" s="9"/>
      <c r="H172" s="7" t="s">
        <v>210</v>
      </c>
      <c r="I172" s="9">
        <v>170</v>
      </c>
      <c r="J172" s="8" t="s">
        <v>172</v>
      </c>
    </row>
    <row r="173" spans="6:10" x14ac:dyDescent="0.3">
      <c r="F173" s="6"/>
      <c r="G173" s="9"/>
      <c r="H173" s="7" t="s">
        <v>211</v>
      </c>
      <c r="I173" s="9">
        <v>171</v>
      </c>
      <c r="J173" s="8" t="s">
        <v>172</v>
      </c>
    </row>
    <row r="174" spans="6:10" x14ac:dyDescent="0.3">
      <c r="F174" s="6"/>
      <c r="G174" s="9"/>
      <c r="H174" s="7" t="s">
        <v>212</v>
      </c>
      <c r="I174" s="9">
        <v>172</v>
      </c>
      <c r="J174" s="8" t="s">
        <v>172</v>
      </c>
    </row>
    <row r="175" spans="6:10" x14ac:dyDescent="0.3">
      <c r="F175" s="6"/>
      <c r="G175" s="9"/>
      <c r="H175" s="7" t="s">
        <v>213</v>
      </c>
      <c r="I175" s="9">
        <v>173</v>
      </c>
      <c r="J175" s="8" t="s">
        <v>172</v>
      </c>
    </row>
    <row r="176" spans="6:10" x14ac:dyDescent="0.3">
      <c r="F176" s="6"/>
      <c r="G176" s="9"/>
      <c r="H176" s="7" t="s">
        <v>152</v>
      </c>
      <c r="I176" s="9">
        <v>174</v>
      </c>
      <c r="J176" s="8" t="s">
        <v>172</v>
      </c>
    </row>
    <row r="177" spans="6:10" x14ac:dyDescent="0.3">
      <c r="F177" s="6"/>
      <c r="G177" s="9"/>
      <c r="H177" s="7" t="s">
        <v>214</v>
      </c>
      <c r="I177" s="9">
        <v>175</v>
      </c>
      <c r="J177" s="8" t="s">
        <v>172</v>
      </c>
    </row>
    <row r="178" spans="6:10" x14ac:dyDescent="0.3">
      <c r="F178" s="6"/>
      <c r="G178" s="9"/>
      <c r="H178" s="7" t="s">
        <v>215</v>
      </c>
      <c r="I178" s="9">
        <v>176</v>
      </c>
      <c r="J178" s="8" t="s">
        <v>172</v>
      </c>
    </row>
    <row r="179" spans="6:10" x14ac:dyDescent="0.3">
      <c r="F179" s="6"/>
      <c r="G179" s="9"/>
      <c r="H179" s="7" t="s">
        <v>216</v>
      </c>
      <c r="I179" s="9">
        <v>177</v>
      </c>
      <c r="J179" s="8" t="s">
        <v>172</v>
      </c>
    </row>
    <row r="180" spans="6:10" x14ac:dyDescent="0.3">
      <c r="F180" s="6"/>
      <c r="G180" s="9"/>
      <c r="H180" s="7" t="s">
        <v>150</v>
      </c>
      <c r="I180" s="9">
        <v>178</v>
      </c>
      <c r="J180" s="8" t="s">
        <v>172</v>
      </c>
    </row>
    <row r="181" spans="6:10" x14ac:dyDescent="0.3">
      <c r="F181" s="6"/>
      <c r="G181" s="9"/>
      <c r="H181" s="7" t="s">
        <v>217</v>
      </c>
      <c r="I181" s="9">
        <v>179</v>
      </c>
      <c r="J181" s="8" t="s">
        <v>172</v>
      </c>
    </row>
    <row r="182" spans="6:10" x14ac:dyDescent="0.3">
      <c r="F182" s="6"/>
      <c r="G182" s="9"/>
      <c r="H182" s="7" t="s">
        <v>218</v>
      </c>
      <c r="I182" s="9">
        <v>180</v>
      </c>
      <c r="J182" s="8" t="s">
        <v>172</v>
      </c>
    </row>
    <row r="183" spans="6:10" x14ac:dyDescent="0.3">
      <c r="F183" s="6"/>
      <c r="G183" s="9"/>
      <c r="H183" s="7" t="s">
        <v>219</v>
      </c>
      <c r="I183" s="9">
        <v>181</v>
      </c>
      <c r="J183" s="8" t="s">
        <v>172</v>
      </c>
    </row>
    <row r="184" spans="6:10" x14ac:dyDescent="0.3">
      <c r="F184" s="6"/>
      <c r="G184" s="9"/>
      <c r="H184" s="7" t="s">
        <v>220</v>
      </c>
      <c r="I184" s="9">
        <v>182</v>
      </c>
      <c r="J184" s="8" t="s">
        <v>172</v>
      </c>
    </row>
    <row r="185" spans="6:10" x14ac:dyDescent="0.3">
      <c r="F185" s="6"/>
      <c r="G185" s="9"/>
      <c r="H185" s="7" t="s">
        <v>221</v>
      </c>
      <c r="I185" s="9">
        <v>183</v>
      </c>
      <c r="J185" s="8" t="s">
        <v>172</v>
      </c>
    </row>
    <row r="186" spans="6:10" x14ac:dyDescent="0.3">
      <c r="F186" s="6"/>
      <c r="G186" s="9"/>
      <c r="H186" s="7" t="s">
        <v>222</v>
      </c>
      <c r="I186" s="9">
        <v>184</v>
      </c>
      <c r="J186" s="8" t="s">
        <v>172</v>
      </c>
    </row>
    <row r="187" spans="6:10" x14ac:dyDescent="0.3">
      <c r="F187" s="6"/>
      <c r="G187" s="9"/>
      <c r="H187" s="7" t="s">
        <v>223</v>
      </c>
      <c r="I187" s="9">
        <v>185</v>
      </c>
      <c r="J187" s="8" t="s">
        <v>172</v>
      </c>
    </row>
    <row r="188" spans="6:10" x14ac:dyDescent="0.3">
      <c r="F188" s="6"/>
      <c r="G188" s="9"/>
      <c r="H188" s="7" t="s">
        <v>97</v>
      </c>
      <c r="I188" s="9">
        <v>186</v>
      </c>
      <c r="J188" s="8" t="s">
        <v>173</v>
      </c>
    </row>
    <row r="189" spans="6:10" x14ac:dyDescent="0.3">
      <c r="F189" s="6"/>
      <c r="G189" s="9"/>
      <c r="H189" s="7" t="s">
        <v>100</v>
      </c>
      <c r="I189" s="9">
        <v>187</v>
      </c>
      <c r="J189" s="8" t="s">
        <v>173</v>
      </c>
    </row>
    <row r="190" spans="6:10" x14ac:dyDescent="0.3">
      <c r="F190" s="6"/>
      <c r="G190" s="9"/>
      <c r="H190" s="7" t="s">
        <v>101</v>
      </c>
      <c r="I190" s="9">
        <v>188</v>
      </c>
      <c r="J190" s="8" t="s">
        <v>173</v>
      </c>
    </row>
    <row r="191" spans="6:10" x14ac:dyDescent="0.3">
      <c r="F191" s="6"/>
      <c r="G191" s="9"/>
      <c r="H191" s="7" t="s">
        <v>99</v>
      </c>
      <c r="I191" s="9">
        <v>189</v>
      </c>
      <c r="J191" s="8" t="s">
        <v>173</v>
      </c>
    </row>
    <row r="192" spans="6:10" x14ac:dyDescent="0.3">
      <c r="F192" s="6"/>
      <c r="G192" s="9"/>
      <c r="H192" s="7" t="s">
        <v>98</v>
      </c>
      <c r="I192" s="9">
        <v>190</v>
      </c>
      <c r="J192" s="8" t="s">
        <v>173</v>
      </c>
    </row>
    <row r="193" spans="6:10" x14ac:dyDescent="0.3">
      <c r="F193" s="6"/>
      <c r="G193" s="9"/>
      <c r="H193" s="7" t="s">
        <v>107</v>
      </c>
      <c r="I193" s="9">
        <v>191</v>
      </c>
      <c r="J193" s="8" t="s">
        <v>173</v>
      </c>
    </row>
    <row r="194" spans="6:10" x14ac:dyDescent="0.3">
      <c r="F194" s="6"/>
      <c r="G194" s="9"/>
      <c r="H194" s="7" t="s">
        <v>106</v>
      </c>
      <c r="I194" s="9">
        <v>192</v>
      </c>
      <c r="J194" s="8" t="s">
        <v>173</v>
      </c>
    </row>
    <row r="195" spans="6:10" x14ac:dyDescent="0.3">
      <c r="F195" s="6"/>
      <c r="G195" s="9"/>
      <c r="H195" s="7" t="s">
        <v>224</v>
      </c>
      <c r="I195" s="9">
        <v>193</v>
      </c>
      <c r="J195" s="8" t="s">
        <v>173</v>
      </c>
    </row>
    <row r="196" spans="6:10" x14ac:dyDescent="0.3">
      <c r="F196" s="6"/>
      <c r="G196" s="9"/>
      <c r="H196" s="7" t="s">
        <v>225</v>
      </c>
      <c r="I196" s="9">
        <v>194</v>
      </c>
      <c r="J196" s="8" t="s">
        <v>173</v>
      </c>
    </row>
    <row r="197" spans="6:10" x14ac:dyDescent="0.3">
      <c r="F197" s="6"/>
      <c r="G197" s="9"/>
      <c r="H197" s="7" t="s">
        <v>103</v>
      </c>
      <c r="I197" s="9">
        <v>195</v>
      </c>
      <c r="J197" s="8" t="s">
        <v>173</v>
      </c>
    </row>
    <row r="198" spans="6:10" x14ac:dyDescent="0.3">
      <c r="F198" s="6"/>
      <c r="G198" s="9"/>
      <c r="H198" s="7" t="s">
        <v>226</v>
      </c>
      <c r="I198" s="9">
        <v>196</v>
      </c>
      <c r="J198" s="8" t="s">
        <v>173</v>
      </c>
    </row>
    <row r="199" spans="6:10" x14ac:dyDescent="0.3">
      <c r="F199" s="6"/>
      <c r="G199" s="9"/>
      <c r="H199" s="7" t="s">
        <v>102</v>
      </c>
      <c r="I199" s="9">
        <v>197</v>
      </c>
      <c r="J199" s="8" t="s">
        <v>173</v>
      </c>
    </row>
    <row r="200" spans="6:10" x14ac:dyDescent="0.3">
      <c r="F200" s="6"/>
      <c r="G200" s="9"/>
      <c r="H200" s="7" t="s">
        <v>227</v>
      </c>
      <c r="I200" s="9">
        <v>198</v>
      </c>
      <c r="J200" s="8" t="s">
        <v>173</v>
      </c>
    </row>
    <row r="201" spans="6:10" x14ac:dyDescent="0.3">
      <c r="F201" s="6"/>
      <c r="G201" s="9"/>
      <c r="H201" s="7" t="s">
        <v>228</v>
      </c>
      <c r="I201" s="9">
        <v>199</v>
      </c>
      <c r="J201" s="8" t="s">
        <v>173</v>
      </c>
    </row>
    <row r="202" spans="6:10" x14ac:dyDescent="0.3">
      <c r="F202" s="6"/>
      <c r="G202" s="9"/>
      <c r="H202" s="7" t="s">
        <v>104</v>
      </c>
      <c r="I202" s="9">
        <v>200</v>
      </c>
      <c r="J202" s="8" t="s">
        <v>173</v>
      </c>
    </row>
    <row r="203" spans="6:10" x14ac:dyDescent="0.3">
      <c r="F203" s="6"/>
      <c r="G203" s="9"/>
      <c r="H203" s="7" t="s">
        <v>229</v>
      </c>
      <c r="I203" s="9">
        <v>201</v>
      </c>
      <c r="J203" s="8" t="s">
        <v>173</v>
      </c>
    </row>
    <row r="204" spans="6:10" x14ac:dyDescent="0.3">
      <c r="F204" s="6"/>
      <c r="G204" s="9"/>
      <c r="H204" s="7" t="s">
        <v>230</v>
      </c>
      <c r="I204" s="9">
        <v>202</v>
      </c>
      <c r="J204" s="8" t="s">
        <v>173</v>
      </c>
    </row>
    <row r="205" spans="6:10" x14ac:dyDescent="0.3">
      <c r="F205" s="6"/>
      <c r="G205" s="9"/>
      <c r="H205" s="7" t="s">
        <v>231</v>
      </c>
      <c r="I205" s="9">
        <v>203</v>
      </c>
      <c r="J205" s="8" t="s">
        <v>173</v>
      </c>
    </row>
    <row r="206" spans="6:10" x14ac:dyDescent="0.3">
      <c r="F206" s="6"/>
      <c r="G206" s="9"/>
      <c r="H206" s="7" t="s">
        <v>232</v>
      </c>
      <c r="I206" s="9">
        <v>204</v>
      </c>
      <c r="J206" s="8" t="s">
        <v>173</v>
      </c>
    </row>
    <row r="207" spans="6:10" x14ac:dyDescent="0.3">
      <c r="F207" s="6"/>
      <c r="G207" s="9"/>
      <c r="H207" s="7" t="s">
        <v>233</v>
      </c>
      <c r="I207" s="9">
        <v>205</v>
      </c>
      <c r="J207" s="8" t="s">
        <v>173</v>
      </c>
    </row>
    <row r="208" spans="6:10" x14ac:dyDescent="0.3">
      <c r="F208" s="6"/>
      <c r="G208" s="9"/>
      <c r="H208" s="7" t="s">
        <v>234</v>
      </c>
      <c r="I208" s="9">
        <v>206</v>
      </c>
      <c r="J208" s="8" t="s">
        <v>173</v>
      </c>
    </row>
    <row r="209" spans="6:10" x14ac:dyDescent="0.3">
      <c r="F209" s="6"/>
      <c r="G209" s="9"/>
      <c r="H209" s="7" t="s">
        <v>235</v>
      </c>
      <c r="I209" s="9">
        <v>207</v>
      </c>
      <c r="J209" s="8" t="s">
        <v>173</v>
      </c>
    </row>
    <row r="210" spans="6:10" x14ac:dyDescent="0.3">
      <c r="F210" s="6"/>
      <c r="G210" s="9"/>
      <c r="H210" s="7" t="s">
        <v>105</v>
      </c>
      <c r="I210" s="9">
        <v>208</v>
      </c>
      <c r="J210" s="8" t="s">
        <v>173</v>
      </c>
    </row>
    <row r="211" spans="6:10" x14ac:dyDescent="0.3">
      <c r="F211" s="6"/>
      <c r="G211" s="9"/>
      <c r="H211" s="7" t="s">
        <v>124</v>
      </c>
      <c r="I211" s="9">
        <v>209</v>
      </c>
      <c r="J211" s="8" t="s">
        <v>174</v>
      </c>
    </row>
    <row r="212" spans="6:10" x14ac:dyDescent="0.3">
      <c r="F212" s="6"/>
      <c r="G212" s="9"/>
      <c r="H212" s="7" t="s">
        <v>126</v>
      </c>
      <c r="I212" s="9">
        <v>210</v>
      </c>
      <c r="J212" s="8" t="s">
        <v>174</v>
      </c>
    </row>
    <row r="213" spans="6:10" x14ac:dyDescent="0.3">
      <c r="F213" s="6"/>
      <c r="G213" s="9"/>
      <c r="H213" s="7" t="s">
        <v>236</v>
      </c>
      <c r="I213" s="9">
        <v>211</v>
      </c>
      <c r="J213" s="8" t="s">
        <v>174</v>
      </c>
    </row>
    <row r="214" spans="6:10" x14ac:dyDescent="0.3">
      <c r="F214" s="6"/>
      <c r="G214" s="9"/>
      <c r="H214" s="7" t="s">
        <v>129</v>
      </c>
      <c r="I214" s="9">
        <v>212</v>
      </c>
      <c r="J214" s="8" t="s">
        <v>174</v>
      </c>
    </row>
    <row r="215" spans="6:10" x14ac:dyDescent="0.3">
      <c r="F215" s="6"/>
      <c r="G215" s="9"/>
      <c r="H215" s="7" t="s">
        <v>127</v>
      </c>
      <c r="I215" s="9">
        <v>213</v>
      </c>
      <c r="J215" s="8" t="s">
        <v>174</v>
      </c>
    </row>
    <row r="216" spans="6:10" x14ac:dyDescent="0.3">
      <c r="F216" s="6"/>
      <c r="G216" s="9"/>
      <c r="H216" s="7" t="s">
        <v>237</v>
      </c>
      <c r="I216" s="9">
        <v>214</v>
      </c>
      <c r="J216" s="8" t="s">
        <v>174</v>
      </c>
    </row>
    <row r="217" spans="6:10" x14ac:dyDescent="0.3">
      <c r="F217" s="6"/>
      <c r="G217" s="9"/>
      <c r="H217" s="7" t="s">
        <v>130</v>
      </c>
      <c r="I217" s="9">
        <v>215</v>
      </c>
      <c r="J217" s="8" t="s">
        <v>174</v>
      </c>
    </row>
    <row r="218" spans="6:10" x14ac:dyDescent="0.3">
      <c r="F218" s="6"/>
      <c r="G218" s="9"/>
      <c r="H218" s="7" t="s">
        <v>128</v>
      </c>
      <c r="I218" s="9">
        <v>216</v>
      </c>
      <c r="J218" s="8" t="s">
        <v>174</v>
      </c>
    </row>
    <row r="219" spans="6:10" x14ac:dyDescent="0.3">
      <c r="F219" s="6"/>
      <c r="G219" s="9"/>
      <c r="H219" s="7" t="s">
        <v>238</v>
      </c>
      <c r="I219" s="9">
        <v>217</v>
      </c>
      <c r="J219" s="8" t="s">
        <v>174</v>
      </c>
    </row>
    <row r="220" spans="6:10" x14ac:dyDescent="0.3">
      <c r="F220" s="6"/>
      <c r="G220" s="9"/>
      <c r="H220" s="7" t="s">
        <v>239</v>
      </c>
      <c r="I220" s="9">
        <v>218</v>
      </c>
      <c r="J220" s="8" t="s">
        <v>174</v>
      </c>
    </row>
    <row r="221" spans="6:10" x14ac:dyDescent="0.3">
      <c r="F221" s="6"/>
      <c r="G221" s="9"/>
      <c r="H221" s="7" t="s">
        <v>240</v>
      </c>
      <c r="I221" s="9">
        <v>219</v>
      </c>
      <c r="J221" s="8" t="s">
        <v>174</v>
      </c>
    </row>
    <row r="222" spans="6:10" x14ac:dyDescent="0.3">
      <c r="F222" s="6"/>
      <c r="G222" s="9"/>
      <c r="H222" s="7" t="s">
        <v>69</v>
      </c>
      <c r="I222" s="9">
        <v>220</v>
      </c>
      <c r="J222" s="8" t="s">
        <v>174</v>
      </c>
    </row>
    <row r="223" spans="6:10" x14ac:dyDescent="0.3">
      <c r="F223" s="6"/>
      <c r="G223" s="9"/>
      <c r="H223" s="7" t="s">
        <v>241</v>
      </c>
      <c r="I223" s="9">
        <v>221</v>
      </c>
      <c r="J223" s="8" t="s">
        <v>174</v>
      </c>
    </row>
    <row r="224" spans="6:10" x14ac:dyDescent="0.3">
      <c r="F224" s="6"/>
      <c r="G224" s="9"/>
      <c r="H224" s="7" t="s">
        <v>131</v>
      </c>
      <c r="I224" s="9">
        <v>222</v>
      </c>
      <c r="J224" s="8" t="s">
        <v>174</v>
      </c>
    </row>
    <row r="225" spans="6:10" x14ac:dyDescent="0.3">
      <c r="F225" s="6"/>
      <c r="G225" s="9"/>
      <c r="H225" s="7" t="s">
        <v>242</v>
      </c>
      <c r="I225" s="9">
        <v>223</v>
      </c>
      <c r="J225" s="8" t="s">
        <v>174</v>
      </c>
    </row>
    <row r="226" spans="6:10" x14ac:dyDescent="0.3">
      <c r="F226" s="6"/>
      <c r="G226" s="9"/>
      <c r="H226" s="7" t="s">
        <v>243</v>
      </c>
      <c r="I226" s="9">
        <v>224</v>
      </c>
      <c r="J226" s="8" t="s">
        <v>174</v>
      </c>
    </row>
    <row r="227" spans="6:10" x14ac:dyDescent="0.3">
      <c r="F227" s="6"/>
      <c r="G227" s="9"/>
      <c r="H227" s="7" t="s">
        <v>125</v>
      </c>
      <c r="I227" s="9">
        <v>225</v>
      </c>
      <c r="J227" s="8" t="s">
        <v>174</v>
      </c>
    </row>
    <row r="228" spans="6:10" x14ac:dyDescent="0.3">
      <c r="F228" s="6"/>
      <c r="G228" s="9"/>
      <c r="H228" s="7" t="s">
        <v>244</v>
      </c>
      <c r="I228" s="9">
        <v>226</v>
      </c>
      <c r="J228" s="8" t="s">
        <v>174</v>
      </c>
    </row>
    <row r="229" spans="6:10" x14ac:dyDescent="0.3">
      <c r="F229" s="6"/>
      <c r="G229" s="9"/>
      <c r="H229" s="7" t="s">
        <v>155</v>
      </c>
      <c r="I229" s="9">
        <v>227</v>
      </c>
      <c r="J229" s="8" t="s">
        <v>175</v>
      </c>
    </row>
    <row r="230" spans="6:10" x14ac:dyDescent="0.3">
      <c r="F230" s="10"/>
      <c r="G230" s="15"/>
      <c r="H230" s="11" t="s">
        <v>156</v>
      </c>
      <c r="I230" s="15">
        <v>228</v>
      </c>
      <c r="J230" s="12" t="s">
        <v>175</v>
      </c>
    </row>
  </sheetData>
  <sortState ref="A2:D122">
    <sortCondition ref="C2:C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H6" sqref="H6"/>
    </sheetView>
  </sheetViews>
  <sheetFormatPr defaultRowHeight="16.5" x14ac:dyDescent="0.3"/>
  <sheetData>
    <row r="1" spans="1:7" x14ac:dyDescent="0.3">
      <c r="A1" t="s">
        <v>721</v>
      </c>
      <c r="B1" t="s">
        <v>738</v>
      </c>
      <c r="C1" t="s">
        <v>157</v>
      </c>
      <c r="D1" t="s">
        <v>245</v>
      </c>
      <c r="E1" t="s">
        <v>1140</v>
      </c>
      <c r="F1" t="s">
        <v>1171</v>
      </c>
      <c r="G1" t="s">
        <v>721</v>
      </c>
    </row>
    <row r="2" spans="1:7" x14ac:dyDescent="0.3">
      <c r="A2">
        <v>90</v>
      </c>
      <c r="B2" t="s">
        <v>739</v>
      </c>
      <c r="C2" s="1" t="s">
        <v>68</v>
      </c>
      <c r="D2" s="1" t="s">
        <v>69</v>
      </c>
      <c r="E2" s="1"/>
      <c r="F2" t="s">
        <v>1087</v>
      </c>
      <c r="G2">
        <v>90</v>
      </c>
    </row>
    <row r="3" spans="1:7" x14ac:dyDescent="0.3">
      <c r="A3">
        <v>93</v>
      </c>
      <c r="B3" t="s">
        <v>740</v>
      </c>
      <c r="C3" s="1" t="s">
        <v>68</v>
      </c>
      <c r="D3" s="1" t="s">
        <v>74</v>
      </c>
      <c r="E3" s="1"/>
      <c r="F3" t="s">
        <v>1071</v>
      </c>
      <c r="G3">
        <v>93</v>
      </c>
    </row>
    <row r="4" spans="1:7" x14ac:dyDescent="0.3">
      <c r="A4">
        <v>95</v>
      </c>
      <c r="B4" t="s">
        <v>741</v>
      </c>
      <c r="C4" s="1" t="s">
        <v>68</v>
      </c>
      <c r="D4" s="1" t="s">
        <v>75</v>
      </c>
      <c r="E4" s="1"/>
      <c r="F4" t="s">
        <v>1073</v>
      </c>
      <c r="G4">
        <v>95</v>
      </c>
    </row>
    <row r="5" spans="1:7" x14ac:dyDescent="0.3">
      <c r="A5">
        <v>100</v>
      </c>
      <c r="B5" t="s">
        <v>745</v>
      </c>
      <c r="C5" s="1" t="s">
        <v>68</v>
      </c>
      <c r="D5" s="1" t="s">
        <v>185</v>
      </c>
      <c r="E5" s="1"/>
      <c r="F5" t="s">
        <v>1081</v>
      </c>
      <c r="G5">
        <v>100</v>
      </c>
    </row>
    <row r="6" spans="1:7" x14ac:dyDescent="0.3">
      <c r="A6">
        <v>100</v>
      </c>
      <c r="B6" t="s">
        <v>745</v>
      </c>
      <c r="C6" s="1" t="s">
        <v>68</v>
      </c>
      <c r="D6" s="1" t="s">
        <v>185</v>
      </c>
      <c r="E6" s="1"/>
      <c r="F6" t="s">
        <v>1081</v>
      </c>
      <c r="G6">
        <v>100</v>
      </c>
    </row>
    <row r="7" spans="1:7" x14ac:dyDescent="0.3">
      <c r="A7">
        <v>101</v>
      </c>
      <c r="B7" t="s">
        <v>746</v>
      </c>
      <c r="C7" s="1" t="s">
        <v>68</v>
      </c>
      <c r="D7" s="1" t="s">
        <v>74</v>
      </c>
      <c r="E7" s="1"/>
      <c r="F7" t="s">
        <v>1071</v>
      </c>
      <c r="G7">
        <v>101</v>
      </c>
    </row>
    <row r="8" spans="1:7" x14ac:dyDescent="0.3">
      <c r="A8">
        <v>104</v>
      </c>
      <c r="B8" t="s">
        <v>747</v>
      </c>
      <c r="C8" s="1" t="s">
        <v>68</v>
      </c>
      <c r="D8" s="1" t="s">
        <v>75</v>
      </c>
      <c r="E8" s="1"/>
      <c r="F8" t="s">
        <v>1073</v>
      </c>
      <c r="G8">
        <v>104</v>
      </c>
    </row>
    <row r="9" spans="1:7" x14ac:dyDescent="0.3">
      <c r="A9">
        <v>105</v>
      </c>
      <c r="B9" t="s">
        <v>748</v>
      </c>
      <c r="C9" s="1" t="s">
        <v>68</v>
      </c>
      <c r="D9" s="1" t="s">
        <v>75</v>
      </c>
      <c r="E9" s="1"/>
      <c r="F9" t="s">
        <v>1073</v>
      </c>
      <c r="G9">
        <v>105</v>
      </c>
    </row>
    <row r="10" spans="1:7" x14ac:dyDescent="0.3">
      <c r="A10">
        <v>106</v>
      </c>
      <c r="B10" t="s">
        <v>749</v>
      </c>
      <c r="C10" s="1" t="s">
        <v>68</v>
      </c>
      <c r="D10" s="1" t="s">
        <v>76</v>
      </c>
      <c r="E10" s="1"/>
      <c r="F10" t="s">
        <v>1074</v>
      </c>
      <c r="G10">
        <v>106</v>
      </c>
    </row>
    <row r="11" spans="1:7" x14ac:dyDescent="0.3">
      <c r="A11">
        <v>114</v>
      </c>
      <c r="B11" t="s">
        <v>750</v>
      </c>
      <c r="C11" s="1" t="s">
        <v>68</v>
      </c>
      <c r="D11" s="1" t="s">
        <v>71</v>
      </c>
      <c r="E11" s="1"/>
      <c r="F11" t="s">
        <v>1072</v>
      </c>
      <c r="G11">
        <v>114</v>
      </c>
    </row>
    <row r="12" spans="1:7" x14ac:dyDescent="0.3">
      <c r="A12">
        <v>121</v>
      </c>
      <c r="B12" t="s">
        <v>754</v>
      </c>
      <c r="C12" s="1" t="s">
        <v>68</v>
      </c>
      <c r="D12" s="1" t="s">
        <v>184</v>
      </c>
      <c r="E12" s="1"/>
      <c r="F12" t="s">
        <v>1080</v>
      </c>
      <c r="G12">
        <v>121</v>
      </c>
    </row>
    <row r="13" spans="1:7" x14ac:dyDescent="0.3">
      <c r="A13">
        <v>211</v>
      </c>
      <c r="B13" t="s">
        <v>782</v>
      </c>
      <c r="C13" s="1" t="s">
        <v>68</v>
      </c>
      <c r="D13" s="1" t="s">
        <v>188</v>
      </c>
      <c r="E13" s="1"/>
      <c r="F13" t="s">
        <v>1086</v>
      </c>
      <c r="G13">
        <v>211</v>
      </c>
    </row>
    <row r="14" spans="1:7" x14ac:dyDescent="0.3">
      <c r="A14">
        <v>212</v>
      </c>
      <c r="B14" t="s">
        <v>783</v>
      </c>
      <c r="C14" s="1" t="s">
        <v>68</v>
      </c>
      <c r="D14" s="1" t="s">
        <v>183</v>
      </c>
      <c r="E14" s="1"/>
      <c r="F14" t="s">
        <v>1078</v>
      </c>
      <c r="G14">
        <v>212</v>
      </c>
    </row>
    <row r="15" spans="1:7" x14ac:dyDescent="0.3">
      <c r="A15">
        <v>216</v>
      </c>
      <c r="B15" t="s">
        <v>784</v>
      </c>
      <c r="C15" s="1" t="s">
        <v>68</v>
      </c>
      <c r="D15" s="1" t="s">
        <v>181</v>
      </c>
      <c r="E15" s="1"/>
      <c r="F15" t="s">
        <v>1075</v>
      </c>
      <c r="G15">
        <v>216</v>
      </c>
    </row>
    <row r="16" spans="1:7" x14ac:dyDescent="0.3">
      <c r="A16">
        <v>217</v>
      </c>
      <c r="B16" t="s">
        <v>73</v>
      </c>
      <c r="C16" s="1" t="s">
        <v>68</v>
      </c>
      <c r="D16" s="1" t="s">
        <v>73</v>
      </c>
      <c r="E16" s="1"/>
      <c r="F16" t="s">
        <v>1082</v>
      </c>
      <c r="G16">
        <v>217</v>
      </c>
    </row>
    <row r="17" spans="1:7" x14ac:dyDescent="0.3">
      <c r="A17">
        <v>98</v>
      </c>
      <c r="B17" t="s">
        <v>742</v>
      </c>
      <c r="C17" s="1" t="s">
        <v>36</v>
      </c>
      <c r="D17" s="1" t="s">
        <v>56</v>
      </c>
      <c r="E17" s="1"/>
      <c r="F17" t="s">
        <v>1042</v>
      </c>
      <c r="G17">
        <v>98</v>
      </c>
    </row>
    <row r="18" spans="1:7" x14ac:dyDescent="0.3">
      <c r="A18">
        <v>99</v>
      </c>
      <c r="B18" t="s">
        <v>743</v>
      </c>
      <c r="C18" s="1" t="s">
        <v>36</v>
      </c>
      <c r="D18" s="1" t="s">
        <v>49</v>
      </c>
      <c r="E18" s="1"/>
      <c r="F18" t="s">
        <v>1059</v>
      </c>
      <c r="G18">
        <v>99</v>
      </c>
    </row>
    <row r="19" spans="1:7" x14ac:dyDescent="0.3">
      <c r="A19">
        <v>99</v>
      </c>
      <c r="B19" t="s">
        <v>744</v>
      </c>
      <c r="C19" s="1" t="s">
        <v>36</v>
      </c>
      <c r="D19" s="1" t="s">
        <v>49</v>
      </c>
      <c r="E19" s="1"/>
      <c r="F19" t="s">
        <v>1059</v>
      </c>
      <c r="G19">
        <v>99</v>
      </c>
    </row>
    <row r="20" spans="1:7" x14ac:dyDescent="0.3">
      <c r="A20">
        <v>116</v>
      </c>
      <c r="B20" t="s">
        <v>752</v>
      </c>
      <c r="C20" s="1" t="s">
        <v>36</v>
      </c>
      <c r="D20" s="1" t="s">
        <v>44</v>
      </c>
      <c r="E20" s="1"/>
      <c r="F20" t="s">
        <v>1048</v>
      </c>
      <c r="G20">
        <v>116</v>
      </c>
    </row>
    <row r="21" spans="1:7" x14ac:dyDescent="0.3">
      <c r="A21">
        <v>119</v>
      </c>
      <c r="B21" t="s">
        <v>753</v>
      </c>
      <c r="C21" s="1" t="s">
        <v>36</v>
      </c>
      <c r="D21" s="1" t="s">
        <v>40</v>
      </c>
      <c r="E21" s="14" t="s">
        <v>1156</v>
      </c>
      <c r="F21" t="s">
        <v>1030</v>
      </c>
      <c r="G21">
        <v>119</v>
      </c>
    </row>
    <row r="22" spans="1:7" x14ac:dyDescent="0.3">
      <c r="A22">
        <v>202</v>
      </c>
      <c r="B22" t="s">
        <v>522</v>
      </c>
      <c r="C22" s="1" t="s">
        <v>36</v>
      </c>
      <c r="D22" s="1" t="s">
        <v>63</v>
      </c>
      <c r="E22" s="1"/>
      <c r="F22" t="s">
        <v>1070</v>
      </c>
      <c r="G22">
        <v>202</v>
      </c>
    </row>
    <row r="23" spans="1:7" x14ac:dyDescent="0.3">
      <c r="A23">
        <v>203</v>
      </c>
      <c r="B23" t="s">
        <v>781</v>
      </c>
      <c r="C23" s="1" t="s">
        <v>36</v>
      </c>
      <c r="D23" s="1" t="s">
        <v>60</v>
      </c>
      <c r="E23" s="1"/>
      <c r="F23" t="s">
        <v>1060</v>
      </c>
      <c r="G23">
        <v>203</v>
      </c>
    </row>
    <row r="24" spans="1:7" x14ac:dyDescent="0.3">
      <c r="A24">
        <v>155</v>
      </c>
      <c r="B24" t="s">
        <v>765</v>
      </c>
      <c r="C24" s="1" t="s">
        <v>174</v>
      </c>
      <c r="D24" s="1" t="s">
        <v>124</v>
      </c>
      <c r="E24" s="14" t="s">
        <v>1157</v>
      </c>
      <c r="F24" t="s">
        <v>1009</v>
      </c>
      <c r="G24">
        <v>155</v>
      </c>
    </row>
    <row r="25" spans="1:7" x14ac:dyDescent="0.3">
      <c r="A25">
        <v>155</v>
      </c>
      <c r="B25" t="s">
        <v>766</v>
      </c>
      <c r="C25" s="1" t="s">
        <v>174</v>
      </c>
      <c r="D25" s="1" t="s">
        <v>124</v>
      </c>
      <c r="E25" s="14" t="s">
        <v>1157</v>
      </c>
      <c r="F25" t="s">
        <v>1009</v>
      </c>
      <c r="G25">
        <v>155</v>
      </c>
    </row>
    <row r="26" spans="1:7" x14ac:dyDescent="0.3">
      <c r="A26">
        <v>155</v>
      </c>
      <c r="B26" t="s">
        <v>766</v>
      </c>
      <c r="C26" s="1" t="s">
        <v>174</v>
      </c>
      <c r="D26" s="1" t="s">
        <v>124</v>
      </c>
      <c r="E26" s="14" t="s">
        <v>1157</v>
      </c>
      <c r="F26" t="s">
        <v>1009</v>
      </c>
      <c r="G26">
        <v>155</v>
      </c>
    </row>
    <row r="27" spans="1:7" x14ac:dyDescent="0.3">
      <c r="A27">
        <v>162</v>
      </c>
      <c r="B27" t="s">
        <v>767</v>
      </c>
      <c r="C27" s="1" t="s">
        <v>174</v>
      </c>
      <c r="D27" s="1" t="s">
        <v>236</v>
      </c>
      <c r="E27" s="1"/>
      <c r="F27" t="s">
        <v>1013</v>
      </c>
      <c r="G27">
        <v>162</v>
      </c>
    </row>
    <row r="28" spans="1:7" x14ac:dyDescent="0.3">
      <c r="A28">
        <v>192</v>
      </c>
      <c r="B28" t="s">
        <v>779</v>
      </c>
      <c r="C28" s="1" t="s">
        <v>174</v>
      </c>
      <c r="D28" s="1" t="s">
        <v>126</v>
      </c>
      <c r="E28" s="1"/>
      <c r="F28" t="s">
        <v>1012</v>
      </c>
      <c r="G28">
        <v>192</v>
      </c>
    </row>
    <row r="29" spans="1:7" x14ac:dyDescent="0.3">
      <c r="A29">
        <v>192</v>
      </c>
      <c r="B29" t="s">
        <v>779</v>
      </c>
      <c r="C29" s="1" t="s">
        <v>174</v>
      </c>
      <c r="D29" s="1" t="s">
        <v>126</v>
      </c>
      <c r="E29" s="1"/>
      <c r="F29" t="s">
        <v>1012</v>
      </c>
      <c r="G29">
        <v>192</v>
      </c>
    </row>
    <row r="30" spans="1:7" x14ac:dyDescent="0.3">
      <c r="A30">
        <v>253</v>
      </c>
      <c r="B30" t="s">
        <v>127</v>
      </c>
      <c r="C30" s="1" t="s">
        <v>174</v>
      </c>
      <c r="D30" s="1" t="s">
        <v>127</v>
      </c>
      <c r="E30" s="1"/>
      <c r="F30" t="s">
        <v>1015</v>
      </c>
      <c r="G30">
        <v>253</v>
      </c>
    </row>
    <row r="31" spans="1:7" x14ac:dyDescent="0.3">
      <c r="A31">
        <v>255</v>
      </c>
      <c r="B31" t="s">
        <v>796</v>
      </c>
      <c r="C31" s="1" t="s">
        <v>174</v>
      </c>
      <c r="D31" s="1" t="s">
        <v>124</v>
      </c>
      <c r="E31" s="14" t="s">
        <v>1158</v>
      </c>
      <c r="F31" t="s">
        <v>1008</v>
      </c>
      <c r="G31">
        <v>255</v>
      </c>
    </row>
    <row r="32" spans="1:7" x14ac:dyDescent="0.3">
      <c r="A32">
        <v>255</v>
      </c>
      <c r="B32" t="s">
        <v>124</v>
      </c>
      <c r="C32" s="1" t="s">
        <v>174</v>
      </c>
      <c r="D32" s="1" t="s">
        <v>124</v>
      </c>
      <c r="E32" s="14" t="s">
        <v>1158</v>
      </c>
      <c r="F32" t="s">
        <v>1008</v>
      </c>
      <c r="G32">
        <v>255</v>
      </c>
    </row>
    <row r="33" spans="1:7" x14ac:dyDescent="0.3">
      <c r="A33">
        <v>257</v>
      </c>
      <c r="B33" t="s">
        <v>128</v>
      </c>
      <c r="C33" s="1" t="s">
        <v>174</v>
      </c>
      <c r="D33" s="1" t="s">
        <v>128</v>
      </c>
      <c r="E33" s="1"/>
      <c r="F33" t="s">
        <v>1018</v>
      </c>
      <c r="G33">
        <v>257</v>
      </c>
    </row>
    <row r="34" spans="1:7" x14ac:dyDescent="0.3">
      <c r="A34">
        <v>284</v>
      </c>
      <c r="B34" t="s">
        <v>809</v>
      </c>
      <c r="C34" s="1" t="s">
        <v>174</v>
      </c>
      <c r="D34" s="1" t="s">
        <v>125</v>
      </c>
      <c r="E34" s="1"/>
      <c r="F34" t="s">
        <v>1027</v>
      </c>
      <c r="G34">
        <v>284</v>
      </c>
    </row>
    <row r="35" spans="1:7" x14ac:dyDescent="0.3">
      <c r="A35">
        <v>284</v>
      </c>
      <c r="B35" t="s">
        <v>809</v>
      </c>
      <c r="C35" s="1" t="s">
        <v>174</v>
      </c>
      <c r="D35" s="1" t="s">
        <v>125</v>
      </c>
      <c r="E35" s="1"/>
      <c r="F35" t="s">
        <v>1027</v>
      </c>
      <c r="G35">
        <v>284</v>
      </c>
    </row>
    <row r="36" spans="1:7" x14ac:dyDescent="0.3">
      <c r="A36">
        <v>285</v>
      </c>
      <c r="B36" t="s">
        <v>810</v>
      </c>
      <c r="C36" s="1" t="s">
        <v>174</v>
      </c>
      <c r="D36" s="1" t="s">
        <v>244</v>
      </c>
      <c r="E36" s="1"/>
      <c r="F36" t="s">
        <v>1028</v>
      </c>
      <c r="G36">
        <v>285</v>
      </c>
    </row>
    <row r="37" spans="1:7" x14ac:dyDescent="0.3">
      <c r="A37">
        <v>288</v>
      </c>
      <c r="B37" t="s">
        <v>811</v>
      </c>
      <c r="C37" s="1" t="s">
        <v>174</v>
      </c>
      <c r="D37" s="1" t="s">
        <v>237</v>
      </c>
      <c r="E37" s="1"/>
      <c r="F37" t="s">
        <v>1016</v>
      </c>
      <c r="G37">
        <v>288</v>
      </c>
    </row>
    <row r="38" spans="1:7" x14ac:dyDescent="0.3">
      <c r="A38">
        <v>289</v>
      </c>
      <c r="B38" t="s">
        <v>812</v>
      </c>
      <c r="C38" s="1" t="s">
        <v>174</v>
      </c>
      <c r="D38" s="1" t="s">
        <v>242</v>
      </c>
      <c r="E38" s="1"/>
      <c r="F38" t="s">
        <v>1025</v>
      </c>
      <c r="G38">
        <v>289</v>
      </c>
    </row>
    <row r="39" spans="1:7" x14ac:dyDescent="0.3">
      <c r="A39">
        <v>294</v>
      </c>
      <c r="B39" t="s">
        <v>813</v>
      </c>
      <c r="C39" s="1" t="s">
        <v>174</v>
      </c>
      <c r="D39" s="1" t="s">
        <v>130</v>
      </c>
      <c r="E39" s="1"/>
      <c r="F39" t="s">
        <v>1017</v>
      </c>
      <c r="G39">
        <v>294</v>
      </c>
    </row>
    <row r="40" spans="1:7" x14ac:dyDescent="0.3">
      <c r="A40">
        <v>295</v>
      </c>
      <c r="B40" t="s">
        <v>814</v>
      </c>
      <c r="C40" s="1" t="s">
        <v>174</v>
      </c>
      <c r="D40" s="1" t="s">
        <v>241</v>
      </c>
      <c r="E40" s="1"/>
      <c r="F40" t="s">
        <v>1023</v>
      </c>
      <c r="G40">
        <v>295</v>
      </c>
    </row>
    <row r="41" spans="1:7" x14ac:dyDescent="0.3">
      <c r="A41">
        <v>115</v>
      </c>
      <c r="B41" t="s">
        <v>751</v>
      </c>
      <c r="C41" s="1" t="s">
        <v>173</v>
      </c>
      <c r="D41" s="1" t="s">
        <v>105</v>
      </c>
      <c r="E41" s="1"/>
      <c r="F41" t="s">
        <v>1006</v>
      </c>
      <c r="G41">
        <v>115</v>
      </c>
    </row>
    <row r="42" spans="1:7" x14ac:dyDescent="0.3">
      <c r="A42">
        <v>130</v>
      </c>
      <c r="B42" t="s">
        <v>757</v>
      </c>
      <c r="C42" s="1" t="s">
        <v>173</v>
      </c>
      <c r="D42" s="1" t="s">
        <v>235</v>
      </c>
      <c r="E42" s="1"/>
      <c r="F42" t="s">
        <v>1005</v>
      </c>
      <c r="G42">
        <v>130</v>
      </c>
    </row>
    <row r="43" spans="1:7" x14ac:dyDescent="0.3">
      <c r="A43">
        <v>136</v>
      </c>
      <c r="B43" t="s">
        <v>760</v>
      </c>
      <c r="C43" s="1" t="s">
        <v>173</v>
      </c>
      <c r="D43" s="1" t="s">
        <v>99</v>
      </c>
      <c r="E43" s="1"/>
      <c r="F43" t="s">
        <v>987</v>
      </c>
      <c r="G43">
        <v>136</v>
      </c>
    </row>
    <row r="44" spans="1:7" x14ac:dyDescent="0.3">
      <c r="A44">
        <v>136</v>
      </c>
      <c r="B44" t="s">
        <v>760</v>
      </c>
      <c r="C44" s="1" t="s">
        <v>173</v>
      </c>
      <c r="D44" s="1" t="s">
        <v>99</v>
      </c>
      <c r="E44" s="1"/>
      <c r="F44" t="s">
        <v>987</v>
      </c>
      <c r="G44">
        <v>136</v>
      </c>
    </row>
    <row r="45" spans="1:7" x14ac:dyDescent="0.3">
      <c r="A45">
        <v>137</v>
      </c>
      <c r="B45" t="s">
        <v>761</v>
      </c>
      <c r="C45" s="1" t="s">
        <v>173</v>
      </c>
      <c r="D45" s="1" t="s">
        <v>224</v>
      </c>
      <c r="E45" s="1"/>
      <c r="F45" t="s">
        <v>991</v>
      </c>
      <c r="G45">
        <v>137</v>
      </c>
    </row>
    <row r="46" spans="1:7" x14ac:dyDescent="0.3">
      <c r="A46">
        <v>138</v>
      </c>
      <c r="B46" t="s">
        <v>762</v>
      </c>
      <c r="C46" s="1" t="s">
        <v>173</v>
      </c>
      <c r="D46" s="1" t="s">
        <v>97</v>
      </c>
      <c r="E46" s="14" t="s">
        <v>1159</v>
      </c>
      <c r="F46" t="s">
        <v>983</v>
      </c>
      <c r="G46">
        <v>138</v>
      </c>
    </row>
    <row r="47" spans="1:7" x14ac:dyDescent="0.3">
      <c r="A47">
        <v>271</v>
      </c>
      <c r="B47" t="s">
        <v>802</v>
      </c>
      <c r="C47" s="1" t="s">
        <v>173</v>
      </c>
      <c r="D47" s="1" t="s">
        <v>234</v>
      </c>
      <c r="F47" t="s">
        <v>1004</v>
      </c>
      <c r="G47">
        <v>271</v>
      </c>
    </row>
    <row r="48" spans="1:7" x14ac:dyDescent="0.3">
      <c r="A48">
        <v>272</v>
      </c>
      <c r="B48" t="s">
        <v>803</v>
      </c>
      <c r="C48" s="1" t="s">
        <v>173</v>
      </c>
      <c r="D48" s="1" t="s">
        <v>107</v>
      </c>
      <c r="E48" s="1"/>
      <c r="F48" t="s">
        <v>989</v>
      </c>
      <c r="G48">
        <v>272</v>
      </c>
    </row>
    <row r="49" spans="1:7" x14ac:dyDescent="0.3">
      <c r="A49">
        <v>273</v>
      </c>
      <c r="B49" t="s">
        <v>804</v>
      </c>
      <c r="C49" s="1" t="s">
        <v>173</v>
      </c>
      <c r="D49" s="1" t="s">
        <v>225</v>
      </c>
      <c r="E49" s="1"/>
      <c r="F49" t="s">
        <v>992</v>
      </c>
      <c r="G49">
        <v>273</v>
      </c>
    </row>
    <row r="50" spans="1:7" x14ac:dyDescent="0.3">
      <c r="A50">
        <v>276</v>
      </c>
      <c r="B50" t="s">
        <v>227</v>
      </c>
      <c r="C50" s="1" t="s">
        <v>173</v>
      </c>
      <c r="D50" s="1" t="s">
        <v>227</v>
      </c>
      <c r="E50" s="1"/>
      <c r="F50" t="s">
        <v>996</v>
      </c>
      <c r="G50">
        <v>276</v>
      </c>
    </row>
    <row r="51" spans="1:7" x14ac:dyDescent="0.3">
      <c r="A51">
        <v>277</v>
      </c>
      <c r="B51" t="s">
        <v>805</v>
      </c>
      <c r="C51" s="1" t="s">
        <v>173</v>
      </c>
      <c r="D51" s="1" t="s">
        <v>104</v>
      </c>
      <c r="E51" s="1"/>
      <c r="F51" t="s">
        <v>998</v>
      </c>
      <c r="G51">
        <v>277</v>
      </c>
    </row>
    <row r="52" spans="1:7" x14ac:dyDescent="0.3">
      <c r="A52">
        <v>278</v>
      </c>
      <c r="B52" t="s">
        <v>806</v>
      </c>
      <c r="C52" s="1" t="s">
        <v>173</v>
      </c>
      <c r="D52" s="1" t="s">
        <v>102</v>
      </c>
      <c r="E52" s="1"/>
      <c r="F52" t="s">
        <v>995</v>
      </c>
      <c r="G52">
        <v>278</v>
      </c>
    </row>
    <row r="53" spans="1:7" x14ac:dyDescent="0.3">
      <c r="A53">
        <v>279</v>
      </c>
      <c r="B53" t="s">
        <v>807</v>
      </c>
      <c r="C53" s="1" t="s">
        <v>173</v>
      </c>
      <c r="D53" s="1" t="s">
        <v>98</v>
      </c>
      <c r="E53" s="1"/>
      <c r="F53" t="s">
        <v>988</v>
      </c>
      <c r="G53">
        <v>279</v>
      </c>
    </row>
    <row r="54" spans="1:7" x14ac:dyDescent="0.3">
      <c r="A54">
        <v>281</v>
      </c>
      <c r="B54" t="s">
        <v>808</v>
      </c>
      <c r="C54" s="1" t="s">
        <v>173</v>
      </c>
      <c r="D54" s="1" t="s">
        <v>106</v>
      </c>
      <c r="E54" s="1"/>
      <c r="F54" t="s">
        <v>990</v>
      </c>
      <c r="G54">
        <v>281</v>
      </c>
    </row>
    <row r="55" spans="1:7" x14ac:dyDescent="0.3">
      <c r="A55">
        <v>283</v>
      </c>
      <c r="B55" t="s">
        <v>100</v>
      </c>
      <c r="C55" s="1" t="s">
        <v>173</v>
      </c>
      <c r="D55" s="1" t="s">
        <v>100</v>
      </c>
      <c r="E55" s="1"/>
      <c r="F55" t="s">
        <v>985</v>
      </c>
      <c r="G55">
        <v>283</v>
      </c>
    </row>
    <row r="56" spans="1:7" x14ac:dyDescent="0.3">
      <c r="A56">
        <v>156</v>
      </c>
      <c r="B56" t="s">
        <v>145</v>
      </c>
      <c r="C56" s="1" t="s">
        <v>162</v>
      </c>
      <c r="D56" s="1" t="s">
        <v>109</v>
      </c>
      <c r="E56" s="1"/>
      <c r="F56" t="s">
        <v>981</v>
      </c>
      <c r="G56">
        <v>156</v>
      </c>
    </row>
    <row r="57" spans="1:7" x14ac:dyDescent="0.3">
      <c r="A57">
        <v>143</v>
      </c>
      <c r="B57" t="s">
        <v>108</v>
      </c>
      <c r="C57" s="1" t="s">
        <v>160</v>
      </c>
      <c r="D57" s="1" t="s">
        <v>35</v>
      </c>
      <c r="E57" s="1"/>
      <c r="F57" t="s">
        <v>971</v>
      </c>
      <c r="G57">
        <v>143</v>
      </c>
    </row>
    <row r="58" spans="1:7" x14ac:dyDescent="0.3">
      <c r="A58">
        <v>176</v>
      </c>
      <c r="B58" t="s">
        <v>775</v>
      </c>
      <c r="C58" s="1" t="s">
        <v>160</v>
      </c>
      <c r="D58" s="1" t="s">
        <v>35</v>
      </c>
      <c r="E58" s="1"/>
      <c r="F58" t="s">
        <v>971</v>
      </c>
      <c r="G58">
        <v>176</v>
      </c>
    </row>
    <row r="59" spans="1:7" x14ac:dyDescent="0.3">
      <c r="A59">
        <v>133</v>
      </c>
      <c r="B59" t="s">
        <v>93</v>
      </c>
      <c r="C59" s="1" t="s">
        <v>163</v>
      </c>
      <c r="D59" s="1" t="s">
        <v>94</v>
      </c>
      <c r="E59" s="1"/>
      <c r="F59" t="s">
        <v>968</v>
      </c>
      <c r="G59">
        <v>133</v>
      </c>
    </row>
    <row r="60" spans="1:7" x14ac:dyDescent="0.3">
      <c r="A60">
        <v>159</v>
      </c>
      <c r="B60" t="s">
        <v>134</v>
      </c>
      <c r="C60" s="1" t="s">
        <v>159</v>
      </c>
      <c r="D60" s="1" t="s">
        <v>24</v>
      </c>
      <c r="E60" s="1"/>
      <c r="F60" t="s">
        <v>949</v>
      </c>
      <c r="G60">
        <v>159</v>
      </c>
    </row>
    <row r="61" spans="1:7" x14ac:dyDescent="0.3">
      <c r="A61">
        <v>108</v>
      </c>
      <c r="B61" t="s">
        <v>0</v>
      </c>
      <c r="C61" s="1" t="s">
        <v>158</v>
      </c>
      <c r="D61" s="1" t="s">
        <v>23</v>
      </c>
      <c r="E61" s="1"/>
      <c r="F61" t="s">
        <v>924</v>
      </c>
      <c r="G61">
        <v>108</v>
      </c>
    </row>
    <row r="62" spans="1:7" x14ac:dyDescent="0.3">
      <c r="A62">
        <v>108</v>
      </c>
      <c r="B62" t="s">
        <v>0</v>
      </c>
      <c r="C62" s="1" t="s">
        <v>158</v>
      </c>
      <c r="D62" s="1" t="s">
        <v>23</v>
      </c>
      <c r="E62" s="1"/>
      <c r="F62" t="s">
        <v>924</v>
      </c>
      <c r="G62">
        <v>108</v>
      </c>
    </row>
    <row r="63" spans="1:7" x14ac:dyDescent="0.3">
      <c r="A63">
        <v>152</v>
      </c>
      <c r="B63" t="s">
        <v>132</v>
      </c>
      <c r="C63" s="1" t="s">
        <v>164</v>
      </c>
      <c r="D63" s="1" t="s">
        <v>24</v>
      </c>
      <c r="E63" s="1"/>
      <c r="F63" t="s">
        <v>918</v>
      </c>
      <c r="G63">
        <v>152</v>
      </c>
    </row>
    <row r="64" spans="1:7" x14ac:dyDescent="0.3">
      <c r="A64">
        <v>152</v>
      </c>
      <c r="B64" t="s">
        <v>132</v>
      </c>
      <c r="C64" s="1" t="s">
        <v>164</v>
      </c>
      <c r="D64" s="1" t="s">
        <v>24</v>
      </c>
      <c r="E64" s="1"/>
      <c r="F64" t="s">
        <v>918</v>
      </c>
      <c r="G64">
        <v>152</v>
      </c>
    </row>
    <row r="65" spans="1:7" x14ac:dyDescent="0.3">
      <c r="A65">
        <v>102</v>
      </c>
      <c r="B65" t="s">
        <v>462</v>
      </c>
      <c r="C65" s="1" t="s">
        <v>161</v>
      </c>
      <c r="D65" s="1" t="s">
        <v>30</v>
      </c>
      <c r="E65" s="1"/>
      <c r="F65" t="s">
        <v>917</v>
      </c>
      <c r="G65">
        <v>102</v>
      </c>
    </row>
    <row r="66" spans="1:7" x14ac:dyDescent="0.3">
      <c r="A66">
        <v>112</v>
      </c>
      <c r="B66" t="s">
        <v>26</v>
      </c>
      <c r="C66" s="1" t="s">
        <v>161</v>
      </c>
      <c r="D66" s="1" t="s">
        <v>24</v>
      </c>
      <c r="E66" s="1"/>
      <c r="F66" t="s">
        <v>908</v>
      </c>
      <c r="G66">
        <v>112</v>
      </c>
    </row>
    <row r="67" spans="1:7" x14ac:dyDescent="0.3">
      <c r="A67">
        <v>112</v>
      </c>
      <c r="B67" t="s">
        <v>26</v>
      </c>
      <c r="C67" s="1" t="s">
        <v>161</v>
      </c>
      <c r="D67" s="1" t="s">
        <v>24</v>
      </c>
      <c r="E67" s="1"/>
      <c r="F67" t="s">
        <v>908</v>
      </c>
      <c r="G67">
        <v>112</v>
      </c>
    </row>
    <row r="68" spans="1:7" x14ac:dyDescent="0.3">
      <c r="A68">
        <v>201</v>
      </c>
      <c r="B68" t="s">
        <v>780</v>
      </c>
      <c r="C68" s="1" t="s">
        <v>161</v>
      </c>
      <c r="D68" s="1" t="s">
        <v>33</v>
      </c>
      <c r="E68" s="1"/>
      <c r="F68" t="s">
        <v>916</v>
      </c>
      <c r="G68">
        <v>201</v>
      </c>
    </row>
    <row r="69" spans="1:7" x14ac:dyDescent="0.3">
      <c r="A69">
        <v>165</v>
      </c>
      <c r="B69" t="s">
        <v>768</v>
      </c>
      <c r="C69" s="1" t="s">
        <v>172</v>
      </c>
      <c r="D69" s="1" t="s">
        <v>151</v>
      </c>
      <c r="E69" s="1"/>
      <c r="F69" t="s">
        <v>886</v>
      </c>
      <c r="G69">
        <v>165</v>
      </c>
    </row>
    <row r="70" spans="1:7" x14ac:dyDescent="0.3">
      <c r="A70">
        <v>168</v>
      </c>
      <c r="B70" t="s">
        <v>769</v>
      </c>
      <c r="C70" s="1" t="s">
        <v>172</v>
      </c>
      <c r="D70" s="1" t="s">
        <v>148</v>
      </c>
      <c r="F70" t="s">
        <v>887</v>
      </c>
      <c r="G70">
        <v>168</v>
      </c>
    </row>
    <row r="71" spans="1:7" x14ac:dyDescent="0.3">
      <c r="A71">
        <v>169</v>
      </c>
      <c r="B71" t="s">
        <v>770</v>
      </c>
      <c r="C71" s="1" t="s">
        <v>172</v>
      </c>
      <c r="D71" s="1" t="s">
        <v>223</v>
      </c>
      <c r="E71" s="1"/>
      <c r="F71" t="s">
        <v>907</v>
      </c>
      <c r="G71">
        <v>169</v>
      </c>
    </row>
    <row r="72" spans="1:7" x14ac:dyDescent="0.3">
      <c r="A72">
        <v>170</v>
      </c>
      <c r="B72" t="s">
        <v>771</v>
      </c>
      <c r="C72" s="1" t="s">
        <v>172</v>
      </c>
      <c r="D72" s="1" t="s">
        <v>221</v>
      </c>
      <c r="E72" s="1"/>
      <c r="F72" t="s">
        <v>905</v>
      </c>
      <c r="G72">
        <v>170</v>
      </c>
    </row>
    <row r="73" spans="1:7" x14ac:dyDescent="0.3">
      <c r="A73">
        <v>172</v>
      </c>
      <c r="B73" t="s">
        <v>772</v>
      </c>
      <c r="C73" s="1" t="s">
        <v>171</v>
      </c>
      <c r="D73" s="1" t="s">
        <v>115</v>
      </c>
      <c r="E73" s="1"/>
      <c r="F73" t="s">
        <v>884</v>
      </c>
      <c r="G73">
        <v>172</v>
      </c>
    </row>
    <row r="74" spans="1:7" x14ac:dyDescent="0.3">
      <c r="A74">
        <v>174</v>
      </c>
      <c r="B74" t="s">
        <v>773</v>
      </c>
      <c r="C74" s="1" t="s">
        <v>172</v>
      </c>
      <c r="D74" s="1" t="s">
        <v>153</v>
      </c>
      <c r="E74" s="1"/>
      <c r="F74" t="s">
        <v>888</v>
      </c>
      <c r="G74">
        <v>174</v>
      </c>
    </row>
    <row r="75" spans="1:7" x14ac:dyDescent="0.3">
      <c r="A75">
        <v>175</v>
      </c>
      <c r="B75" t="s">
        <v>774</v>
      </c>
      <c r="C75" s="1" t="s">
        <v>172</v>
      </c>
      <c r="D75" s="1" t="s">
        <v>222</v>
      </c>
      <c r="E75" s="1"/>
      <c r="F75" t="s">
        <v>906</v>
      </c>
      <c r="G75">
        <v>175</v>
      </c>
    </row>
    <row r="76" spans="1:7" x14ac:dyDescent="0.3">
      <c r="A76">
        <v>252</v>
      </c>
      <c r="B76" t="s">
        <v>219</v>
      </c>
      <c r="C76" s="1" t="s">
        <v>172</v>
      </c>
      <c r="D76" s="1" t="s">
        <v>219</v>
      </c>
      <c r="E76" s="1"/>
      <c r="F76" t="s">
        <v>903</v>
      </c>
      <c r="G76">
        <v>252</v>
      </c>
    </row>
    <row r="77" spans="1:7" x14ac:dyDescent="0.3">
      <c r="A77">
        <v>256</v>
      </c>
      <c r="B77" t="s">
        <v>797</v>
      </c>
      <c r="C77" s="1" t="s">
        <v>172</v>
      </c>
      <c r="D77" s="1" t="s">
        <v>153</v>
      </c>
      <c r="E77" s="1"/>
      <c r="F77" t="s">
        <v>888</v>
      </c>
      <c r="G77">
        <v>256</v>
      </c>
    </row>
    <row r="78" spans="1:7" x14ac:dyDescent="0.3">
      <c r="A78">
        <v>256</v>
      </c>
      <c r="B78" t="s">
        <v>773</v>
      </c>
      <c r="C78" s="1" t="s">
        <v>172</v>
      </c>
      <c r="D78" s="1" t="s">
        <v>153</v>
      </c>
      <c r="E78" s="1"/>
      <c r="F78" t="s">
        <v>888</v>
      </c>
      <c r="G78">
        <v>256</v>
      </c>
    </row>
    <row r="79" spans="1:7" x14ac:dyDescent="0.3">
      <c r="A79">
        <v>258</v>
      </c>
      <c r="B79" t="s">
        <v>213</v>
      </c>
      <c r="C79" s="1" t="s">
        <v>172</v>
      </c>
      <c r="D79" s="1" t="s">
        <v>213</v>
      </c>
      <c r="E79" s="1"/>
      <c r="F79" t="s">
        <v>895</v>
      </c>
      <c r="G79">
        <v>258</v>
      </c>
    </row>
    <row r="80" spans="1:7" x14ac:dyDescent="0.3">
      <c r="A80">
        <v>258</v>
      </c>
      <c r="B80" t="s">
        <v>213</v>
      </c>
      <c r="C80" s="1" t="s">
        <v>172</v>
      </c>
      <c r="D80" s="1" t="s">
        <v>213</v>
      </c>
      <c r="E80" s="1"/>
      <c r="F80" t="s">
        <v>895</v>
      </c>
      <c r="G80">
        <v>258</v>
      </c>
    </row>
    <row r="81" spans="1:7" x14ac:dyDescent="0.3">
      <c r="A81">
        <v>259</v>
      </c>
      <c r="B81" t="s">
        <v>215</v>
      </c>
      <c r="C81" s="1" t="s">
        <v>172</v>
      </c>
      <c r="D81" s="1" t="s">
        <v>215</v>
      </c>
      <c r="E81" s="1"/>
      <c r="F81" t="s">
        <v>898</v>
      </c>
      <c r="G81">
        <v>259</v>
      </c>
    </row>
    <row r="82" spans="1:7" x14ac:dyDescent="0.3">
      <c r="A82">
        <v>260</v>
      </c>
      <c r="B82" t="s">
        <v>798</v>
      </c>
      <c r="C82" s="1" t="s">
        <v>172</v>
      </c>
      <c r="D82" s="1" t="s">
        <v>214</v>
      </c>
      <c r="E82" s="1"/>
      <c r="F82" t="s">
        <v>897</v>
      </c>
      <c r="G82">
        <v>260</v>
      </c>
    </row>
    <row r="83" spans="1:7" x14ac:dyDescent="0.3">
      <c r="A83">
        <v>261</v>
      </c>
      <c r="B83" t="s">
        <v>799</v>
      </c>
      <c r="C83" s="1" t="s">
        <v>172</v>
      </c>
      <c r="D83" s="1" t="s">
        <v>216</v>
      </c>
      <c r="E83" s="1"/>
      <c r="F83" t="s">
        <v>899</v>
      </c>
      <c r="G83">
        <v>261</v>
      </c>
    </row>
    <row r="84" spans="1:7" x14ac:dyDescent="0.3">
      <c r="A84">
        <v>262</v>
      </c>
      <c r="B84" t="s">
        <v>800</v>
      </c>
      <c r="C84" s="1" t="s">
        <v>172</v>
      </c>
      <c r="D84" s="1" t="s">
        <v>212</v>
      </c>
      <c r="E84" s="1"/>
      <c r="F84" t="s">
        <v>894</v>
      </c>
      <c r="G84">
        <v>262</v>
      </c>
    </row>
    <row r="85" spans="1:7" x14ac:dyDescent="0.3">
      <c r="A85">
        <v>263</v>
      </c>
      <c r="B85" t="s">
        <v>238</v>
      </c>
      <c r="C85" s="1" t="s">
        <v>174</v>
      </c>
      <c r="D85" s="1" t="s">
        <v>238</v>
      </c>
      <c r="E85" s="1"/>
      <c r="F85" t="s">
        <v>1019</v>
      </c>
      <c r="G85">
        <v>263</v>
      </c>
    </row>
    <row r="86" spans="1:7" x14ac:dyDescent="0.3">
      <c r="A86">
        <v>264</v>
      </c>
      <c r="B86" t="s">
        <v>243</v>
      </c>
      <c r="C86" s="1" t="s">
        <v>174</v>
      </c>
      <c r="D86" s="1" t="s">
        <v>243</v>
      </c>
      <c r="E86" s="1"/>
      <c r="F86" t="s">
        <v>1026</v>
      </c>
      <c r="G86">
        <v>264</v>
      </c>
    </row>
    <row r="87" spans="1:7" x14ac:dyDescent="0.3">
      <c r="A87">
        <v>266</v>
      </c>
      <c r="B87" t="s">
        <v>149</v>
      </c>
      <c r="C87" s="1" t="s">
        <v>172</v>
      </c>
      <c r="D87" s="1" t="s">
        <v>149</v>
      </c>
      <c r="E87" s="1"/>
      <c r="F87" t="s">
        <v>890</v>
      </c>
      <c r="G87">
        <v>266</v>
      </c>
    </row>
    <row r="88" spans="1:7" x14ac:dyDescent="0.3">
      <c r="A88">
        <v>268</v>
      </c>
      <c r="B88" t="s">
        <v>222</v>
      </c>
      <c r="C88" s="1" t="s">
        <v>172</v>
      </c>
      <c r="D88" s="1" t="s">
        <v>222</v>
      </c>
      <c r="E88" s="1"/>
      <c r="F88" t="s">
        <v>906</v>
      </c>
      <c r="G88">
        <v>268</v>
      </c>
    </row>
    <row r="89" spans="1:7" x14ac:dyDescent="0.3">
      <c r="A89">
        <v>140</v>
      </c>
      <c r="B89" t="s">
        <v>763</v>
      </c>
      <c r="C89" s="1" t="s">
        <v>171</v>
      </c>
      <c r="D89" s="1" t="s">
        <v>114</v>
      </c>
      <c r="E89" s="1"/>
      <c r="F89" t="s">
        <v>873</v>
      </c>
      <c r="G89">
        <v>140</v>
      </c>
    </row>
    <row r="90" spans="1:7" x14ac:dyDescent="0.3">
      <c r="A90">
        <v>140</v>
      </c>
      <c r="B90" t="s">
        <v>763</v>
      </c>
      <c r="C90" s="1" t="s">
        <v>171</v>
      </c>
      <c r="D90" s="1" t="s">
        <v>114</v>
      </c>
      <c r="E90" s="1"/>
      <c r="F90" t="s">
        <v>873</v>
      </c>
      <c r="G90">
        <v>140</v>
      </c>
    </row>
    <row r="91" spans="1:7" x14ac:dyDescent="0.3">
      <c r="A91">
        <v>146</v>
      </c>
      <c r="B91" t="s">
        <v>764</v>
      </c>
      <c r="C91" s="1" t="s">
        <v>171</v>
      </c>
      <c r="D91" s="1" t="s">
        <v>116</v>
      </c>
      <c r="E91" s="14" t="s">
        <v>1160</v>
      </c>
      <c r="F91" t="s">
        <v>872</v>
      </c>
      <c r="G91">
        <v>146</v>
      </c>
    </row>
    <row r="92" spans="1:7" x14ac:dyDescent="0.3">
      <c r="A92">
        <v>146</v>
      </c>
      <c r="B92" t="s">
        <v>764</v>
      </c>
      <c r="C92" s="1" t="s">
        <v>171</v>
      </c>
      <c r="D92" s="1" t="s">
        <v>116</v>
      </c>
      <c r="E92" s="14" t="s">
        <v>1160</v>
      </c>
      <c r="F92" t="s">
        <v>872</v>
      </c>
      <c r="G92">
        <v>146</v>
      </c>
    </row>
    <row r="93" spans="1:7" x14ac:dyDescent="0.3">
      <c r="A93">
        <v>243</v>
      </c>
      <c r="B93" t="s">
        <v>791</v>
      </c>
      <c r="C93" s="1" t="s">
        <v>171</v>
      </c>
      <c r="D93" s="1" t="s">
        <v>118</v>
      </c>
      <c r="E93" s="1"/>
      <c r="F93" t="s">
        <v>885</v>
      </c>
      <c r="G93">
        <v>243</v>
      </c>
    </row>
    <row r="94" spans="1:7" x14ac:dyDescent="0.3">
      <c r="A94">
        <v>244</v>
      </c>
      <c r="B94" t="s">
        <v>792</v>
      </c>
      <c r="C94" s="1" t="s">
        <v>171</v>
      </c>
      <c r="D94" s="1" t="s">
        <v>121</v>
      </c>
      <c r="E94" s="1"/>
      <c r="F94" t="s">
        <v>882</v>
      </c>
      <c r="G94">
        <v>244</v>
      </c>
    </row>
    <row r="95" spans="1:7" x14ac:dyDescent="0.3">
      <c r="A95">
        <v>245</v>
      </c>
      <c r="B95" t="s">
        <v>793</v>
      </c>
      <c r="C95" s="1" t="s">
        <v>171</v>
      </c>
      <c r="D95" s="1" t="s">
        <v>119</v>
      </c>
      <c r="E95" s="1"/>
      <c r="F95" t="s">
        <v>875</v>
      </c>
      <c r="G95">
        <v>245</v>
      </c>
    </row>
    <row r="96" spans="1:7" x14ac:dyDescent="0.3">
      <c r="A96">
        <v>245</v>
      </c>
      <c r="B96" t="s">
        <v>793</v>
      </c>
      <c r="C96" s="1" t="s">
        <v>171</v>
      </c>
      <c r="D96" s="1" t="s">
        <v>119</v>
      </c>
      <c r="E96" s="1"/>
      <c r="F96" t="s">
        <v>875</v>
      </c>
      <c r="G96">
        <v>245</v>
      </c>
    </row>
    <row r="97" spans="1:7" x14ac:dyDescent="0.3">
      <c r="A97">
        <v>247</v>
      </c>
      <c r="B97" t="s">
        <v>794</v>
      </c>
      <c r="C97" s="1" t="s">
        <v>171</v>
      </c>
      <c r="D97" s="1" t="s">
        <v>122</v>
      </c>
      <c r="E97" s="1"/>
      <c r="F97" t="s">
        <v>876</v>
      </c>
      <c r="G97">
        <v>247</v>
      </c>
    </row>
    <row r="98" spans="1:7" x14ac:dyDescent="0.3">
      <c r="A98">
        <v>247</v>
      </c>
      <c r="B98" t="s">
        <v>794</v>
      </c>
      <c r="C98" s="1" t="s">
        <v>171</v>
      </c>
      <c r="D98" s="1" t="s">
        <v>122</v>
      </c>
      <c r="E98" s="1"/>
      <c r="F98" t="s">
        <v>876</v>
      </c>
      <c r="G98">
        <v>247</v>
      </c>
    </row>
    <row r="99" spans="1:7" x14ac:dyDescent="0.3">
      <c r="A99">
        <v>248</v>
      </c>
      <c r="B99" t="s">
        <v>795</v>
      </c>
      <c r="C99" s="1" t="s">
        <v>171</v>
      </c>
      <c r="D99" s="1" t="s">
        <v>206</v>
      </c>
      <c r="E99" s="1"/>
      <c r="F99" t="s">
        <v>881</v>
      </c>
      <c r="G99">
        <v>248</v>
      </c>
    </row>
    <row r="100" spans="1:7" x14ac:dyDescent="0.3">
      <c r="A100">
        <v>251</v>
      </c>
      <c r="B100" t="s">
        <v>115</v>
      </c>
      <c r="C100" s="1" t="s">
        <v>171</v>
      </c>
      <c r="D100" s="1" t="s">
        <v>115</v>
      </c>
      <c r="E100" s="1"/>
      <c r="F100" t="s">
        <v>884</v>
      </c>
      <c r="G100">
        <v>251</v>
      </c>
    </row>
    <row r="101" spans="1:7" x14ac:dyDescent="0.3">
      <c r="A101">
        <v>251</v>
      </c>
      <c r="B101" t="s">
        <v>772</v>
      </c>
      <c r="C101" s="1" t="s">
        <v>171</v>
      </c>
      <c r="D101" s="1" t="s">
        <v>115</v>
      </c>
      <c r="E101" s="1"/>
      <c r="F101" t="s">
        <v>884</v>
      </c>
      <c r="G101">
        <v>251</v>
      </c>
    </row>
    <row r="102" spans="1:7" x14ac:dyDescent="0.3">
      <c r="A102">
        <v>251</v>
      </c>
      <c r="B102" t="s">
        <v>772</v>
      </c>
      <c r="C102" s="1" t="s">
        <v>171</v>
      </c>
      <c r="D102" s="1" t="s">
        <v>115</v>
      </c>
      <c r="E102" s="1"/>
      <c r="F102" t="s">
        <v>884</v>
      </c>
      <c r="G102">
        <v>251</v>
      </c>
    </row>
    <row r="103" spans="1:7" x14ac:dyDescent="0.3">
      <c r="A103">
        <v>254</v>
      </c>
      <c r="B103" t="s">
        <v>207</v>
      </c>
      <c r="C103" s="1" t="s">
        <v>171</v>
      </c>
      <c r="D103" s="1" t="s">
        <v>207</v>
      </c>
      <c r="E103" s="1"/>
      <c r="F103" t="s">
        <v>883</v>
      </c>
      <c r="G103">
        <v>254</v>
      </c>
    </row>
    <row r="104" spans="1:7" x14ac:dyDescent="0.3">
      <c r="A104">
        <v>184</v>
      </c>
      <c r="B104" t="s">
        <v>154</v>
      </c>
      <c r="C104" s="1" t="s">
        <v>175</v>
      </c>
      <c r="D104" s="1" t="s">
        <v>155</v>
      </c>
      <c r="E104" s="1"/>
      <c r="F104" t="s">
        <v>869</v>
      </c>
      <c r="G104">
        <v>184</v>
      </c>
    </row>
    <row r="105" spans="1:7" x14ac:dyDescent="0.3">
      <c r="A105">
        <v>185</v>
      </c>
      <c r="B105" t="s">
        <v>776</v>
      </c>
      <c r="C105" s="1" t="s">
        <v>154</v>
      </c>
      <c r="D105" s="1" t="s">
        <v>155</v>
      </c>
      <c r="E105" s="1"/>
      <c r="F105" t="s">
        <v>869</v>
      </c>
      <c r="G105">
        <v>185</v>
      </c>
    </row>
    <row r="106" spans="1:7" x14ac:dyDescent="0.3">
      <c r="A106">
        <v>187</v>
      </c>
      <c r="B106" t="s">
        <v>777</v>
      </c>
      <c r="C106" s="1" t="s">
        <v>154</v>
      </c>
      <c r="D106" s="1" t="s">
        <v>156</v>
      </c>
      <c r="E106" s="1"/>
      <c r="F106" t="s">
        <v>870</v>
      </c>
      <c r="G106">
        <v>187</v>
      </c>
    </row>
    <row r="107" spans="1:7" x14ac:dyDescent="0.3">
      <c r="A107">
        <v>188</v>
      </c>
      <c r="B107" t="s">
        <v>777</v>
      </c>
      <c r="C107" s="1" t="s">
        <v>154</v>
      </c>
      <c r="D107" s="1" t="s">
        <v>156</v>
      </c>
      <c r="E107" s="1"/>
      <c r="F107" t="s">
        <v>870</v>
      </c>
      <c r="G107">
        <v>188</v>
      </c>
    </row>
    <row r="108" spans="1:7" x14ac:dyDescent="0.3">
      <c r="A108">
        <v>188</v>
      </c>
      <c r="B108" t="s">
        <v>777</v>
      </c>
      <c r="C108" s="1" t="s">
        <v>154</v>
      </c>
      <c r="D108" s="1" t="s">
        <v>156</v>
      </c>
      <c r="E108" s="1"/>
      <c r="F108" t="s">
        <v>870</v>
      </c>
      <c r="G108">
        <v>188</v>
      </c>
    </row>
    <row r="109" spans="1:7" x14ac:dyDescent="0.3">
      <c r="A109">
        <v>189</v>
      </c>
      <c r="B109" t="s">
        <v>778</v>
      </c>
      <c r="C109" s="1" t="s">
        <v>154</v>
      </c>
      <c r="D109" s="1" t="s">
        <v>156</v>
      </c>
      <c r="E109" s="1"/>
      <c r="F109" t="s">
        <v>870</v>
      </c>
      <c r="G109">
        <v>189</v>
      </c>
    </row>
    <row r="110" spans="1:7" x14ac:dyDescent="0.3">
      <c r="A110">
        <v>189</v>
      </c>
      <c r="B110" t="s">
        <v>778</v>
      </c>
      <c r="C110" s="1" t="s">
        <v>154</v>
      </c>
      <c r="D110" s="1" t="s">
        <v>156</v>
      </c>
      <c r="E110" s="1"/>
      <c r="F110" t="s">
        <v>870</v>
      </c>
      <c r="G110">
        <v>189</v>
      </c>
    </row>
    <row r="111" spans="1:7" x14ac:dyDescent="0.3">
      <c r="A111">
        <v>265</v>
      </c>
      <c r="B111" t="s">
        <v>801</v>
      </c>
      <c r="C111" s="1" t="s">
        <v>175</v>
      </c>
      <c r="D111" s="1" t="s">
        <v>156</v>
      </c>
      <c r="E111" s="1"/>
      <c r="F111" t="s">
        <v>870</v>
      </c>
      <c r="G111">
        <v>265</v>
      </c>
    </row>
    <row r="112" spans="1:7" x14ac:dyDescent="0.3">
      <c r="A112">
        <v>129</v>
      </c>
      <c r="B112" t="s">
        <v>756</v>
      </c>
      <c r="C112" s="1" t="s">
        <v>170</v>
      </c>
      <c r="D112" s="1" t="s">
        <v>80</v>
      </c>
      <c r="E112" s="1"/>
      <c r="F112" t="s">
        <v>858</v>
      </c>
      <c r="G112">
        <v>129</v>
      </c>
    </row>
    <row r="113" spans="1:7" x14ac:dyDescent="0.3">
      <c r="A113">
        <v>232</v>
      </c>
      <c r="B113" t="s">
        <v>787</v>
      </c>
      <c r="C113" s="1" t="s">
        <v>170</v>
      </c>
      <c r="D113" s="1" t="s">
        <v>82</v>
      </c>
      <c r="E113" s="14" t="s">
        <v>1161</v>
      </c>
      <c r="F113" t="s">
        <v>853</v>
      </c>
      <c r="G113">
        <v>232</v>
      </c>
    </row>
    <row r="114" spans="1:7" x14ac:dyDescent="0.3">
      <c r="A114">
        <v>232</v>
      </c>
      <c r="B114" t="s">
        <v>787</v>
      </c>
      <c r="C114" s="1" t="s">
        <v>170</v>
      </c>
      <c r="D114" s="1" t="s">
        <v>82</v>
      </c>
      <c r="E114" s="14" t="s">
        <v>1161</v>
      </c>
      <c r="F114" t="s">
        <v>853</v>
      </c>
      <c r="G114">
        <v>232</v>
      </c>
    </row>
    <row r="115" spans="1:7" x14ac:dyDescent="0.3">
      <c r="A115">
        <v>235</v>
      </c>
      <c r="B115" t="s">
        <v>788</v>
      </c>
      <c r="C115" s="1" t="s">
        <v>170</v>
      </c>
      <c r="D115" s="1" t="s">
        <v>194</v>
      </c>
      <c r="E115" s="1"/>
      <c r="F115" t="s">
        <v>856</v>
      </c>
      <c r="G115">
        <v>235</v>
      </c>
    </row>
    <row r="116" spans="1:7" x14ac:dyDescent="0.3">
      <c r="A116">
        <v>236</v>
      </c>
      <c r="B116" t="s">
        <v>789</v>
      </c>
      <c r="C116" s="1" t="s">
        <v>170</v>
      </c>
      <c r="D116" s="1" t="s">
        <v>198</v>
      </c>
      <c r="E116" s="1"/>
      <c r="F116" t="s">
        <v>863</v>
      </c>
      <c r="G116">
        <v>236</v>
      </c>
    </row>
    <row r="117" spans="1:7" x14ac:dyDescent="0.3">
      <c r="A117">
        <v>238</v>
      </c>
      <c r="B117" t="s">
        <v>790</v>
      </c>
      <c r="C117" s="1" t="s">
        <v>170</v>
      </c>
      <c r="D117" s="1" t="s">
        <v>197</v>
      </c>
      <c r="E117" s="1"/>
      <c r="F117" t="s">
        <v>862</v>
      </c>
      <c r="G117">
        <v>238</v>
      </c>
    </row>
    <row r="118" spans="1:7" x14ac:dyDescent="0.3">
      <c r="A118">
        <v>127</v>
      </c>
      <c r="B118" t="s">
        <v>755</v>
      </c>
      <c r="C118" s="1" t="s">
        <v>169</v>
      </c>
      <c r="D118" s="1" t="s">
        <v>92</v>
      </c>
      <c r="E118" s="1"/>
      <c r="F118" t="s">
        <v>843</v>
      </c>
      <c r="G118">
        <v>127</v>
      </c>
    </row>
    <row r="119" spans="1:7" x14ac:dyDescent="0.3">
      <c r="A119">
        <v>131</v>
      </c>
      <c r="B119" t="s">
        <v>758</v>
      </c>
      <c r="C119" s="1" t="s">
        <v>169</v>
      </c>
      <c r="D119" s="1" t="s">
        <v>87</v>
      </c>
      <c r="E119" s="14" t="s">
        <v>1162</v>
      </c>
      <c r="F119" t="s">
        <v>841</v>
      </c>
      <c r="G119">
        <v>131</v>
      </c>
    </row>
    <row r="120" spans="1:7" x14ac:dyDescent="0.3">
      <c r="A120">
        <v>135</v>
      </c>
      <c r="B120" t="s">
        <v>759</v>
      </c>
      <c r="C120" s="1" t="s">
        <v>169</v>
      </c>
      <c r="D120" s="1" t="s">
        <v>191</v>
      </c>
      <c r="E120" s="1"/>
      <c r="F120" t="s">
        <v>847</v>
      </c>
      <c r="G120">
        <v>135</v>
      </c>
    </row>
    <row r="121" spans="1:7" x14ac:dyDescent="0.3">
      <c r="A121">
        <v>221</v>
      </c>
      <c r="B121" t="s">
        <v>785</v>
      </c>
      <c r="C121" s="1" t="s">
        <v>169</v>
      </c>
      <c r="D121" s="1" t="s">
        <v>89</v>
      </c>
      <c r="E121" s="1"/>
      <c r="F121" t="s">
        <v>844</v>
      </c>
      <c r="G121">
        <v>221</v>
      </c>
    </row>
    <row r="122" spans="1:7" x14ac:dyDescent="0.3">
      <c r="A122">
        <v>226</v>
      </c>
      <c r="B122" t="s">
        <v>786</v>
      </c>
      <c r="C122" s="1" t="s">
        <v>169</v>
      </c>
      <c r="D122" s="1" t="s">
        <v>190</v>
      </c>
      <c r="E122" s="1"/>
      <c r="F122" t="s">
        <v>845</v>
      </c>
      <c r="G122">
        <v>226</v>
      </c>
    </row>
  </sheetData>
  <sortState ref="A2:F122">
    <sortCondition ref="C2:C12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E93" sqref="E93"/>
    </sheetView>
  </sheetViews>
  <sheetFormatPr defaultRowHeight="16.5" x14ac:dyDescent="0.3"/>
  <sheetData>
    <row r="1" spans="1:1" x14ac:dyDescent="0.3">
      <c r="A1" t="s">
        <v>1171</v>
      </c>
    </row>
    <row r="2" spans="1:1" x14ac:dyDescent="0.3">
      <c r="A2" t="s">
        <v>1087</v>
      </c>
    </row>
    <row r="3" spans="1:1" x14ac:dyDescent="0.3">
      <c r="A3" t="s">
        <v>1071</v>
      </c>
    </row>
    <row r="4" spans="1:1" x14ac:dyDescent="0.3">
      <c r="A4" t="s">
        <v>1073</v>
      </c>
    </row>
    <row r="5" spans="1:1" x14ac:dyDescent="0.3">
      <c r="A5" t="s">
        <v>1081</v>
      </c>
    </row>
    <row r="6" spans="1:1" x14ac:dyDescent="0.3">
      <c r="A6" t="s">
        <v>1074</v>
      </c>
    </row>
    <row r="7" spans="1:1" x14ac:dyDescent="0.3">
      <c r="A7" t="s">
        <v>1072</v>
      </c>
    </row>
    <row r="8" spans="1:1" x14ac:dyDescent="0.3">
      <c r="A8" t="s">
        <v>1080</v>
      </c>
    </row>
    <row r="9" spans="1:1" x14ac:dyDescent="0.3">
      <c r="A9" t="s">
        <v>1086</v>
      </c>
    </row>
    <row r="10" spans="1:1" x14ac:dyDescent="0.3">
      <c r="A10" t="s">
        <v>1078</v>
      </c>
    </row>
    <row r="11" spans="1:1" x14ac:dyDescent="0.3">
      <c r="A11" t="s">
        <v>1075</v>
      </c>
    </row>
    <row r="12" spans="1:1" x14ac:dyDescent="0.3">
      <c r="A12" t="s">
        <v>1082</v>
      </c>
    </row>
    <row r="13" spans="1:1" x14ac:dyDescent="0.3">
      <c r="A13" t="s">
        <v>1042</v>
      </c>
    </row>
    <row r="14" spans="1:1" x14ac:dyDescent="0.3">
      <c r="A14" t="s">
        <v>1059</v>
      </c>
    </row>
    <row r="15" spans="1:1" x14ac:dyDescent="0.3">
      <c r="A15" t="s">
        <v>1048</v>
      </c>
    </row>
    <row r="16" spans="1:1" x14ac:dyDescent="0.3">
      <c r="A16" t="s">
        <v>1030</v>
      </c>
    </row>
    <row r="17" spans="1:1" x14ac:dyDescent="0.3">
      <c r="A17" t="s">
        <v>1070</v>
      </c>
    </row>
    <row r="18" spans="1:1" x14ac:dyDescent="0.3">
      <c r="A18" t="s">
        <v>1060</v>
      </c>
    </row>
    <row r="19" spans="1:1" x14ac:dyDescent="0.3">
      <c r="A19" t="s">
        <v>1009</v>
      </c>
    </row>
    <row r="20" spans="1:1" x14ac:dyDescent="0.3">
      <c r="A20" t="s">
        <v>1013</v>
      </c>
    </row>
    <row r="21" spans="1:1" x14ac:dyDescent="0.3">
      <c r="A21" t="s">
        <v>1012</v>
      </c>
    </row>
    <row r="22" spans="1:1" x14ac:dyDescent="0.3">
      <c r="A22" t="s">
        <v>1015</v>
      </c>
    </row>
    <row r="23" spans="1:1" x14ac:dyDescent="0.3">
      <c r="A23" t="s">
        <v>1008</v>
      </c>
    </row>
    <row r="24" spans="1:1" x14ac:dyDescent="0.3">
      <c r="A24" t="s">
        <v>1018</v>
      </c>
    </row>
    <row r="25" spans="1:1" x14ac:dyDescent="0.3">
      <c r="A25" t="s">
        <v>1027</v>
      </c>
    </row>
    <row r="26" spans="1:1" x14ac:dyDescent="0.3">
      <c r="A26" t="s">
        <v>1028</v>
      </c>
    </row>
    <row r="27" spans="1:1" x14ac:dyDescent="0.3">
      <c r="A27" t="s">
        <v>1016</v>
      </c>
    </row>
    <row r="28" spans="1:1" x14ac:dyDescent="0.3">
      <c r="A28" t="s">
        <v>1025</v>
      </c>
    </row>
    <row r="29" spans="1:1" x14ac:dyDescent="0.3">
      <c r="A29" t="s">
        <v>1017</v>
      </c>
    </row>
    <row r="30" spans="1:1" x14ac:dyDescent="0.3">
      <c r="A30" t="s">
        <v>1023</v>
      </c>
    </row>
    <row r="31" spans="1:1" x14ac:dyDescent="0.3">
      <c r="A31" t="s">
        <v>1006</v>
      </c>
    </row>
    <row r="32" spans="1:1" x14ac:dyDescent="0.3">
      <c r="A32" t="s">
        <v>1005</v>
      </c>
    </row>
    <row r="33" spans="1:1" x14ac:dyDescent="0.3">
      <c r="A33" t="s">
        <v>987</v>
      </c>
    </row>
    <row r="34" spans="1:1" x14ac:dyDescent="0.3">
      <c r="A34" t="s">
        <v>991</v>
      </c>
    </row>
    <row r="35" spans="1:1" x14ac:dyDescent="0.3">
      <c r="A35" t="s">
        <v>983</v>
      </c>
    </row>
    <row r="36" spans="1:1" x14ac:dyDescent="0.3">
      <c r="A36" t="s">
        <v>1004</v>
      </c>
    </row>
    <row r="37" spans="1:1" x14ac:dyDescent="0.3">
      <c r="A37" t="s">
        <v>989</v>
      </c>
    </row>
    <row r="38" spans="1:1" x14ac:dyDescent="0.3">
      <c r="A38" t="s">
        <v>992</v>
      </c>
    </row>
    <row r="39" spans="1:1" x14ac:dyDescent="0.3">
      <c r="A39" t="s">
        <v>996</v>
      </c>
    </row>
    <row r="40" spans="1:1" x14ac:dyDescent="0.3">
      <c r="A40" t="s">
        <v>998</v>
      </c>
    </row>
    <row r="41" spans="1:1" x14ac:dyDescent="0.3">
      <c r="A41" t="s">
        <v>995</v>
      </c>
    </row>
    <row r="42" spans="1:1" x14ac:dyDescent="0.3">
      <c r="A42" t="s">
        <v>988</v>
      </c>
    </row>
    <row r="43" spans="1:1" x14ac:dyDescent="0.3">
      <c r="A43" t="s">
        <v>990</v>
      </c>
    </row>
    <row r="44" spans="1:1" x14ac:dyDescent="0.3">
      <c r="A44" t="s">
        <v>985</v>
      </c>
    </row>
    <row r="45" spans="1:1" x14ac:dyDescent="0.3">
      <c r="A45" t="s">
        <v>981</v>
      </c>
    </row>
    <row r="46" spans="1:1" x14ac:dyDescent="0.3">
      <c r="A46" t="s">
        <v>971</v>
      </c>
    </row>
    <row r="47" spans="1:1" x14ac:dyDescent="0.3">
      <c r="A47" t="s">
        <v>968</v>
      </c>
    </row>
    <row r="48" spans="1:1" x14ac:dyDescent="0.3">
      <c r="A48" t="s">
        <v>949</v>
      </c>
    </row>
    <row r="49" spans="1:1" x14ac:dyDescent="0.3">
      <c r="A49" t="s">
        <v>924</v>
      </c>
    </row>
    <row r="50" spans="1:1" x14ac:dyDescent="0.3">
      <c r="A50" t="s">
        <v>918</v>
      </c>
    </row>
    <row r="51" spans="1:1" x14ac:dyDescent="0.3">
      <c r="A51" t="s">
        <v>917</v>
      </c>
    </row>
    <row r="52" spans="1:1" x14ac:dyDescent="0.3">
      <c r="A52" t="s">
        <v>908</v>
      </c>
    </row>
    <row r="53" spans="1:1" x14ac:dyDescent="0.3">
      <c r="A53" t="s">
        <v>916</v>
      </c>
    </row>
    <row r="54" spans="1:1" x14ac:dyDescent="0.3">
      <c r="A54" t="s">
        <v>886</v>
      </c>
    </row>
    <row r="55" spans="1:1" x14ac:dyDescent="0.3">
      <c r="A55" t="s">
        <v>887</v>
      </c>
    </row>
    <row r="56" spans="1:1" x14ac:dyDescent="0.3">
      <c r="A56" t="s">
        <v>907</v>
      </c>
    </row>
    <row r="57" spans="1:1" x14ac:dyDescent="0.3">
      <c r="A57" t="s">
        <v>905</v>
      </c>
    </row>
    <row r="58" spans="1:1" x14ac:dyDescent="0.3">
      <c r="A58" t="s">
        <v>884</v>
      </c>
    </row>
    <row r="59" spans="1:1" x14ac:dyDescent="0.3">
      <c r="A59" t="s">
        <v>888</v>
      </c>
    </row>
    <row r="60" spans="1:1" x14ac:dyDescent="0.3">
      <c r="A60" t="s">
        <v>906</v>
      </c>
    </row>
    <row r="61" spans="1:1" x14ac:dyDescent="0.3">
      <c r="A61" t="s">
        <v>903</v>
      </c>
    </row>
    <row r="62" spans="1:1" x14ac:dyDescent="0.3">
      <c r="A62" t="s">
        <v>895</v>
      </c>
    </row>
    <row r="63" spans="1:1" x14ac:dyDescent="0.3">
      <c r="A63" t="s">
        <v>898</v>
      </c>
    </row>
    <row r="64" spans="1:1" x14ac:dyDescent="0.3">
      <c r="A64" t="s">
        <v>897</v>
      </c>
    </row>
    <row r="65" spans="1:1" x14ac:dyDescent="0.3">
      <c r="A65" t="s">
        <v>899</v>
      </c>
    </row>
    <row r="66" spans="1:1" x14ac:dyDescent="0.3">
      <c r="A66" t="s">
        <v>894</v>
      </c>
    </row>
    <row r="67" spans="1:1" x14ac:dyDescent="0.3">
      <c r="A67" t="s">
        <v>1019</v>
      </c>
    </row>
    <row r="68" spans="1:1" x14ac:dyDescent="0.3">
      <c r="A68" t="s">
        <v>1026</v>
      </c>
    </row>
    <row r="69" spans="1:1" x14ac:dyDescent="0.3">
      <c r="A69" t="s">
        <v>890</v>
      </c>
    </row>
    <row r="70" spans="1:1" x14ac:dyDescent="0.3">
      <c r="A70" t="s">
        <v>873</v>
      </c>
    </row>
    <row r="71" spans="1:1" x14ac:dyDescent="0.3">
      <c r="A71" t="s">
        <v>872</v>
      </c>
    </row>
    <row r="72" spans="1:1" x14ac:dyDescent="0.3">
      <c r="A72" t="s">
        <v>885</v>
      </c>
    </row>
    <row r="73" spans="1:1" x14ac:dyDescent="0.3">
      <c r="A73" t="s">
        <v>882</v>
      </c>
    </row>
    <row r="74" spans="1:1" x14ac:dyDescent="0.3">
      <c r="A74" t="s">
        <v>875</v>
      </c>
    </row>
    <row r="75" spans="1:1" x14ac:dyDescent="0.3">
      <c r="A75" t="s">
        <v>876</v>
      </c>
    </row>
    <row r="76" spans="1:1" x14ac:dyDescent="0.3">
      <c r="A76" t="s">
        <v>881</v>
      </c>
    </row>
    <row r="77" spans="1:1" x14ac:dyDescent="0.3">
      <c r="A77" t="s">
        <v>883</v>
      </c>
    </row>
    <row r="78" spans="1:1" x14ac:dyDescent="0.3">
      <c r="A78" t="s">
        <v>869</v>
      </c>
    </row>
    <row r="79" spans="1:1" x14ac:dyDescent="0.3">
      <c r="A79" t="s">
        <v>870</v>
      </c>
    </row>
    <row r="80" spans="1:1" x14ac:dyDescent="0.3">
      <c r="A80" t="s">
        <v>858</v>
      </c>
    </row>
    <row r="81" spans="1:1" x14ac:dyDescent="0.3">
      <c r="A81" t="s">
        <v>853</v>
      </c>
    </row>
    <row r="82" spans="1:1" x14ac:dyDescent="0.3">
      <c r="A82" t="s">
        <v>856</v>
      </c>
    </row>
    <row r="83" spans="1:1" x14ac:dyDescent="0.3">
      <c r="A83" t="s">
        <v>863</v>
      </c>
    </row>
    <row r="84" spans="1:1" x14ac:dyDescent="0.3">
      <c r="A84" t="s">
        <v>862</v>
      </c>
    </row>
    <row r="85" spans="1:1" x14ac:dyDescent="0.3">
      <c r="A85" t="s">
        <v>843</v>
      </c>
    </row>
    <row r="86" spans="1:1" x14ac:dyDescent="0.3">
      <c r="A86" t="s">
        <v>841</v>
      </c>
    </row>
    <row r="87" spans="1:1" x14ac:dyDescent="0.3">
      <c r="A87" t="s">
        <v>847</v>
      </c>
    </row>
    <row r="88" spans="1:1" x14ac:dyDescent="0.3">
      <c r="A88" t="s">
        <v>844</v>
      </c>
    </row>
    <row r="89" spans="1:1" x14ac:dyDescent="0.3">
      <c r="A89" t="s">
        <v>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>
      <selection activeCell="H2" sqref="H2:H182"/>
    </sheetView>
  </sheetViews>
  <sheetFormatPr defaultRowHeight="16.5" x14ac:dyDescent="0.3"/>
  <cols>
    <col min="5" max="5" width="15.875" bestFit="1" customWidth="1"/>
    <col min="6" max="6" width="15.875" customWidth="1"/>
    <col min="11" max="13" width="0" hidden="1" customWidth="1"/>
  </cols>
  <sheetData>
    <row r="1" spans="1:13" x14ac:dyDescent="0.3">
      <c r="A1" s="16" t="s">
        <v>1139</v>
      </c>
      <c r="B1" s="16" t="s">
        <v>1091</v>
      </c>
      <c r="C1" s="17" t="s">
        <v>1089</v>
      </c>
      <c r="D1" s="17" t="s">
        <v>1138</v>
      </c>
      <c r="E1" t="s">
        <v>1172</v>
      </c>
      <c r="G1" t="s">
        <v>1173</v>
      </c>
      <c r="H1" t="s">
        <v>1175</v>
      </c>
      <c r="K1" t="s">
        <v>819</v>
      </c>
      <c r="L1" t="s">
        <v>819</v>
      </c>
      <c r="M1" t="s">
        <v>819</v>
      </c>
    </row>
    <row r="2" spans="1:13" x14ac:dyDescent="0.3">
      <c r="A2" s="6" t="s">
        <v>946</v>
      </c>
      <c r="B2" s="9" t="str">
        <f>VLOOKUP(A2,도로명주소행정구역!$A$2:$D$251,4,FALSE)</f>
        <v>서울</v>
      </c>
      <c r="C2" s="9" t="str">
        <f>VLOOKUP(A2,도로명주소행정구역!$A$2:$D$251,2,FALSE)</f>
        <v>강남구</v>
      </c>
      <c r="D2" s="8"/>
      <c r="F2" t="e">
        <f>VLOOKUP(E2,기상기후정리!$F$2:$G$122,2,FALSE)</f>
        <v>#N/A</v>
      </c>
      <c r="G2">
        <f>VLOOKUP(A2,spatialJoin!$A$2:$B$251,2,FALSE)</f>
        <v>108</v>
      </c>
      <c r="H2">
        <v>108</v>
      </c>
      <c r="K2">
        <v>0</v>
      </c>
      <c r="L2" t="s">
        <v>158</v>
      </c>
      <c r="M2" s="1" t="s">
        <v>23</v>
      </c>
    </row>
    <row r="3" spans="1:13" x14ac:dyDescent="0.3">
      <c r="A3" s="6" t="s">
        <v>948</v>
      </c>
      <c r="B3" s="9" t="str">
        <f>VLOOKUP(A3,도로명주소행정구역!$A$2:$D$251,4,FALSE)</f>
        <v>서울</v>
      </c>
      <c r="C3" s="9" t="str">
        <f>VLOOKUP(A3,도로명주소행정구역!$A$2:$D$251,2,FALSE)</f>
        <v>강동구</v>
      </c>
      <c r="D3" s="8"/>
      <c r="F3" t="e">
        <f>VLOOKUP(E3,기상기후정리!$F$2:$G$122,2,FALSE)</f>
        <v>#N/A</v>
      </c>
      <c r="G3">
        <f>VLOOKUP(A3,spatialJoin!$A$2:$B$251,2,FALSE)</f>
        <v>108</v>
      </c>
      <c r="H3">
        <v>108</v>
      </c>
      <c r="K3">
        <v>1</v>
      </c>
      <c r="L3" t="s">
        <v>158</v>
      </c>
      <c r="M3" s="1" t="s">
        <v>24</v>
      </c>
    </row>
    <row r="4" spans="1:13" x14ac:dyDescent="0.3">
      <c r="A4" s="6" t="s">
        <v>932</v>
      </c>
      <c r="B4" s="9" t="str">
        <f>VLOOKUP(A4,도로명주소행정구역!$A$2:$D$251,4,FALSE)</f>
        <v>서울</v>
      </c>
      <c r="C4" s="9" t="str">
        <f>VLOOKUP(A4,도로명주소행정구역!$A$2:$D$251,2,FALSE)</f>
        <v>강북구</v>
      </c>
      <c r="D4" s="8"/>
      <c r="F4" t="e">
        <f>VLOOKUP(E4,기상기후정리!$F$2:$G$122,2,FALSE)</f>
        <v>#N/A</v>
      </c>
      <c r="G4">
        <f>VLOOKUP(A4,spatialJoin!$A$2:$B$251,2,FALSE)</f>
        <v>108</v>
      </c>
      <c r="H4">
        <v>108</v>
      </c>
      <c r="K4">
        <v>2</v>
      </c>
      <c r="L4" t="s">
        <v>158</v>
      </c>
      <c r="M4" s="1" t="s">
        <v>21</v>
      </c>
    </row>
    <row r="5" spans="1:13" x14ac:dyDescent="0.3">
      <c r="A5" s="6" t="s">
        <v>939</v>
      </c>
      <c r="B5" s="9" t="str">
        <f>VLOOKUP(A5,도로명주소행정구역!$A$2:$D$251,4,FALSE)</f>
        <v>서울</v>
      </c>
      <c r="C5" s="9" t="str">
        <f>VLOOKUP(A5,도로명주소행정구역!$A$2:$D$251,2,FALSE)</f>
        <v>강서구</v>
      </c>
      <c r="D5" s="8"/>
      <c r="F5" t="e">
        <f>VLOOKUP(E5,기상기후정리!$F$2:$G$122,2,FALSE)</f>
        <v>#N/A</v>
      </c>
      <c r="G5">
        <f>VLOOKUP(A5,spatialJoin!$A$2:$B$251,2,FALSE)</f>
        <v>108</v>
      </c>
      <c r="H5">
        <v>108</v>
      </c>
      <c r="K5">
        <v>3</v>
      </c>
      <c r="L5" t="s">
        <v>158</v>
      </c>
      <c r="M5" s="1" t="s">
        <v>4</v>
      </c>
    </row>
    <row r="6" spans="1:13" x14ac:dyDescent="0.3">
      <c r="A6" s="6" t="s">
        <v>944</v>
      </c>
      <c r="B6" s="9" t="str">
        <f>VLOOKUP(A6,도로명주소행정구역!$A$2:$D$251,4,FALSE)</f>
        <v>서울</v>
      </c>
      <c r="C6" s="9" t="str">
        <f>VLOOKUP(A6,도로명주소행정구역!$A$2:$D$251,2,FALSE)</f>
        <v>관악구</v>
      </c>
      <c r="D6" s="8"/>
      <c r="F6" t="e">
        <f>VLOOKUP(E6,기상기후정리!$F$2:$G$122,2,FALSE)</f>
        <v>#N/A</v>
      </c>
      <c r="G6">
        <f>VLOOKUP(A6,spatialJoin!$A$2:$B$251,2,FALSE)</f>
        <v>108</v>
      </c>
      <c r="H6">
        <v>108</v>
      </c>
      <c r="K6">
        <v>4</v>
      </c>
      <c r="L6" t="s">
        <v>158</v>
      </c>
      <c r="M6" s="1" t="s">
        <v>8</v>
      </c>
    </row>
    <row r="7" spans="1:13" x14ac:dyDescent="0.3">
      <c r="A7" s="6" t="s">
        <v>928</v>
      </c>
      <c r="B7" s="9" t="str">
        <f>VLOOKUP(A7,도로명주소행정구역!$A$2:$D$251,4,FALSE)</f>
        <v>서울</v>
      </c>
      <c r="C7" s="9" t="str">
        <f>VLOOKUP(A7,도로명주소행정구역!$A$2:$D$251,2,FALSE)</f>
        <v>광진구</v>
      </c>
      <c r="D7" s="8"/>
      <c r="F7" t="e">
        <f>VLOOKUP(E7,기상기후정리!$F$2:$G$122,2,FALSE)</f>
        <v>#N/A</v>
      </c>
      <c r="G7">
        <f>VLOOKUP(A7,spatialJoin!$A$2:$B$251,2,FALSE)</f>
        <v>108</v>
      </c>
      <c r="H7">
        <v>108</v>
      </c>
      <c r="K7">
        <v>5</v>
      </c>
      <c r="L7" t="s">
        <v>158</v>
      </c>
      <c r="M7" s="1" t="s">
        <v>13</v>
      </c>
    </row>
    <row r="8" spans="1:13" x14ac:dyDescent="0.3">
      <c r="A8" s="6" t="s">
        <v>940</v>
      </c>
      <c r="B8" s="9" t="str">
        <f>VLOOKUP(A8,도로명주소행정구역!$A$2:$D$251,4,FALSE)</f>
        <v>서울</v>
      </c>
      <c r="C8" s="9" t="str">
        <f>VLOOKUP(A8,도로명주소행정구역!$A$2:$D$251,2,FALSE)</f>
        <v>구로구</v>
      </c>
      <c r="D8" s="8"/>
      <c r="F8" t="e">
        <f>VLOOKUP(E8,기상기후정리!$F$2:$G$122,2,FALSE)</f>
        <v>#N/A</v>
      </c>
      <c r="G8">
        <f>VLOOKUP(A8,spatialJoin!$A$2:$B$251,2,FALSE)</f>
        <v>108</v>
      </c>
      <c r="H8">
        <v>108</v>
      </c>
      <c r="K8">
        <v>6</v>
      </c>
      <c r="L8" t="s">
        <v>158</v>
      </c>
      <c r="M8" s="1" t="s">
        <v>25</v>
      </c>
    </row>
    <row r="9" spans="1:13" x14ac:dyDescent="0.3">
      <c r="A9" s="6" t="s">
        <v>941</v>
      </c>
      <c r="B9" s="9" t="str">
        <f>VLOOKUP(A9,도로명주소행정구역!$A$2:$D$251,4,FALSE)</f>
        <v>서울</v>
      </c>
      <c r="C9" s="9" t="str">
        <f>VLOOKUP(A9,도로명주소행정구역!$A$2:$D$251,2,FALSE)</f>
        <v>금천구</v>
      </c>
      <c r="D9" s="8"/>
      <c r="F9" t="e">
        <f>VLOOKUP(E9,기상기후정리!$F$2:$G$122,2,FALSE)</f>
        <v>#N/A</v>
      </c>
      <c r="G9">
        <f>VLOOKUP(A9,spatialJoin!$A$2:$B$251,2,FALSE)</f>
        <v>108</v>
      </c>
      <c r="H9">
        <v>108</v>
      </c>
      <c r="K9">
        <v>7</v>
      </c>
      <c r="L9" t="s">
        <v>158</v>
      </c>
      <c r="M9" s="1" t="s">
        <v>17</v>
      </c>
    </row>
    <row r="10" spans="1:13" x14ac:dyDescent="0.3">
      <c r="A10" s="6" t="s">
        <v>934</v>
      </c>
      <c r="B10" s="9" t="str">
        <f>VLOOKUP(A10,도로명주소행정구역!$A$2:$D$251,4,FALSE)</f>
        <v>서울</v>
      </c>
      <c r="C10" s="9" t="str">
        <f>VLOOKUP(A10,도로명주소행정구역!$A$2:$D$251,2,FALSE)</f>
        <v>노원구</v>
      </c>
      <c r="D10" s="8"/>
      <c r="F10" t="e">
        <f>VLOOKUP(E10,기상기후정리!$F$2:$G$122,2,FALSE)</f>
        <v>#N/A</v>
      </c>
      <c r="G10">
        <f>VLOOKUP(A10,spatialJoin!$A$2:$B$251,2,FALSE)</f>
        <v>108</v>
      </c>
      <c r="H10">
        <v>108</v>
      </c>
      <c r="K10">
        <v>8</v>
      </c>
      <c r="L10" t="s">
        <v>158</v>
      </c>
      <c r="M10" s="1" t="s">
        <v>5</v>
      </c>
    </row>
    <row r="11" spans="1:13" x14ac:dyDescent="0.3">
      <c r="A11" s="6" t="s">
        <v>933</v>
      </c>
      <c r="B11" s="9" t="str">
        <f>VLOOKUP(A11,도로명주소행정구역!$A$2:$D$251,4,FALSE)</f>
        <v>서울</v>
      </c>
      <c r="C11" s="9" t="str">
        <f>VLOOKUP(A11,도로명주소행정구역!$A$2:$D$251,2,FALSE)</f>
        <v>도봉구</v>
      </c>
      <c r="D11" s="8"/>
      <c r="F11" t="e">
        <f>VLOOKUP(E11,기상기후정리!$F$2:$G$122,2,FALSE)</f>
        <v>#N/A</v>
      </c>
      <c r="G11">
        <f>VLOOKUP(A11,spatialJoin!$A$2:$B$251,2,FALSE)</f>
        <v>108</v>
      </c>
      <c r="H11">
        <v>108</v>
      </c>
      <c r="K11">
        <v>9</v>
      </c>
      <c r="L11" t="s">
        <v>158</v>
      </c>
      <c r="M11" s="1" t="s">
        <v>12</v>
      </c>
    </row>
    <row r="12" spans="1:13" x14ac:dyDescent="0.3">
      <c r="A12" s="6" t="s">
        <v>929</v>
      </c>
      <c r="B12" s="9" t="str">
        <f>VLOOKUP(A12,도로명주소행정구역!$A$2:$D$251,4,FALSE)</f>
        <v>서울</v>
      </c>
      <c r="C12" s="9" t="str">
        <f>VLOOKUP(A12,도로명주소행정구역!$A$2:$D$251,2,FALSE)</f>
        <v>동대문구</v>
      </c>
      <c r="D12" s="8"/>
      <c r="F12" t="e">
        <f>VLOOKUP(E12,기상기후정리!$F$2:$G$122,2,FALSE)</f>
        <v>#N/A</v>
      </c>
      <c r="G12">
        <f>VLOOKUP(A12,spatialJoin!$A$2:$B$251,2,FALSE)</f>
        <v>108</v>
      </c>
      <c r="H12">
        <v>108</v>
      </c>
      <c r="K12">
        <v>10</v>
      </c>
      <c r="L12" t="s">
        <v>158</v>
      </c>
      <c r="M12" s="1" t="s">
        <v>11</v>
      </c>
    </row>
    <row r="13" spans="1:13" x14ac:dyDescent="0.3">
      <c r="A13" s="6" t="s">
        <v>943</v>
      </c>
      <c r="B13" s="9" t="str">
        <f>VLOOKUP(A13,도로명주소행정구역!$A$2:$D$251,4,FALSE)</f>
        <v>서울</v>
      </c>
      <c r="C13" s="9" t="str">
        <f>VLOOKUP(A13,도로명주소행정구역!$A$2:$D$251,2,FALSE)</f>
        <v>동작구</v>
      </c>
      <c r="D13" s="8"/>
      <c r="F13" t="e">
        <f>VLOOKUP(E13,기상기후정리!$F$2:$G$122,2,FALSE)</f>
        <v>#N/A</v>
      </c>
      <c r="G13">
        <f>VLOOKUP(A13,spatialJoin!$A$2:$B$251,2,FALSE)</f>
        <v>108</v>
      </c>
      <c r="H13">
        <v>108</v>
      </c>
      <c r="K13">
        <v>11</v>
      </c>
      <c r="L13" t="s">
        <v>158</v>
      </c>
      <c r="M13" s="1" t="s">
        <v>22</v>
      </c>
    </row>
    <row r="14" spans="1:13" x14ac:dyDescent="0.3">
      <c r="A14" s="6" t="s">
        <v>937</v>
      </c>
      <c r="B14" s="9" t="str">
        <f>VLOOKUP(A14,도로명주소행정구역!$A$2:$D$251,4,FALSE)</f>
        <v>서울</v>
      </c>
      <c r="C14" s="9" t="str">
        <f>VLOOKUP(A14,도로명주소행정구역!$A$2:$D$251,2,FALSE)</f>
        <v>마포구</v>
      </c>
      <c r="D14" s="8"/>
      <c r="F14" t="e">
        <f>VLOOKUP(E14,기상기후정리!$F$2:$G$122,2,FALSE)</f>
        <v>#N/A</v>
      </c>
      <c r="G14">
        <f>VLOOKUP(A14,spatialJoin!$A$2:$B$251,2,FALSE)</f>
        <v>108</v>
      </c>
      <c r="H14">
        <v>108</v>
      </c>
      <c r="K14">
        <v>12</v>
      </c>
      <c r="L14" t="s">
        <v>158</v>
      </c>
      <c r="M14" s="1" t="s">
        <v>16</v>
      </c>
    </row>
    <row r="15" spans="1:13" x14ac:dyDescent="0.3">
      <c r="A15" s="6" t="s">
        <v>936</v>
      </c>
      <c r="B15" s="9" t="str">
        <f>VLOOKUP(A15,도로명주소행정구역!$A$2:$D$251,4,FALSE)</f>
        <v>서울</v>
      </c>
      <c r="C15" s="9" t="str">
        <f>VLOOKUP(A15,도로명주소행정구역!$A$2:$D$251,2,FALSE)</f>
        <v>서대문구</v>
      </c>
      <c r="D15" s="8"/>
      <c r="F15" t="e">
        <f>VLOOKUP(E15,기상기후정리!$F$2:$G$122,2,FALSE)</f>
        <v>#N/A</v>
      </c>
      <c r="G15">
        <f>VLOOKUP(A15,spatialJoin!$A$2:$B$251,2,FALSE)</f>
        <v>108</v>
      </c>
      <c r="H15">
        <v>108</v>
      </c>
      <c r="K15">
        <v>13</v>
      </c>
      <c r="L15" t="s">
        <v>158</v>
      </c>
      <c r="M15" s="1" t="s">
        <v>15</v>
      </c>
    </row>
    <row r="16" spans="1:13" x14ac:dyDescent="0.3">
      <c r="A16" s="6" t="s">
        <v>945</v>
      </c>
      <c r="B16" s="9" t="str">
        <f>VLOOKUP(A16,도로명주소행정구역!$A$2:$D$251,4,FALSE)</f>
        <v>서울</v>
      </c>
      <c r="C16" s="9" t="str">
        <f>VLOOKUP(A16,도로명주소행정구역!$A$2:$D$251,2,FALSE)</f>
        <v>서초구</v>
      </c>
      <c r="D16" s="8"/>
      <c r="F16" t="e">
        <f>VLOOKUP(E16,기상기후정리!$F$2:$G$122,2,FALSE)</f>
        <v>#N/A</v>
      </c>
      <c r="G16">
        <f>VLOOKUP(A16,spatialJoin!$A$2:$B$251,2,FALSE)</f>
        <v>108</v>
      </c>
      <c r="H16">
        <v>108</v>
      </c>
      <c r="K16">
        <v>14</v>
      </c>
      <c r="L16" t="s">
        <v>158</v>
      </c>
      <c r="M16" s="1" t="s">
        <v>19</v>
      </c>
    </row>
    <row r="17" spans="1:13" x14ac:dyDescent="0.3">
      <c r="A17" s="6" t="s">
        <v>927</v>
      </c>
      <c r="B17" s="9" t="str">
        <f>VLOOKUP(A17,도로명주소행정구역!$A$2:$D$251,4,FALSE)</f>
        <v>서울</v>
      </c>
      <c r="C17" s="9" t="str">
        <f>VLOOKUP(A17,도로명주소행정구역!$A$2:$D$251,2,FALSE)</f>
        <v>성동구</v>
      </c>
      <c r="D17" s="8"/>
      <c r="F17" t="e">
        <f>VLOOKUP(E17,기상기후정리!$F$2:$G$122,2,FALSE)</f>
        <v>#N/A</v>
      </c>
      <c r="G17">
        <f>VLOOKUP(A17,spatialJoin!$A$2:$B$251,2,FALSE)</f>
        <v>108</v>
      </c>
      <c r="H17">
        <v>108</v>
      </c>
      <c r="K17">
        <v>15</v>
      </c>
      <c r="L17" t="s">
        <v>158</v>
      </c>
      <c r="M17" s="1" t="s">
        <v>6</v>
      </c>
    </row>
    <row r="18" spans="1:13" x14ac:dyDescent="0.3">
      <c r="A18" s="6" t="s">
        <v>931</v>
      </c>
      <c r="B18" s="9" t="str">
        <f>VLOOKUP(A18,도로명주소행정구역!$A$2:$D$251,4,FALSE)</f>
        <v>서울</v>
      </c>
      <c r="C18" s="9" t="str">
        <f>VLOOKUP(A18,도로명주소행정구역!$A$2:$D$251,2,FALSE)</f>
        <v>성북구</v>
      </c>
      <c r="D18" s="8"/>
      <c r="F18" t="e">
        <f>VLOOKUP(E18,기상기후정리!$F$2:$G$122,2,FALSE)</f>
        <v>#N/A</v>
      </c>
      <c r="G18">
        <f>VLOOKUP(A18,spatialJoin!$A$2:$B$251,2,FALSE)</f>
        <v>108</v>
      </c>
      <c r="H18">
        <v>108</v>
      </c>
      <c r="K18">
        <v>16</v>
      </c>
      <c r="L18" t="s">
        <v>158</v>
      </c>
      <c r="M18" s="1" t="s">
        <v>9</v>
      </c>
    </row>
    <row r="19" spans="1:13" x14ac:dyDescent="0.3">
      <c r="A19" s="6" t="s">
        <v>947</v>
      </c>
      <c r="B19" s="9" t="str">
        <f>VLOOKUP(A19,도로명주소행정구역!$A$2:$D$251,4,FALSE)</f>
        <v>서울</v>
      </c>
      <c r="C19" s="9" t="str">
        <f>VLOOKUP(A19,도로명주소행정구역!$A$2:$D$251,2,FALSE)</f>
        <v>송파구</v>
      </c>
      <c r="D19" s="8"/>
      <c r="F19" t="e">
        <f>VLOOKUP(E19,기상기후정리!$F$2:$G$122,2,FALSE)</f>
        <v>#N/A</v>
      </c>
      <c r="G19">
        <f>VLOOKUP(A19,spatialJoin!$A$2:$B$251,2,FALSE)</f>
        <v>108</v>
      </c>
      <c r="H19">
        <v>108</v>
      </c>
      <c r="K19">
        <v>17</v>
      </c>
      <c r="L19" t="s">
        <v>158</v>
      </c>
      <c r="M19" s="1" t="s">
        <v>10</v>
      </c>
    </row>
    <row r="20" spans="1:13" x14ac:dyDescent="0.3">
      <c r="A20" s="6" t="s">
        <v>938</v>
      </c>
      <c r="B20" s="9" t="str">
        <f>VLOOKUP(A20,도로명주소행정구역!$A$2:$D$251,4,FALSE)</f>
        <v>서울</v>
      </c>
      <c r="C20" s="9" t="str">
        <f>VLOOKUP(A20,도로명주소행정구역!$A$2:$D$251,2,FALSE)</f>
        <v>양천구</v>
      </c>
      <c r="D20" s="8"/>
      <c r="F20" t="e">
        <f>VLOOKUP(E20,기상기후정리!$F$2:$G$122,2,FALSE)</f>
        <v>#N/A</v>
      </c>
      <c r="G20">
        <f>VLOOKUP(A20,spatialJoin!$A$2:$B$251,2,FALSE)</f>
        <v>108</v>
      </c>
      <c r="H20">
        <v>108</v>
      </c>
      <c r="K20">
        <v>18</v>
      </c>
      <c r="L20" t="s">
        <v>158</v>
      </c>
      <c r="M20" s="1" t="s">
        <v>20</v>
      </c>
    </row>
    <row r="21" spans="1:13" x14ac:dyDescent="0.3">
      <c r="A21" s="6" t="s">
        <v>942</v>
      </c>
      <c r="B21" s="9" t="str">
        <f>VLOOKUP(A21,도로명주소행정구역!$A$2:$D$251,4,FALSE)</f>
        <v>서울</v>
      </c>
      <c r="C21" s="9" t="str">
        <f>VLOOKUP(A21,도로명주소행정구역!$A$2:$D$251,2,FALSE)</f>
        <v>영등포구</v>
      </c>
      <c r="D21" s="8"/>
      <c r="F21" t="e">
        <f>VLOOKUP(E21,기상기후정리!$F$2:$G$122,2,FALSE)</f>
        <v>#N/A</v>
      </c>
      <c r="G21">
        <f>VLOOKUP(A21,spatialJoin!$A$2:$B$251,2,FALSE)</f>
        <v>108</v>
      </c>
      <c r="H21">
        <v>108</v>
      </c>
      <c r="K21">
        <v>19</v>
      </c>
      <c r="L21" t="s">
        <v>158</v>
      </c>
      <c r="M21" s="1" t="s">
        <v>14</v>
      </c>
    </row>
    <row r="22" spans="1:13" x14ac:dyDescent="0.3">
      <c r="A22" s="6" t="s">
        <v>926</v>
      </c>
      <c r="B22" s="9" t="str">
        <f>VLOOKUP(A22,도로명주소행정구역!$A$2:$D$251,4,FALSE)</f>
        <v>서울</v>
      </c>
      <c r="C22" s="9" t="str">
        <f>VLOOKUP(A22,도로명주소행정구역!$A$2:$D$251,2,FALSE)</f>
        <v>용산구</v>
      </c>
      <c r="D22" s="8"/>
      <c r="F22" t="e">
        <f>VLOOKUP(E22,기상기후정리!$F$2:$G$122,2,FALSE)</f>
        <v>#N/A</v>
      </c>
      <c r="G22">
        <f>VLOOKUP(A22,spatialJoin!$A$2:$B$251,2,FALSE)</f>
        <v>108</v>
      </c>
      <c r="H22">
        <v>108</v>
      </c>
      <c r="K22">
        <v>20</v>
      </c>
      <c r="L22" t="s">
        <v>158</v>
      </c>
      <c r="M22" s="1" t="s">
        <v>7</v>
      </c>
    </row>
    <row r="23" spans="1:13" x14ac:dyDescent="0.3">
      <c r="A23" s="6" t="s">
        <v>935</v>
      </c>
      <c r="B23" s="9" t="str">
        <f>VLOOKUP(A23,도로명주소행정구역!$A$2:$D$251,4,FALSE)</f>
        <v>서울</v>
      </c>
      <c r="C23" s="9" t="str">
        <f>VLOOKUP(A23,도로명주소행정구역!$A$2:$D$251,2,FALSE)</f>
        <v>은평구</v>
      </c>
      <c r="D23" s="8"/>
      <c r="F23" t="e">
        <f>VLOOKUP(E23,기상기후정리!$F$2:$G$122,2,FALSE)</f>
        <v>#N/A</v>
      </c>
      <c r="G23">
        <f>VLOOKUP(A23,spatialJoin!$A$2:$B$251,2,FALSE)</f>
        <v>108</v>
      </c>
      <c r="H23">
        <v>108</v>
      </c>
      <c r="K23">
        <v>21</v>
      </c>
      <c r="L23" t="s">
        <v>158</v>
      </c>
      <c r="M23" s="1" t="s">
        <v>2</v>
      </c>
    </row>
    <row r="24" spans="1:13" x14ac:dyDescent="0.3">
      <c r="A24" s="6" t="s">
        <v>924</v>
      </c>
      <c r="B24" s="9" t="str">
        <f>VLOOKUP(A24,도로명주소행정구역!$A$2:$D$251,4,FALSE)</f>
        <v>서울</v>
      </c>
      <c r="C24" s="9" t="str">
        <f>VLOOKUP(A24,도로명주소행정구역!$A$2:$D$251,2,FALSE)</f>
        <v>종로구</v>
      </c>
      <c r="D24" s="8"/>
      <c r="E24" t="str">
        <f>VLOOKUP(A24,기상기후중복제거!$A$2:$A$89,1,FALSE)</f>
        <v>11110</v>
      </c>
      <c r="F24">
        <f>VLOOKUP(E24,기상기후정리!$F$2:$G$122,2,FALSE)</f>
        <v>108</v>
      </c>
      <c r="G24">
        <f>VLOOKUP(A24,spatialJoin!$A$2:$B$251,2,FALSE)</f>
        <v>108</v>
      </c>
      <c r="H24">
        <v>108</v>
      </c>
      <c r="K24">
        <v>22</v>
      </c>
      <c r="L24" t="s">
        <v>158</v>
      </c>
      <c r="M24" s="1" t="s">
        <v>1</v>
      </c>
    </row>
    <row r="25" spans="1:13" x14ac:dyDescent="0.3">
      <c r="A25" s="6" t="s">
        <v>925</v>
      </c>
      <c r="B25" s="9" t="str">
        <f>VLOOKUP(A25,도로명주소행정구역!$A$2:$D$251,4,FALSE)</f>
        <v>서울</v>
      </c>
      <c r="C25" s="9" t="str">
        <f>VLOOKUP(A25,도로명주소행정구역!$A$2:$D$251,2,FALSE)</f>
        <v>중구</v>
      </c>
      <c r="D25" s="8"/>
      <c r="F25" t="e">
        <f>VLOOKUP(E25,기상기후정리!$F$2:$G$122,2,FALSE)</f>
        <v>#N/A</v>
      </c>
      <c r="G25">
        <f>VLOOKUP(A25,spatialJoin!$A$2:$B$251,2,FALSE)</f>
        <v>108</v>
      </c>
      <c r="H25">
        <v>108</v>
      </c>
      <c r="K25">
        <v>23</v>
      </c>
      <c r="L25" t="s">
        <v>158</v>
      </c>
      <c r="M25" s="1" t="s">
        <v>18</v>
      </c>
    </row>
    <row r="26" spans="1:13" x14ac:dyDescent="0.3">
      <c r="A26" s="6" t="s">
        <v>930</v>
      </c>
      <c r="B26" s="9" t="str">
        <f>VLOOKUP(A26,도로명주소행정구역!$A$2:$D$251,4,FALSE)</f>
        <v>서울</v>
      </c>
      <c r="C26" s="9" t="str">
        <f>VLOOKUP(A26,도로명주소행정구역!$A$2:$D$251,2,FALSE)</f>
        <v>중랑구</v>
      </c>
      <c r="D26" s="8"/>
      <c r="F26" t="e">
        <f>VLOOKUP(E26,기상기후정리!$F$2:$G$122,2,FALSE)</f>
        <v>#N/A</v>
      </c>
      <c r="G26">
        <f>VLOOKUP(A26,spatialJoin!$A$2:$B$251,2,FALSE)</f>
        <v>108</v>
      </c>
      <c r="H26">
        <v>108</v>
      </c>
      <c r="K26">
        <v>24</v>
      </c>
      <c r="L26" t="s">
        <v>158</v>
      </c>
      <c r="M26" s="1" t="s">
        <v>3</v>
      </c>
    </row>
    <row r="27" spans="1:13" x14ac:dyDescent="0.3">
      <c r="A27" s="6" t="s">
        <v>915</v>
      </c>
      <c r="B27" s="9" t="str">
        <f>VLOOKUP(A27,도로명주소행정구역!$A$2:$D$251,4,FALSE)</f>
        <v>인천</v>
      </c>
      <c r="C27" s="9" t="str">
        <f>VLOOKUP(A27,도로명주소행정구역!$A$2:$D$251,2,FALSE)</f>
        <v>서구</v>
      </c>
      <c r="D27" s="8"/>
      <c r="F27" t="e">
        <f>VLOOKUP(E27,기상기후정리!$F$2:$G$122,2,FALSE)</f>
        <v>#N/A</v>
      </c>
      <c r="G27">
        <f>VLOOKUP(A27,spatialJoin!$A$2:$B$251,2,FALSE)</f>
        <v>112</v>
      </c>
      <c r="H27">
        <v>112</v>
      </c>
      <c r="K27">
        <v>25</v>
      </c>
      <c r="L27" t="s">
        <v>159</v>
      </c>
      <c r="M27" s="1" t="s">
        <v>24</v>
      </c>
    </row>
    <row r="28" spans="1:13" x14ac:dyDescent="0.3">
      <c r="A28" s="6" t="s">
        <v>914</v>
      </c>
      <c r="B28" s="9" t="str">
        <f>VLOOKUP(A28,도로명주소행정구역!$A$2:$D$251,4,FALSE)</f>
        <v>인천</v>
      </c>
      <c r="C28" s="9" t="str">
        <f>VLOOKUP(A28,도로명주소행정구역!$A$2:$D$251,2,FALSE)</f>
        <v>계양구</v>
      </c>
      <c r="D28" s="8"/>
      <c r="F28" t="e">
        <f>VLOOKUP(E28,기상기후정리!$F$2:$G$122,2,FALSE)</f>
        <v>#N/A</v>
      </c>
      <c r="G28">
        <f>VLOOKUP(A28,spatialJoin!$A$2:$B$251,2,FALSE)</f>
        <v>112</v>
      </c>
      <c r="H28">
        <v>112</v>
      </c>
      <c r="K28">
        <v>26</v>
      </c>
      <c r="L28" t="s">
        <v>159</v>
      </c>
      <c r="M28" s="1" t="s">
        <v>27</v>
      </c>
    </row>
    <row r="29" spans="1:13" x14ac:dyDescent="0.3">
      <c r="A29" s="6" t="s">
        <v>912</v>
      </c>
      <c r="B29" s="9" t="str">
        <f>VLOOKUP(A29,도로명주소행정구역!$A$2:$D$251,4,FALSE)</f>
        <v>인천</v>
      </c>
      <c r="C29" s="9" t="str">
        <f>VLOOKUP(A29,도로명주소행정구역!$A$2:$D$251,2,FALSE)</f>
        <v>남동구</v>
      </c>
      <c r="D29" s="8"/>
      <c r="F29" t="e">
        <f>VLOOKUP(E29,기상기후정리!$F$2:$G$122,2,FALSE)</f>
        <v>#N/A</v>
      </c>
      <c r="G29">
        <f>VLOOKUP(A29,spatialJoin!$A$2:$B$251,2,FALSE)</f>
        <v>112</v>
      </c>
      <c r="H29">
        <v>112</v>
      </c>
      <c r="K29">
        <v>27</v>
      </c>
      <c r="L29" t="s">
        <v>159</v>
      </c>
      <c r="M29" s="1" t="s">
        <v>35</v>
      </c>
    </row>
    <row r="30" spans="1:13" x14ac:dyDescent="0.3">
      <c r="A30" s="6" t="s">
        <v>917</v>
      </c>
      <c r="B30" s="9" t="str">
        <f>VLOOKUP(A30,도로명주소행정구역!$A$2:$D$251,4,FALSE)</f>
        <v>인천</v>
      </c>
      <c r="C30" s="9" t="str">
        <f>VLOOKUP(A30,도로명주소행정구역!$A$2:$D$251,2,FALSE)</f>
        <v>옹진군</v>
      </c>
      <c r="D30" s="8"/>
      <c r="E30" t="str">
        <f>VLOOKUP(A30,기상기후중복제거!$A$2:$A$89,1,FALSE)</f>
        <v>28720</v>
      </c>
      <c r="F30">
        <f>VLOOKUP(E30,기상기후정리!$F$2:$G$122,2,FALSE)</f>
        <v>102</v>
      </c>
      <c r="G30">
        <f>VLOOKUP(A30,spatialJoin!$A$2:$B$251,2,FALSE)</f>
        <v>201</v>
      </c>
      <c r="H30">
        <v>201</v>
      </c>
      <c r="K30">
        <v>28</v>
      </c>
      <c r="L30" t="s">
        <v>159</v>
      </c>
      <c r="M30" s="1" t="s">
        <v>143</v>
      </c>
    </row>
    <row r="31" spans="1:13" x14ac:dyDescent="0.3">
      <c r="A31" s="6" t="s">
        <v>911</v>
      </c>
      <c r="B31" s="9" t="str">
        <f>VLOOKUP(A31,도로명주소행정구역!$A$2:$D$251,4,FALSE)</f>
        <v>인천</v>
      </c>
      <c r="C31" s="9" t="str">
        <f>VLOOKUP(A31,도로명주소행정구역!$A$2:$D$251,2,FALSE)</f>
        <v>연수구</v>
      </c>
      <c r="D31" s="8"/>
      <c r="F31" t="e">
        <f>VLOOKUP(E31,기상기후정리!$F$2:$G$122,2,FALSE)</f>
        <v>#N/A</v>
      </c>
      <c r="G31">
        <f>VLOOKUP(A31,spatialJoin!$A$2:$B$251,2,FALSE)</f>
        <v>112</v>
      </c>
      <c r="H31">
        <v>112</v>
      </c>
      <c r="K31">
        <v>29</v>
      </c>
      <c r="L31" t="s">
        <v>159</v>
      </c>
      <c r="M31" s="1" t="s">
        <v>141</v>
      </c>
    </row>
    <row r="32" spans="1:13" x14ac:dyDescent="0.3">
      <c r="A32" s="6" t="s">
        <v>913</v>
      </c>
      <c r="B32" s="9" t="str">
        <f>VLOOKUP(A32,도로명주소행정구역!$A$2:$D$251,4,FALSE)</f>
        <v>인천</v>
      </c>
      <c r="C32" s="9" t="str">
        <f>VLOOKUP(A32,도로명주소행정구역!$A$2:$D$251,2,FALSE)</f>
        <v>부평구</v>
      </c>
      <c r="D32" s="8"/>
      <c r="F32" t="e">
        <f>VLOOKUP(E32,기상기후정리!$F$2:$G$122,2,FALSE)</f>
        <v>#N/A</v>
      </c>
      <c r="G32">
        <f>VLOOKUP(A32,spatialJoin!$A$2:$B$251,2,FALSE)</f>
        <v>112</v>
      </c>
      <c r="H32">
        <v>112</v>
      </c>
      <c r="K32">
        <v>30</v>
      </c>
      <c r="L32" t="s">
        <v>159</v>
      </c>
      <c r="M32" s="1" t="s">
        <v>137</v>
      </c>
    </row>
    <row r="33" spans="1:13" x14ac:dyDescent="0.3">
      <c r="A33" s="6" t="s">
        <v>916</v>
      </c>
      <c r="B33" s="9" t="str">
        <f>VLOOKUP(A33,도로명주소행정구역!$A$2:$D$251,4,FALSE)</f>
        <v>인천</v>
      </c>
      <c r="C33" s="9" t="str">
        <f>VLOOKUP(A33,도로명주소행정구역!$A$2:$D$251,2,FALSE)</f>
        <v>강화군</v>
      </c>
      <c r="D33" s="8"/>
      <c r="E33" t="str">
        <f>VLOOKUP(A33,기상기후중복제거!$A$2:$A$89,1,FALSE)</f>
        <v>28710</v>
      </c>
      <c r="F33">
        <f>VLOOKUP(E33,기상기후정리!$F$2:$G$122,2,FALSE)</f>
        <v>201</v>
      </c>
      <c r="G33">
        <f>VLOOKUP(A33,spatialJoin!$A$2:$B$251,2,FALSE)</f>
        <v>201</v>
      </c>
      <c r="H33">
        <v>201</v>
      </c>
      <c r="K33">
        <v>31</v>
      </c>
      <c r="L33" t="s">
        <v>159</v>
      </c>
      <c r="M33" s="1" t="s">
        <v>34</v>
      </c>
    </row>
    <row r="34" spans="1:13" x14ac:dyDescent="0.3">
      <c r="A34" s="6" t="s">
        <v>909</v>
      </c>
      <c r="B34" s="9" t="str">
        <f>VLOOKUP(A34,도로명주소행정구역!$A$2:$D$251,4,FALSE)</f>
        <v>인천</v>
      </c>
      <c r="C34" s="9" t="str">
        <f>VLOOKUP(A34,도로명주소행정구역!$A$2:$D$251,2,FALSE)</f>
        <v>동구</v>
      </c>
      <c r="D34" s="8"/>
      <c r="F34" t="e">
        <f>VLOOKUP(E34,기상기후정리!$F$2:$G$122,2,FALSE)</f>
        <v>#N/A</v>
      </c>
      <c r="G34">
        <f>VLOOKUP(A34,spatialJoin!$A$2:$B$251,2,FALSE)</f>
        <v>112</v>
      </c>
      <c r="H34">
        <v>112</v>
      </c>
      <c r="K34">
        <v>32</v>
      </c>
      <c r="L34" t="s">
        <v>159</v>
      </c>
      <c r="M34" s="1" t="s">
        <v>109</v>
      </c>
    </row>
    <row r="35" spans="1:13" x14ac:dyDescent="0.3">
      <c r="A35" s="6" t="s">
        <v>910</v>
      </c>
      <c r="B35" s="9" t="str">
        <f>VLOOKUP(A35,도로명주소행정구역!$A$2:$D$251,4,FALSE)</f>
        <v>인천</v>
      </c>
      <c r="C35" s="9" t="str">
        <f>VLOOKUP(A35,도로명주소행정구역!$A$2:$D$251,2,FALSE)</f>
        <v>남구</v>
      </c>
      <c r="D35" s="8"/>
      <c r="F35" t="e">
        <f>VLOOKUP(E35,기상기후정리!$F$2:$G$122,2,FALSE)</f>
        <v>#N/A</v>
      </c>
      <c r="G35">
        <f>VLOOKUP(A35,spatialJoin!$A$2:$B$251,2,FALSE)</f>
        <v>112</v>
      </c>
      <c r="H35">
        <v>112</v>
      </c>
      <c r="K35">
        <v>33</v>
      </c>
      <c r="L35" t="s">
        <v>159</v>
      </c>
      <c r="M35" s="1" t="s">
        <v>142</v>
      </c>
    </row>
    <row r="36" spans="1:13" x14ac:dyDescent="0.3">
      <c r="A36" s="6" t="s">
        <v>908</v>
      </c>
      <c r="B36" s="9" t="str">
        <f>VLOOKUP(A36,도로명주소행정구역!$A$2:$D$251,4,FALSE)</f>
        <v>인천</v>
      </c>
      <c r="C36" s="9" t="str">
        <f>VLOOKUP(A36,도로명주소행정구역!$A$2:$D$251,2,FALSE)</f>
        <v>중구</v>
      </c>
      <c r="D36" s="8"/>
      <c r="E36" t="str">
        <f>VLOOKUP(A36,기상기후중복제거!$A$2:$A$89,1,FALSE)</f>
        <v>28110</v>
      </c>
      <c r="F36">
        <f>VLOOKUP(E36,기상기후정리!$F$2:$G$122,2,FALSE)</f>
        <v>112</v>
      </c>
      <c r="G36">
        <f>VLOOKUP(A36,spatialJoin!$A$2:$B$251,2,FALSE)</f>
        <v>112</v>
      </c>
      <c r="H36">
        <v>112</v>
      </c>
      <c r="K36">
        <v>34</v>
      </c>
      <c r="L36" t="s">
        <v>159</v>
      </c>
      <c r="M36" s="1" t="s">
        <v>140</v>
      </c>
    </row>
    <row r="37" spans="1:13" x14ac:dyDescent="0.3">
      <c r="A37" s="6" t="s">
        <v>1069</v>
      </c>
      <c r="B37" s="9" t="str">
        <f>VLOOKUP(A37,도로명주소행정구역!$A$2:$D$251,4,FALSE)</f>
        <v>경기</v>
      </c>
      <c r="C37" s="9" t="str">
        <f>VLOOKUP(A37,도로명주소행정구역!$A$2:$D$251,2,FALSE)</f>
        <v>가평군</v>
      </c>
      <c r="D37" s="8"/>
      <c r="F37" t="e">
        <f>VLOOKUP(E37,기상기후정리!$F$2:$G$122,2,FALSE)</f>
        <v>#N/A</v>
      </c>
      <c r="G37">
        <f>VLOOKUP(A37,spatialJoin!$A$2:$B$251,2,FALSE)</f>
        <v>101</v>
      </c>
      <c r="H37">
        <v>101</v>
      </c>
      <c r="K37">
        <v>35</v>
      </c>
      <c r="L37" t="s">
        <v>159</v>
      </c>
      <c r="M37" s="1" t="s">
        <v>138</v>
      </c>
    </row>
    <row r="38" spans="1:13" x14ac:dyDescent="0.3">
      <c r="A38" s="6" t="s">
        <v>1064</v>
      </c>
      <c r="B38" s="9" t="str">
        <f>VLOOKUP(A38,도로명주소행정구역!$A$2:$D$251,4,FALSE)</f>
        <v>경기</v>
      </c>
      <c r="C38" s="9" t="str">
        <f>VLOOKUP(A38,도로명주소행정구역!$A$2:$D$251,2,FALSE)</f>
        <v>광주시</v>
      </c>
      <c r="D38" s="8"/>
      <c r="F38" t="e">
        <f>VLOOKUP(E38,기상기후정리!$F$2:$G$122,2,FALSE)</f>
        <v>#N/A</v>
      </c>
      <c r="G38">
        <f>VLOOKUP(A38,spatialJoin!$A$2:$B$251,2,FALSE)</f>
        <v>202</v>
      </c>
      <c r="H38">
        <v>202</v>
      </c>
      <c r="K38">
        <v>36</v>
      </c>
      <c r="L38" t="s">
        <v>159</v>
      </c>
      <c r="M38" s="1" t="s">
        <v>6</v>
      </c>
    </row>
    <row r="39" spans="1:13" x14ac:dyDescent="0.3">
      <c r="A39" s="6" t="s">
        <v>1030</v>
      </c>
      <c r="B39" s="9" t="str">
        <f>VLOOKUP(A39,도로명주소행정구역!$A$2:$D$251,4,FALSE)</f>
        <v>경기</v>
      </c>
      <c r="C39" s="9" t="str">
        <f>VLOOKUP(A39,도로명주소행정구역!$A$2:$D$251,2,FALSE)</f>
        <v>수원시</v>
      </c>
      <c r="D39" s="8" t="str">
        <f>VLOOKUP(A39,도로명주소행정구역!$A$2:$D$251,3,FALSE)</f>
        <v>권선구</v>
      </c>
      <c r="E39" t="str">
        <f>VLOOKUP(A39,기상기후중복제거!$A$2:$A$89,1,FALSE)</f>
        <v>41113</v>
      </c>
      <c r="F39">
        <f>VLOOKUP(E39,기상기후정리!$F$2:$G$122,2,FALSE)</f>
        <v>119</v>
      </c>
      <c r="G39">
        <f>VLOOKUP(A39,spatialJoin!$A$2:$B$251,2,FALSE)</f>
        <v>119</v>
      </c>
      <c r="H39">
        <v>119</v>
      </c>
      <c r="K39">
        <v>37</v>
      </c>
      <c r="L39" t="s">
        <v>159</v>
      </c>
      <c r="M39" s="1" t="s">
        <v>139</v>
      </c>
    </row>
    <row r="40" spans="1:13" x14ac:dyDescent="0.3">
      <c r="A40" s="6" t="s">
        <v>1044</v>
      </c>
      <c r="B40" s="9" t="str">
        <f>VLOOKUP(A40,도로명주소행정구역!$A$2:$D$251,4,FALSE)</f>
        <v>경기</v>
      </c>
      <c r="C40" s="9" t="str">
        <f>VLOOKUP(A40,도로명주소행정구역!$A$2:$D$251,2,FALSE)</f>
        <v>안산시</v>
      </c>
      <c r="D40" s="8" t="str">
        <f>VLOOKUP(A40,도로명주소행정구역!$A$2:$D$251,3,FALSE)</f>
        <v>단원구</v>
      </c>
      <c r="F40" t="e">
        <f>VLOOKUP(E40,기상기후정리!$F$2:$G$122,2,FALSE)</f>
        <v>#N/A</v>
      </c>
      <c r="G40">
        <f>VLOOKUP(A40,spatialJoin!$A$2:$B$251,2,FALSE)</f>
        <v>112</v>
      </c>
      <c r="H40">
        <v>112</v>
      </c>
      <c r="K40">
        <v>38</v>
      </c>
      <c r="L40" t="s">
        <v>159</v>
      </c>
      <c r="M40" s="1" t="s">
        <v>135</v>
      </c>
    </row>
    <row r="41" spans="1:13" x14ac:dyDescent="0.3">
      <c r="A41" s="6" t="s">
        <v>1054</v>
      </c>
      <c r="B41" s="9" t="str">
        <f>VLOOKUP(A41,도로명주소행정구역!$A$2:$D$251,4,FALSE)</f>
        <v>경기</v>
      </c>
      <c r="C41" s="9" t="str">
        <f>VLOOKUP(A41,도로명주소행정구역!$A$2:$D$251,2,FALSE)</f>
        <v>의왕시</v>
      </c>
      <c r="D41" s="8"/>
      <c r="F41" t="e">
        <f>VLOOKUP(E41,기상기후정리!$F$2:$G$122,2,FALSE)</f>
        <v>#N/A</v>
      </c>
      <c r="G41">
        <f>VLOOKUP(A41,spatialJoin!$A$2:$B$251,2,FALSE)</f>
        <v>119</v>
      </c>
      <c r="H41">
        <v>119</v>
      </c>
      <c r="K41">
        <v>39</v>
      </c>
      <c r="L41" t="s">
        <v>159</v>
      </c>
      <c r="M41" s="1" t="s">
        <v>144</v>
      </c>
    </row>
    <row r="42" spans="1:13" x14ac:dyDescent="0.3">
      <c r="A42" s="6" t="s">
        <v>1062</v>
      </c>
      <c r="B42" s="9" t="str">
        <f>VLOOKUP(A42,도로명주소행정구역!$A$2:$D$251,4,FALSE)</f>
        <v>경기</v>
      </c>
      <c r="C42" s="9" t="str">
        <f>VLOOKUP(A42,도로명주소행정구역!$A$2:$D$251,2,FALSE)</f>
        <v>김포시</v>
      </c>
      <c r="D42" s="8"/>
      <c r="F42" t="e">
        <f>VLOOKUP(E42,기상기후정리!$F$2:$G$122,2,FALSE)</f>
        <v>#N/A</v>
      </c>
      <c r="G42">
        <f>VLOOKUP(A42,spatialJoin!$A$2:$B$251,2,FALSE)</f>
        <v>201</v>
      </c>
      <c r="H42">
        <v>201</v>
      </c>
      <c r="K42">
        <v>40</v>
      </c>
      <c r="L42" t="s">
        <v>159</v>
      </c>
      <c r="M42" s="1" t="s">
        <v>136</v>
      </c>
    </row>
    <row r="43" spans="1:13" x14ac:dyDescent="0.3">
      <c r="A43" s="6" t="s">
        <v>1048</v>
      </c>
      <c r="B43" s="9" t="str">
        <f>VLOOKUP(A43,도로명주소행정구역!$A$2:$D$251,4,FALSE)</f>
        <v>경기</v>
      </c>
      <c r="C43" s="9" t="str">
        <f>VLOOKUP(A43,도로명주소행정구역!$A$2:$D$251,2,FALSE)</f>
        <v>과천시</v>
      </c>
      <c r="D43" s="8"/>
      <c r="E43" t="str">
        <f>VLOOKUP(A43,기상기후중복제거!$A$2:$A$89,1,FALSE)</f>
        <v>41290</v>
      </c>
      <c r="F43">
        <f>VLOOKUP(E43,기상기후정리!$F$2:$G$122,2,FALSE)</f>
        <v>116</v>
      </c>
      <c r="G43">
        <f>VLOOKUP(A43,spatialJoin!$A$2:$B$251,2,FALSE)</f>
        <v>108</v>
      </c>
      <c r="H43">
        <v>108</v>
      </c>
      <c r="K43">
        <v>41</v>
      </c>
      <c r="L43" t="s">
        <v>160</v>
      </c>
      <c r="M43" s="1" t="s">
        <v>24</v>
      </c>
    </row>
    <row r="44" spans="1:13" x14ac:dyDescent="0.3">
      <c r="A44" s="6" t="s">
        <v>1066</v>
      </c>
      <c r="B44" s="9" t="str">
        <f>VLOOKUP(A44,도로명주소행정구역!$A$2:$D$251,4,FALSE)</f>
        <v>경기</v>
      </c>
      <c r="C44" s="9" t="str">
        <f>VLOOKUP(A44,도로명주소행정구역!$A$2:$D$251,2,FALSE)</f>
        <v>포천시</v>
      </c>
      <c r="D44" s="8"/>
      <c r="F44" t="e">
        <f>VLOOKUP(E44,기상기후정리!$F$2:$G$122,2,FALSE)</f>
        <v>#N/A</v>
      </c>
      <c r="G44">
        <f>VLOOKUP(A44,spatialJoin!$A$2:$B$251,2,FALSE)</f>
        <v>98</v>
      </c>
      <c r="H44">
        <v>98</v>
      </c>
      <c r="K44">
        <v>42</v>
      </c>
      <c r="L44" t="s">
        <v>160</v>
      </c>
      <c r="M44" s="1" t="s">
        <v>35</v>
      </c>
    </row>
    <row r="45" spans="1:13" x14ac:dyDescent="0.3">
      <c r="A45" s="6" t="s">
        <v>1032</v>
      </c>
      <c r="B45" s="9" t="str">
        <f>VLOOKUP(A45,도로명주소행정구역!$A$2:$D$251,4,FALSE)</f>
        <v>경기</v>
      </c>
      <c r="C45" s="9" t="str">
        <f>VLOOKUP(A45,도로명주소행정구역!$A$2:$D$251,2,FALSE)</f>
        <v>수원시</v>
      </c>
      <c r="D45" s="8" t="str">
        <f>VLOOKUP(A45,도로명주소행정구역!$A$2:$D$251,3,FALSE)</f>
        <v>영통구</v>
      </c>
      <c r="F45" t="e">
        <f>VLOOKUP(E45,기상기후정리!$F$2:$G$122,2,FALSE)</f>
        <v>#N/A</v>
      </c>
      <c r="G45">
        <f>VLOOKUP(A45,spatialJoin!$A$2:$B$251,2,FALSE)</f>
        <v>119</v>
      </c>
      <c r="H45">
        <v>119</v>
      </c>
      <c r="K45">
        <v>43</v>
      </c>
      <c r="L45" t="s">
        <v>160</v>
      </c>
      <c r="M45" s="1" t="s">
        <v>27</v>
      </c>
    </row>
    <row r="46" spans="1:13" x14ac:dyDescent="0.3">
      <c r="A46" s="6" t="s">
        <v>1049</v>
      </c>
      <c r="B46" s="9" t="str">
        <f>VLOOKUP(A46,도로명주소행정구역!$A$2:$D$251,4,FALSE)</f>
        <v>경기</v>
      </c>
      <c r="C46" s="9" t="str">
        <f>VLOOKUP(A46,도로명주소행정구역!$A$2:$D$251,2,FALSE)</f>
        <v>구리시</v>
      </c>
      <c r="D46" s="8"/>
      <c r="F46" t="e">
        <f>VLOOKUP(E46,기상기후정리!$F$2:$G$122,2,FALSE)</f>
        <v>#N/A</v>
      </c>
      <c r="G46">
        <f>VLOOKUP(A46,spatialJoin!$A$2:$B$251,2,FALSE)</f>
        <v>108</v>
      </c>
      <c r="H46">
        <v>108</v>
      </c>
      <c r="K46">
        <v>44</v>
      </c>
      <c r="L46" t="s">
        <v>160</v>
      </c>
      <c r="M46" s="1" t="s">
        <v>34</v>
      </c>
    </row>
    <row r="47" spans="1:13" x14ac:dyDescent="0.3">
      <c r="A47" s="6" t="s">
        <v>1050</v>
      </c>
      <c r="B47" s="9" t="str">
        <f>VLOOKUP(A47,도로명주소행정구역!$A$2:$D$251,4,FALSE)</f>
        <v>경기</v>
      </c>
      <c r="C47" s="9" t="str">
        <f>VLOOKUP(A47,도로명주소행정구역!$A$2:$D$251,2,FALSE)</f>
        <v>남양주시</v>
      </c>
      <c r="D47" s="8"/>
      <c r="F47" t="e">
        <f>VLOOKUP(E47,기상기후정리!$F$2:$G$122,2,FALSE)</f>
        <v>#N/A</v>
      </c>
      <c r="G47">
        <f>VLOOKUP(A47,spatialJoin!$A$2:$B$251,2,FALSE)</f>
        <v>108</v>
      </c>
      <c r="H47">
        <v>108</v>
      </c>
      <c r="K47">
        <v>45</v>
      </c>
      <c r="L47" t="s">
        <v>160</v>
      </c>
      <c r="M47" s="1" t="s">
        <v>109</v>
      </c>
    </row>
    <row r="48" spans="1:13" x14ac:dyDescent="0.3">
      <c r="A48" s="6" t="s">
        <v>1059</v>
      </c>
      <c r="B48" s="9" t="str">
        <f>VLOOKUP(A48,도로명주소행정구역!$A$2:$D$251,4,FALSE)</f>
        <v>경기</v>
      </c>
      <c r="C48" s="9" t="str">
        <f>VLOOKUP(A48,도로명주소행정구역!$A$2:$D$251,2,FALSE)</f>
        <v>파주시</v>
      </c>
      <c r="D48" s="8"/>
      <c r="E48" t="str">
        <f>VLOOKUP(A48,기상기후중복제거!$A$2:$A$89,1,FALSE)</f>
        <v>41480</v>
      </c>
      <c r="F48">
        <f>VLOOKUP(E48,기상기후정리!$F$2:$G$122,2,FALSE)</f>
        <v>99</v>
      </c>
      <c r="G48">
        <f>VLOOKUP(A48,spatialJoin!$A$2:$B$251,2,FALSE)</f>
        <v>98</v>
      </c>
      <c r="H48">
        <v>98</v>
      </c>
      <c r="K48">
        <v>46</v>
      </c>
      <c r="L48" t="s">
        <v>160</v>
      </c>
      <c r="M48" s="1" t="s">
        <v>110</v>
      </c>
    </row>
    <row r="49" spans="1:13" x14ac:dyDescent="0.3">
      <c r="A49" s="6" t="s">
        <v>1057</v>
      </c>
      <c r="B49" s="9" t="str">
        <f>VLOOKUP(A49,도로명주소행정구역!$A$2:$D$251,4,FALSE)</f>
        <v>경기</v>
      </c>
      <c r="C49" s="9" t="str">
        <f>VLOOKUP(A49,도로명주소행정구역!$A$2:$D$251,2,FALSE)</f>
        <v>용인시</v>
      </c>
      <c r="D49" s="8" t="str">
        <f>VLOOKUP(A49,도로명주소행정구역!$A$2:$D$251,3,FALSE)</f>
        <v>기흥구</v>
      </c>
      <c r="F49" t="e">
        <f>VLOOKUP(E49,기상기후정리!$F$2:$G$122,2,FALSE)</f>
        <v>#N/A</v>
      </c>
      <c r="G49">
        <f>VLOOKUP(A49,spatialJoin!$A$2:$B$251,2,FALSE)</f>
        <v>119</v>
      </c>
      <c r="H49">
        <v>119</v>
      </c>
      <c r="K49">
        <v>47</v>
      </c>
      <c r="L49" t="s">
        <v>160</v>
      </c>
      <c r="M49" s="1" t="s">
        <v>111</v>
      </c>
    </row>
    <row r="50" spans="1:13" x14ac:dyDescent="0.3">
      <c r="A50" s="6" t="s">
        <v>1056</v>
      </c>
      <c r="B50" s="9" t="str">
        <f>VLOOKUP(A50,도로명주소행정구역!$A$2:$D$251,4,FALSE)</f>
        <v>경기</v>
      </c>
      <c r="C50" s="9" t="str">
        <f>VLOOKUP(A50,도로명주소행정구역!$A$2:$D$251,2,FALSE)</f>
        <v>용인시</v>
      </c>
      <c r="D50" s="8" t="str">
        <f>VLOOKUP(A50,도로명주소행정구역!$A$2:$D$251,3,FALSE)</f>
        <v>처인구</v>
      </c>
      <c r="F50" t="e">
        <f>VLOOKUP(E50,기상기후정리!$F$2:$G$122,2,FALSE)</f>
        <v>#N/A</v>
      </c>
      <c r="G50">
        <f>VLOOKUP(A50,spatialJoin!$A$2:$B$251,2,FALSE)</f>
        <v>203</v>
      </c>
      <c r="H50">
        <v>203</v>
      </c>
      <c r="K50">
        <v>48</v>
      </c>
      <c r="L50" t="s">
        <v>160</v>
      </c>
      <c r="M50" s="1" t="s">
        <v>112</v>
      </c>
    </row>
    <row r="51" spans="1:13" x14ac:dyDescent="0.3">
      <c r="A51" s="6" t="s">
        <v>1063</v>
      </c>
      <c r="B51" s="9" t="str">
        <f>VLOOKUP(A51,도로명주소행정구역!$A$2:$D$251,4,FALSE)</f>
        <v>경기</v>
      </c>
      <c r="C51" s="9" t="str">
        <f>VLOOKUP(A51,도로명주소행정구역!$A$2:$D$251,2,FALSE)</f>
        <v>화성시</v>
      </c>
      <c r="D51" s="8"/>
      <c r="F51" t="e">
        <f>VLOOKUP(E51,기상기후정리!$F$2:$G$122,2,FALSE)</f>
        <v>#N/A</v>
      </c>
      <c r="G51">
        <f>VLOOKUP(A51,spatialJoin!$A$2:$B$251,2,FALSE)</f>
        <v>119</v>
      </c>
      <c r="H51">
        <v>119</v>
      </c>
      <c r="K51">
        <v>49</v>
      </c>
      <c r="L51" t="s">
        <v>161</v>
      </c>
      <c r="M51" s="1" t="s">
        <v>24</v>
      </c>
    </row>
    <row r="52" spans="1:13" x14ac:dyDescent="0.3">
      <c r="A52" s="6" t="s">
        <v>1039</v>
      </c>
      <c r="B52" s="9" t="str">
        <f>VLOOKUP(A52,도로명주소행정구역!$A$2:$D$251,4,FALSE)</f>
        <v>경기</v>
      </c>
      <c r="C52" s="9" t="str">
        <f>VLOOKUP(A52,도로명주소행정구역!$A$2:$D$251,2,FALSE)</f>
        <v>부천시</v>
      </c>
      <c r="D52" s="8"/>
      <c r="F52" t="e">
        <f>VLOOKUP(E52,기상기후정리!$F$2:$G$122,2,FALSE)</f>
        <v>#N/A</v>
      </c>
      <c r="G52">
        <f>VLOOKUP(A52,spatialJoin!$A$2:$B$251,2,FALSE)</f>
        <v>112</v>
      </c>
      <c r="H52">
        <v>112</v>
      </c>
      <c r="K52">
        <v>50</v>
      </c>
      <c r="L52" t="s">
        <v>161</v>
      </c>
      <c r="M52" s="1" t="s">
        <v>35</v>
      </c>
    </row>
    <row r="53" spans="1:13" x14ac:dyDescent="0.3">
      <c r="A53" s="6" t="s">
        <v>1033</v>
      </c>
      <c r="B53" s="9" t="str">
        <f>VLOOKUP(A53,도로명주소행정구역!$A$2:$D$251,4,FALSE)</f>
        <v>경기</v>
      </c>
      <c r="C53" s="9" t="str">
        <f>VLOOKUP(A53,도로명주소행정구역!$A$2:$D$251,2,FALSE)</f>
        <v>성남시</v>
      </c>
      <c r="D53" s="8" t="str">
        <f>VLOOKUP(A53,도로명주소행정구역!$A$2:$D$251,3,FALSE)</f>
        <v>수정구</v>
      </c>
      <c r="F53" t="e">
        <f>VLOOKUP(E53,기상기후정리!$F$2:$G$122,2,FALSE)</f>
        <v>#N/A</v>
      </c>
      <c r="G53">
        <f>VLOOKUP(A53,spatialJoin!$A$2:$B$251,2,FALSE)</f>
        <v>108</v>
      </c>
      <c r="H53">
        <v>108</v>
      </c>
      <c r="K53">
        <v>51</v>
      </c>
      <c r="L53" t="s">
        <v>161</v>
      </c>
      <c r="M53" s="1" t="s">
        <v>34</v>
      </c>
    </row>
    <row r="54" spans="1:13" x14ac:dyDescent="0.3">
      <c r="A54" s="6" t="s">
        <v>1053</v>
      </c>
      <c r="B54" s="9" t="str">
        <f>VLOOKUP(A54,도로명주소행정구역!$A$2:$D$251,4,FALSE)</f>
        <v>경기</v>
      </c>
      <c r="C54" s="9" t="str">
        <f>VLOOKUP(A54,도로명주소행정구역!$A$2:$D$251,2,FALSE)</f>
        <v>군포시</v>
      </c>
      <c r="D54" s="8"/>
      <c r="F54" t="e">
        <f>VLOOKUP(E54,기상기후정리!$F$2:$G$122,2,FALSE)</f>
        <v>#N/A</v>
      </c>
      <c r="G54">
        <f>VLOOKUP(A54,spatialJoin!$A$2:$B$251,2,FALSE)</f>
        <v>119</v>
      </c>
      <c r="H54">
        <v>119</v>
      </c>
      <c r="K54">
        <v>52</v>
      </c>
      <c r="L54" t="s">
        <v>161</v>
      </c>
      <c r="M54" s="1" t="s">
        <v>31</v>
      </c>
    </row>
    <row r="55" spans="1:13" x14ac:dyDescent="0.3">
      <c r="A55" s="6" t="s">
        <v>1052</v>
      </c>
      <c r="B55" s="9" t="str">
        <f>VLOOKUP(A55,도로명주소행정구역!$A$2:$D$251,4,FALSE)</f>
        <v>경기</v>
      </c>
      <c r="C55" s="9" t="str">
        <f>VLOOKUP(A55,도로명주소행정구역!$A$2:$D$251,2,FALSE)</f>
        <v>시흥시</v>
      </c>
      <c r="D55" s="8"/>
      <c r="F55" t="e">
        <f>VLOOKUP(E55,기상기후정리!$F$2:$G$122,2,FALSE)</f>
        <v>#N/A</v>
      </c>
      <c r="G55">
        <f>VLOOKUP(A55,spatialJoin!$A$2:$B$251,2,FALSE)</f>
        <v>112</v>
      </c>
      <c r="H55">
        <v>112</v>
      </c>
      <c r="K55">
        <v>53</v>
      </c>
      <c r="L55" t="s">
        <v>161</v>
      </c>
      <c r="M55" s="1" t="s">
        <v>29</v>
      </c>
    </row>
    <row r="56" spans="1:13" x14ac:dyDescent="0.3">
      <c r="A56" s="6" t="s">
        <v>1065</v>
      </c>
      <c r="B56" s="9" t="str">
        <f>VLOOKUP(A56,도로명주소행정구역!$A$2:$D$251,4,FALSE)</f>
        <v>경기</v>
      </c>
      <c r="C56" s="9" t="str">
        <f>VLOOKUP(A56,도로명주소행정구역!$A$2:$D$251,2,FALSE)</f>
        <v>양주시</v>
      </c>
      <c r="D56" s="8"/>
      <c r="F56" t="e">
        <f>VLOOKUP(E56,기상기후정리!$F$2:$G$122,2,FALSE)</f>
        <v>#N/A</v>
      </c>
      <c r="G56">
        <f>VLOOKUP(A56,spatialJoin!$A$2:$B$251,2,FALSE)</f>
        <v>98</v>
      </c>
      <c r="H56">
        <v>98</v>
      </c>
      <c r="K56">
        <v>54</v>
      </c>
      <c r="L56" t="s">
        <v>161</v>
      </c>
      <c r="M56" s="1" t="s">
        <v>32</v>
      </c>
    </row>
    <row r="57" spans="1:13" x14ac:dyDescent="0.3">
      <c r="A57" s="6" t="s">
        <v>1042</v>
      </c>
      <c r="B57" s="9" t="str">
        <f>VLOOKUP(A57,도로명주소행정구역!$A$2:$D$251,4,FALSE)</f>
        <v>경기</v>
      </c>
      <c r="C57" s="9" t="str">
        <f>VLOOKUP(A57,도로명주소행정구역!$A$2:$D$251,2,FALSE)</f>
        <v>동두천시</v>
      </c>
      <c r="D57" s="8"/>
      <c r="E57" t="str">
        <f>VLOOKUP(A57,기상기후중복제거!$A$2:$A$89,1,FALSE)</f>
        <v>41250</v>
      </c>
      <c r="F57">
        <f>VLOOKUP(E57,기상기후정리!$F$2:$G$122,2,FALSE)</f>
        <v>98</v>
      </c>
      <c r="G57">
        <f>VLOOKUP(A57,spatialJoin!$A$2:$B$251,2,FALSE)</f>
        <v>98</v>
      </c>
      <c r="H57">
        <v>98</v>
      </c>
      <c r="K57">
        <v>55</v>
      </c>
      <c r="L57" t="s">
        <v>161</v>
      </c>
      <c r="M57" s="1" t="s">
        <v>28</v>
      </c>
    </row>
    <row r="58" spans="1:13" x14ac:dyDescent="0.3">
      <c r="A58" s="6" t="s">
        <v>1043</v>
      </c>
      <c r="B58" s="9" t="str">
        <f>VLOOKUP(A58,도로명주소행정구역!$A$2:$D$251,4,FALSE)</f>
        <v>경기</v>
      </c>
      <c r="C58" s="9" t="str">
        <f>VLOOKUP(A58,도로명주소행정구역!$A$2:$D$251,2,FALSE)</f>
        <v>안산시</v>
      </c>
      <c r="D58" s="8" t="str">
        <f>VLOOKUP(A58,도로명주소행정구역!$A$2:$D$251,3,FALSE)</f>
        <v>상록구</v>
      </c>
      <c r="F58" t="e">
        <f>VLOOKUP(E58,기상기후정리!$F$2:$G$122,2,FALSE)</f>
        <v>#N/A</v>
      </c>
      <c r="G58">
        <f>VLOOKUP(A58,spatialJoin!$A$2:$B$251,2,FALSE)</f>
        <v>119</v>
      </c>
      <c r="H58">
        <v>119</v>
      </c>
      <c r="K58">
        <v>56</v>
      </c>
      <c r="L58" t="s">
        <v>161</v>
      </c>
      <c r="M58" s="1" t="s">
        <v>27</v>
      </c>
    </row>
    <row r="59" spans="1:13" x14ac:dyDescent="0.3">
      <c r="A59" s="6" t="s">
        <v>1061</v>
      </c>
      <c r="B59" s="9" t="str">
        <f>VLOOKUP(A59,도로명주소행정구역!$A$2:$D$251,4,FALSE)</f>
        <v>경기</v>
      </c>
      <c r="C59" s="9" t="str">
        <f>VLOOKUP(A59,도로명주소행정구역!$A$2:$D$251,2,FALSE)</f>
        <v>안성시</v>
      </c>
      <c r="D59" s="8"/>
      <c r="F59" t="e">
        <f>VLOOKUP(E59,기상기후정리!$F$2:$G$122,2,FALSE)</f>
        <v>#N/A</v>
      </c>
      <c r="G59">
        <f>VLOOKUP(A59,spatialJoin!$A$2:$B$251,2,FALSE)</f>
        <v>203</v>
      </c>
      <c r="H59">
        <v>203</v>
      </c>
      <c r="K59">
        <v>57</v>
      </c>
      <c r="L59" t="s">
        <v>161</v>
      </c>
      <c r="M59" s="1" t="s">
        <v>33</v>
      </c>
    </row>
    <row r="60" spans="1:13" x14ac:dyDescent="0.3">
      <c r="A60" s="6" t="s">
        <v>1038</v>
      </c>
      <c r="B60" s="9" t="str">
        <f>VLOOKUP(A60,도로명주소행정구역!$A$2:$D$251,4,FALSE)</f>
        <v>경기</v>
      </c>
      <c r="C60" s="9" t="str">
        <f>VLOOKUP(A60,도로명주소행정구역!$A$2:$D$251,2,FALSE)</f>
        <v>안양시</v>
      </c>
      <c r="D60" s="8" t="str">
        <f>VLOOKUP(A60,도로명주소행정구역!$A$2:$D$251,3,FALSE)</f>
        <v>동안구</v>
      </c>
      <c r="F60" t="e">
        <f>VLOOKUP(E60,기상기후정리!$F$2:$G$122,2,FALSE)</f>
        <v>#N/A</v>
      </c>
      <c r="G60">
        <f>VLOOKUP(A60,spatialJoin!$A$2:$B$251,2,FALSE)</f>
        <v>119</v>
      </c>
      <c r="H60">
        <v>119</v>
      </c>
      <c r="K60">
        <v>58</v>
      </c>
      <c r="L60" t="s">
        <v>161</v>
      </c>
      <c r="M60" s="1" t="s">
        <v>30</v>
      </c>
    </row>
    <row r="61" spans="1:13" x14ac:dyDescent="0.3">
      <c r="A61" s="6" t="s">
        <v>1041</v>
      </c>
      <c r="B61" s="9" t="str">
        <f>VLOOKUP(A61,도로명주소행정구역!$A$2:$D$251,4,FALSE)</f>
        <v>경기</v>
      </c>
      <c r="C61" s="9" t="str">
        <f>VLOOKUP(A61,도로명주소행정구역!$A$2:$D$251,2,FALSE)</f>
        <v>평택시</v>
      </c>
      <c r="D61" s="8"/>
      <c r="F61" t="e">
        <f>VLOOKUP(E61,기상기후정리!$F$2:$G$122,2,FALSE)</f>
        <v>#N/A</v>
      </c>
      <c r="G61">
        <f>VLOOKUP(A61,spatialJoin!$A$2:$B$251,2,FALSE)</f>
        <v>119</v>
      </c>
      <c r="H61">
        <v>119</v>
      </c>
      <c r="K61">
        <v>59</v>
      </c>
      <c r="L61" t="s">
        <v>162</v>
      </c>
      <c r="M61" s="1" t="s">
        <v>35</v>
      </c>
    </row>
    <row r="62" spans="1:13" x14ac:dyDescent="0.3">
      <c r="A62" s="6" t="s">
        <v>1034</v>
      </c>
      <c r="B62" s="9" t="str">
        <f>VLOOKUP(A62,도로명주소행정구역!$A$2:$D$251,4,FALSE)</f>
        <v>경기</v>
      </c>
      <c r="C62" s="9" t="str">
        <f>VLOOKUP(A62,도로명주소행정구역!$A$2:$D$251,2,FALSE)</f>
        <v>성남시</v>
      </c>
      <c r="D62" s="8" t="str">
        <f>VLOOKUP(A62,도로명주소행정구역!$A$2:$D$251,3,FALSE)</f>
        <v>중원구</v>
      </c>
      <c r="F62" t="e">
        <f>VLOOKUP(E62,기상기후정리!$F$2:$G$122,2,FALSE)</f>
        <v>#N/A</v>
      </c>
      <c r="G62">
        <f>VLOOKUP(A62,spatialJoin!$A$2:$B$251,2,FALSE)</f>
        <v>108</v>
      </c>
      <c r="H62">
        <v>108</v>
      </c>
      <c r="K62">
        <v>60</v>
      </c>
      <c r="L62" t="s">
        <v>162</v>
      </c>
      <c r="M62" s="1" t="s">
        <v>27</v>
      </c>
    </row>
    <row r="63" spans="1:13" x14ac:dyDescent="0.3">
      <c r="A63" s="6" t="s">
        <v>1060</v>
      </c>
      <c r="B63" s="9" t="str">
        <f>VLOOKUP(A63,도로명주소행정구역!$A$2:$D$251,4,FALSE)</f>
        <v>경기</v>
      </c>
      <c r="C63" s="9" t="str">
        <f>VLOOKUP(A63,도로명주소행정구역!$A$2:$D$251,2,FALSE)</f>
        <v>이천시</v>
      </c>
      <c r="D63" s="8"/>
      <c r="E63" t="str">
        <f>VLOOKUP(A63,기상기후중복제거!$A$2:$A$89,1,FALSE)</f>
        <v>41500</v>
      </c>
      <c r="F63">
        <f>VLOOKUP(E63,기상기후정리!$F$2:$G$122,2,FALSE)</f>
        <v>203</v>
      </c>
      <c r="G63">
        <f>VLOOKUP(A63,spatialJoin!$A$2:$B$251,2,FALSE)</f>
        <v>203</v>
      </c>
      <c r="H63">
        <v>203</v>
      </c>
      <c r="K63">
        <v>61</v>
      </c>
      <c r="L63" t="s">
        <v>162</v>
      </c>
      <c r="M63" s="1" t="s">
        <v>34</v>
      </c>
    </row>
    <row r="64" spans="1:13" x14ac:dyDescent="0.3">
      <c r="A64" s="6" t="s">
        <v>1040</v>
      </c>
      <c r="B64" s="9" t="str">
        <f>VLOOKUP(A64,도로명주소행정구역!$A$2:$D$251,4,FALSE)</f>
        <v>경기</v>
      </c>
      <c r="C64" s="9" t="str">
        <f>VLOOKUP(A64,도로명주소행정구역!$A$2:$D$251,2,FALSE)</f>
        <v>광명시</v>
      </c>
      <c r="D64" s="8"/>
      <c r="F64" t="e">
        <f>VLOOKUP(E64,기상기후정리!$F$2:$G$122,2,FALSE)</f>
        <v>#N/A</v>
      </c>
      <c r="G64">
        <f>VLOOKUP(A64,spatialJoin!$A$2:$B$251,2,FALSE)</f>
        <v>108</v>
      </c>
      <c r="H64">
        <v>108</v>
      </c>
      <c r="K64">
        <v>62</v>
      </c>
      <c r="L64" t="s">
        <v>162</v>
      </c>
      <c r="M64" s="1" t="s">
        <v>109</v>
      </c>
    </row>
    <row r="65" spans="1:13" x14ac:dyDescent="0.3">
      <c r="A65" s="6" t="s">
        <v>1035</v>
      </c>
      <c r="B65" s="9" t="str">
        <f>VLOOKUP(A65,도로명주소행정구역!$A$2:$D$251,4,FALSE)</f>
        <v>경기</v>
      </c>
      <c r="C65" s="9" t="str">
        <f>VLOOKUP(A65,도로명주소행정구역!$A$2:$D$251,2,FALSE)</f>
        <v>성남시</v>
      </c>
      <c r="D65" s="8" t="str">
        <f>VLOOKUP(A65,도로명주소행정구역!$A$2:$D$251,3,FALSE)</f>
        <v>분당구</v>
      </c>
      <c r="F65" t="e">
        <f>VLOOKUP(E65,기상기후정리!$F$2:$G$122,2,FALSE)</f>
        <v>#N/A</v>
      </c>
      <c r="G65">
        <f>VLOOKUP(A65,spatialJoin!$A$2:$B$251,2,FALSE)</f>
        <v>119</v>
      </c>
      <c r="H65">
        <v>119</v>
      </c>
      <c r="K65">
        <v>63</v>
      </c>
      <c r="L65" t="s">
        <v>162</v>
      </c>
      <c r="M65" s="1" t="s">
        <v>146</v>
      </c>
    </row>
    <row r="66" spans="1:13" x14ac:dyDescent="0.3">
      <c r="A66" s="6" t="s">
        <v>1058</v>
      </c>
      <c r="B66" s="9" t="str">
        <f>VLOOKUP(A66,도로명주소행정구역!$A$2:$D$251,4,FALSE)</f>
        <v>경기</v>
      </c>
      <c r="C66" s="9" t="str">
        <f>VLOOKUP(A66,도로명주소행정구역!$A$2:$D$251,2,FALSE)</f>
        <v>용인시</v>
      </c>
      <c r="D66" s="8" t="str">
        <f>VLOOKUP(A66,도로명주소행정구역!$A$2:$D$251,3,FALSE)</f>
        <v>수지구</v>
      </c>
      <c r="F66" t="e">
        <f>VLOOKUP(E66,기상기후정리!$F$2:$G$122,2,FALSE)</f>
        <v>#N/A</v>
      </c>
      <c r="G66">
        <f>VLOOKUP(A66,spatialJoin!$A$2:$B$251,2,FALSE)</f>
        <v>119</v>
      </c>
      <c r="H66">
        <v>119</v>
      </c>
      <c r="K66">
        <v>64</v>
      </c>
      <c r="L66" t="s">
        <v>163</v>
      </c>
      <c r="M66" s="1" t="s">
        <v>35</v>
      </c>
    </row>
    <row r="67" spans="1:13" x14ac:dyDescent="0.3">
      <c r="A67" s="6" t="s">
        <v>1046</v>
      </c>
      <c r="B67" s="9" t="str">
        <f>VLOOKUP(A67,도로명주소행정구역!$A$2:$D$251,4,FALSE)</f>
        <v>경기</v>
      </c>
      <c r="C67" s="9" t="str">
        <f>VLOOKUP(A67,도로명주소행정구역!$A$2:$D$251,2,FALSE)</f>
        <v>고양시</v>
      </c>
      <c r="D67" s="8" t="str">
        <f>VLOOKUP(A67,도로명주소행정구역!$A$2:$D$251,3,FALSE)</f>
        <v>일산동구</v>
      </c>
      <c r="F67" t="e">
        <f>VLOOKUP(E67,기상기후정리!$F$2:$G$122,2,FALSE)</f>
        <v>#N/A</v>
      </c>
      <c r="G67">
        <f>VLOOKUP(A67,spatialJoin!$A$2:$B$251,2,FALSE)</f>
        <v>108</v>
      </c>
      <c r="H67">
        <v>108</v>
      </c>
      <c r="K67">
        <v>65</v>
      </c>
      <c r="L67" t="s">
        <v>163</v>
      </c>
      <c r="M67" s="1" t="s">
        <v>24</v>
      </c>
    </row>
    <row r="68" spans="1:13" x14ac:dyDescent="0.3">
      <c r="A68" s="6" t="s">
        <v>1045</v>
      </c>
      <c r="B68" s="9" t="str">
        <f>VLOOKUP(A68,도로명주소행정구역!$A$2:$D$251,4,FALSE)</f>
        <v>경기</v>
      </c>
      <c r="C68" s="9" t="str">
        <f>VLOOKUP(A68,도로명주소행정구역!$A$2:$D$251,2,FALSE)</f>
        <v>고양시</v>
      </c>
      <c r="D68" s="8" t="str">
        <f>VLOOKUP(A68,도로명주소행정구역!$A$2:$D$251,3,FALSE)</f>
        <v>덕양구</v>
      </c>
      <c r="F68" t="e">
        <f>VLOOKUP(E68,기상기후정리!$F$2:$G$122,2,FALSE)</f>
        <v>#N/A</v>
      </c>
      <c r="G68">
        <f>VLOOKUP(A68,spatialJoin!$A$2:$B$251,2,FALSE)</f>
        <v>108</v>
      </c>
      <c r="H68">
        <v>108</v>
      </c>
      <c r="K68">
        <v>66</v>
      </c>
      <c r="L68" t="s">
        <v>163</v>
      </c>
      <c r="M68" s="1" t="s">
        <v>27</v>
      </c>
    </row>
    <row r="69" spans="1:13" x14ac:dyDescent="0.3">
      <c r="A69" s="6" t="s">
        <v>1055</v>
      </c>
      <c r="B69" s="9" t="str">
        <f>VLOOKUP(A69,도로명주소행정구역!$A$2:$D$251,4,FALSE)</f>
        <v>경기</v>
      </c>
      <c r="C69" s="9" t="str">
        <f>VLOOKUP(A69,도로명주소행정구역!$A$2:$D$251,2,FALSE)</f>
        <v>하남시</v>
      </c>
      <c r="D69" s="8"/>
      <c r="F69" t="e">
        <f>VLOOKUP(E69,기상기후정리!$F$2:$G$122,2,FALSE)</f>
        <v>#N/A</v>
      </c>
      <c r="G69">
        <f>VLOOKUP(A69,spatialJoin!$A$2:$B$251,2,FALSE)</f>
        <v>108</v>
      </c>
      <c r="H69">
        <v>108</v>
      </c>
      <c r="K69">
        <v>67</v>
      </c>
      <c r="L69" t="s">
        <v>163</v>
      </c>
      <c r="M69" s="1" t="s">
        <v>94</v>
      </c>
    </row>
    <row r="70" spans="1:13" x14ac:dyDescent="0.3">
      <c r="A70" s="6" t="s">
        <v>1031</v>
      </c>
      <c r="B70" s="9" t="str">
        <f>VLOOKUP(A70,도로명주소행정구역!$A$2:$D$251,4,FALSE)</f>
        <v>경기</v>
      </c>
      <c r="C70" s="9" t="str">
        <f>VLOOKUP(A70,도로명주소행정구역!$A$2:$D$251,2,FALSE)</f>
        <v>수원시</v>
      </c>
      <c r="D70" s="8" t="str">
        <f>VLOOKUP(A70,도로명주소행정구역!$A$2:$D$251,3,FALSE)</f>
        <v>팔달구</v>
      </c>
      <c r="F70" t="e">
        <f>VLOOKUP(E70,기상기후정리!$F$2:$G$122,2,FALSE)</f>
        <v>#N/A</v>
      </c>
      <c r="G70">
        <f>VLOOKUP(A70,spatialJoin!$A$2:$B$251,2,FALSE)</f>
        <v>119</v>
      </c>
      <c r="H70">
        <v>119</v>
      </c>
      <c r="K70">
        <v>68</v>
      </c>
      <c r="L70" t="s">
        <v>163</v>
      </c>
      <c r="M70" s="1" t="s">
        <v>95</v>
      </c>
    </row>
    <row r="71" spans="1:13" x14ac:dyDescent="0.3">
      <c r="A71" s="6" t="s">
        <v>1037</v>
      </c>
      <c r="B71" s="9" t="str">
        <f>VLOOKUP(A71,도로명주소행정구역!$A$2:$D$251,4,FALSE)</f>
        <v>경기</v>
      </c>
      <c r="C71" s="9" t="str">
        <f>VLOOKUP(A71,도로명주소행정구역!$A$2:$D$251,2,FALSE)</f>
        <v>안양시</v>
      </c>
      <c r="D71" s="8" t="str">
        <f>VLOOKUP(A71,도로명주소행정구역!$A$2:$D$251,3,FALSE)</f>
        <v>만안구</v>
      </c>
      <c r="F71" t="e">
        <f>VLOOKUP(E71,기상기후정리!$F$2:$G$122,2,FALSE)</f>
        <v>#N/A</v>
      </c>
      <c r="G71">
        <f>VLOOKUP(A71,spatialJoin!$A$2:$B$251,2,FALSE)</f>
        <v>119</v>
      </c>
      <c r="H71">
        <v>119</v>
      </c>
      <c r="K71">
        <v>69</v>
      </c>
      <c r="L71" t="s">
        <v>164</v>
      </c>
      <c r="M71" s="1" t="s">
        <v>24</v>
      </c>
    </row>
    <row r="72" spans="1:13" x14ac:dyDescent="0.3">
      <c r="A72" s="6" t="s">
        <v>1070</v>
      </c>
      <c r="B72" s="9" t="str">
        <f>VLOOKUP(A72,도로명주소행정구역!$A$2:$D$251,4,FALSE)</f>
        <v>경기</v>
      </c>
      <c r="C72" s="9" t="str">
        <f>VLOOKUP(A72,도로명주소행정구역!$A$2:$D$251,2,FALSE)</f>
        <v>양평군</v>
      </c>
      <c r="D72" s="8"/>
      <c r="E72" t="str">
        <f>VLOOKUP(A72,기상기후중복제거!$A$2:$A$89,1,FALSE)</f>
        <v>41830</v>
      </c>
      <c r="F72">
        <f>VLOOKUP(E72,기상기후정리!$F$2:$G$122,2,FALSE)</f>
        <v>202</v>
      </c>
      <c r="G72">
        <f>VLOOKUP(A72,spatialJoin!$A$2:$B$251,2,FALSE)</f>
        <v>202</v>
      </c>
      <c r="H72">
        <v>202</v>
      </c>
      <c r="K72">
        <v>70</v>
      </c>
      <c r="L72" t="s">
        <v>164</v>
      </c>
      <c r="M72" s="1" t="s">
        <v>34</v>
      </c>
    </row>
    <row r="73" spans="1:13" x14ac:dyDescent="0.3">
      <c r="A73" s="6" t="s">
        <v>1067</v>
      </c>
      <c r="B73" s="9" t="str">
        <f>VLOOKUP(A73,도로명주소행정구역!$A$2:$D$251,4,FALSE)</f>
        <v>경기</v>
      </c>
      <c r="C73" s="9" t="str">
        <f>VLOOKUP(A73,도로명주소행정구역!$A$2:$D$251,2,FALSE)</f>
        <v>여주시</v>
      </c>
      <c r="D73" s="8"/>
      <c r="F73" t="e">
        <f>VLOOKUP(E73,기상기후정리!$F$2:$G$122,2,FALSE)</f>
        <v>#N/A</v>
      </c>
      <c r="G73">
        <f>VLOOKUP(A73,spatialJoin!$A$2:$B$251,2,FALSE)</f>
        <v>203</v>
      </c>
      <c r="H73">
        <v>203</v>
      </c>
      <c r="K73">
        <v>71</v>
      </c>
      <c r="L73" t="s">
        <v>164</v>
      </c>
      <c r="M73" s="1" t="s">
        <v>35</v>
      </c>
    </row>
    <row r="74" spans="1:13" x14ac:dyDescent="0.3">
      <c r="A74" s="6" t="s">
        <v>1068</v>
      </c>
      <c r="B74" s="9" t="str">
        <f>VLOOKUP(A74,도로명주소행정구역!$A$2:$D$251,4,FALSE)</f>
        <v>경기</v>
      </c>
      <c r="C74" s="9" t="str">
        <f>VLOOKUP(A74,도로명주소행정구역!$A$2:$D$251,2,FALSE)</f>
        <v>연천군</v>
      </c>
      <c r="D74" s="8"/>
      <c r="F74" t="e">
        <f>VLOOKUP(E74,기상기후정리!$F$2:$G$122,2,FALSE)</f>
        <v>#N/A</v>
      </c>
      <c r="G74">
        <f>VLOOKUP(A74,spatialJoin!$A$2:$B$251,2,FALSE)</f>
        <v>98</v>
      </c>
      <c r="H74">
        <v>98</v>
      </c>
      <c r="K74">
        <v>72</v>
      </c>
      <c r="L74" t="s">
        <v>164</v>
      </c>
      <c r="M74" s="1" t="s">
        <v>109</v>
      </c>
    </row>
    <row r="75" spans="1:13" x14ac:dyDescent="0.3">
      <c r="A75" s="6" t="s">
        <v>1051</v>
      </c>
      <c r="B75" s="9" t="str">
        <f>VLOOKUP(A75,도로명주소행정구역!$A$2:$D$251,4,FALSE)</f>
        <v>경기</v>
      </c>
      <c r="C75" s="9" t="str">
        <f>VLOOKUP(A75,도로명주소행정구역!$A$2:$D$251,2,FALSE)</f>
        <v>오산시</v>
      </c>
      <c r="D75" s="8"/>
      <c r="F75" t="e">
        <f>VLOOKUP(E75,기상기후정리!$F$2:$G$122,2,FALSE)</f>
        <v>#N/A</v>
      </c>
      <c r="G75">
        <f>VLOOKUP(A75,spatialJoin!$A$2:$B$251,2,FALSE)</f>
        <v>119</v>
      </c>
      <c r="H75">
        <v>119</v>
      </c>
      <c r="K75">
        <v>73</v>
      </c>
      <c r="L75" t="s">
        <v>164</v>
      </c>
      <c r="M75" s="1" t="s">
        <v>133</v>
      </c>
    </row>
    <row r="76" spans="1:13" x14ac:dyDescent="0.3">
      <c r="A76" s="6" t="s">
        <v>1036</v>
      </c>
      <c r="B76" s="9" t="str">
        <f>VLOOKUP(A76,도로명주소행정구역!$A$2:$D$251,4,FALSE)</f>
        <v>경기</v>
      </c>
      <c r="C76" s="9" t="str">
        <f>VLOOKUP(A76,도로명주소행정구역!$A$2:$D$251,2,FALSE)</f>
        <v>의정부시</v>
      </c>
      <c r="D76" s="8"/>
      <c r="F76" t="e">
        <f>VLOOKUP(E76,기상기후정리!$F$2:$G$122,2,FALSE)</f>
        <v>#N/A</v>
      </c>
      <c r="G76">
        <f>VLOOKUP(A76,spatialJoin!$A$2:$B$251,2,FALSE)</f>
        <v>98</v>
      </c>
      <c r="H76">
        <v>98</v>
      </c>
      <c r="K76">
        <v>74</v>
      </c>
      <c r="L76" t="s">
        <v>166</v>
      </c>
      <c r="M76" s="1" t="s">
        <v>165</v>
      </c>
    </row>
    <row r="77" spans="1:13" x14ac:dyDescent="0.3">
      <c r="A77" s="6" t="s">
        <v>1029</v>
      </c>
      <c r="B77" s="9" t="str">
        <f>VLOOKUP(A77,도로명주소행정구역!$A$2:$D$251,4,FALSE)</f>
        <v>경기</v>
      </c>
      <c r="C77" s="9" t="str">
        <f>VLOOKUP(A77,도로명주소행정구역!$A$2:$D$251,2,FALSE)</f>
        <v>수원시</v>
      </c>
      <c r="D77" s="8" t="str">
        <f>VLOOKUP(A77,도로명주소행정구역!$A$2:$D$251,3,FALSE)</f>
        <v>장안구</v>
      </c>
      <c r="F77" t="e">
        <f>VLOOKUP(E77,기상기후정리!$F$2:$G$122,2,FALSE)</f>
        <v>#N/A</v>
      </c>
      <c r="G77">
        <f>VLOOKUP(A77,spatialJoin!$A$2:$B$251,2,FALSE)</f>
        <v>119</v>
      </c>
      <c r="H77">
        <v>119</v>
      </c>
      <c r="K77">
        <v>75</v>
      </c>
      <c r="L77" t="s">
        <v>168</v>
      </c>
      <c r="M77" s="1" t="s">
        <v>40</v>
      </c>
    </row>
    <row r="78" spans="1:13" x14ac:dyDescent="0.3">
      <c r="A78" s="6" t="s">
        <v>1087</v>
      </c>
      <c r="B78" s="9" t="str">
        <f>VLOOKUP(A78,도로명주소행정구역!$A$2:$D$251,4,FALSE)</f>
        <v>강원</v>
      </c>
      <c r="C78" s="9" t="str">
        <f>VLOOKUP(A78,도로명주소행정구역!$A$2:$D$251,2,FALSE)</f>
        <v>고성군</v>
      </c>
      <c r="D78" s="8"/>
      <c r="E78" t="str">
        <f>VLOOKUP(A78,기상기후중복제거!$A$2:$A$89,1,FALSE)</f>
        <v>42820</v>
      </c>
      <c r="F78">
        <f>VLOOKUP(E78,기상기후정리!$F$2:$G$122,2,FALSE)</f>
        <v>90</v>
      </c>
      <c r="G78">
        <f>VLOOKUP(A78,spatialJoin!$A$2:$B$251,2,FALSE)</f>
        <v>90</v>
      </c>
      <c r="H78">
        <v>90</v>
      </c>
      <c r="K78">
        <v>76</v>
      </c>
      <c r="L78" t="s">
        <v>168</v>
      </c>
      <c r="M78" s="1" t="s">
        <v>54</v>
      </c>
    </row>
    <row r="79" spans="1:13" x14ac:dyDescent="0.3">
      <c r="A79" s="6" t="s">
        <v>1077</v>
      </c>
      <c r="B79" s="9" t="str">
        <f>VLOOKUP(A79,도로명주소행정구역!$A$2:$D$251,4,FALSE)</f>
        <v>강원</v>
      </c>
      <c r="C79" s="9" t="str">
        <f>VLOOKUP(A79,도로명주소행정구역!$A$2:$D$251,2,FALSE)</f>
        <v>삼척시</v>
      </c>
      <c r="D79" s="8"/>
      <c r="F79" t="e">
        <f>VLOOKUP(E79,기상기후정리!$F$2:$G$122,2,FALSE)</f>
        <v>#N/A</v>
      </c>
      <c r="G79">
        <f>VLOOKUP(A79,spatialJoin!$A$2:$B$251,2,FALSE)</f>
        <v>216</v>
      </c>
      <c r="H79">
        <v>216</v>
      </c>
      <c r="K79">
        <v>77</v>
      </c>
      <c r="L79" t="s">
        <v>168</v>
      </c>
      <c r="M79" s="1" t="s">
        <v>51</v>
      </c>
    </row>
    <row r="80" spans="1:13" x14ac:dyDescent="0.3">
      <c r="A80" s="6" t="s">
        <v>1072</v>
      </c>
      <c r="B80" s="9" t="str">
        <f>VLOOKUP(A80,도로명주소행정구역!$A$2:$D$251,4,FALSE)</f>
        <v>강원</v>
      </c>
      <c r="C80" s="9" t="str">
        <f>VLOOKUP(A80,도로명주소행정구역!$A$2:$D$251,2,FALSE)</f>
        <v>원주시</v>
      </c>
      <c r="D80" s="8"/>
      <c r="E80" t="str">
        <f>VLOOKUP(A80,기상기후중복제거!$A$2:$A$89,1,FALSE)</f>
        <v>42130</v>
      </c>
      <c r="F80">
        <f>VLOOKUP(E80,기상기후정리!$F$2:$G$122,2,FALSE)</f>
        <v>114</v>
      </c>
      <c r="G80">
        <f>VLOOKUP(A80,spatialJoin!$A$2:$B$251,2,FALSE)</f>
        <v>114</v>
      </c>
      <c r="H80">
        <v>114</v>
      </c>
      <c r="K80">
        <v>78</v>
      </c>
      <c r="L80" t="s">
        <v>168</v>
      </c>
      <c r="M80" s="1" t="s">
        <v>47</v>
      </c>
    </row>
    <row r="81" spans="1:13" x14ac:dyDescent="0.3">
      <c r="A81" s="6" t="s">
        <v>1085</v>
      </c>
      <c r="B81" s="9" t="str">
        <f>VLOOKUP(A81,도로명주소행정구역!$A$2:$D$251,4,FALSE)</f>
        <v>강원</v>
      </c>
      <c r="C81" s="9" t="str">
        <f>VLOOKUP(A81,도로명주소행정구역!$A$2:$D$251,2,FALSE)</f>
        <v>양구군</v>
      </c>
      <c r="D81" s="8"/>
      <c r="F81" t="e">
        <f>VLOOKUP(E81,기상기후정리!$F$2:$G$122,2,FALSE)</f>
        <v>#N/A</v>
      </c>
      <c r="G81">
        <f>VLOOKUP(A81,spatialJoin!$A$2:$B$251,2,FALSE)</f>
        <v>211</v>
      </c>
      <c r="H81">
        <v>211</v>
      </c>
      <c r="K81">
        <v>79</v>
      </c>
      <c r="L81" t="s">
        <v>168</v>
      </c>
      <c r="M81" s="1" t="s">
        <v>39</v>
      </c>
    </row>
    <row r="82" spans="1:13" x14ac:dyDescent="0.3">
      <c r="A82" s="6" t="s">
        <v>1082</v>
      </c>
      <c r="B82" s="9" t="str">
        <f>VLOOKUP(A82,도로명주소행정구역!$A$2:$D$251,4,FALSE)</f>
        <v>강원</v>
      </c>
      <c r="C82" s="9" t="str">
        <f>VLOOKUP(A82,도로명주소행정구역!$A$2:$D$251,2,FALSE)</f>
        <v>정선군</v>
      </c>
      <c r="D82" s="8"/>
      <c r="E82" t="str">
        <f>VLOOKUP(A82,기상기후중복제거!$A$2:$A$89,1,FALSE)</f>
        <v>42770</v>
      </c>
      <c r="F82">
        <f>VLOOKUP(E82,기상기후정리!$F$2:$G$122,2,FALSE)</f>
        <v>217</v>
      </c>
      <c r="G82">
        <f>VLOOKUP(A82,spatialJoin!$A$2:$B$251,2,FALSE)</f>
        <v>216</v>
      </c>
      <c r="H82">
        <v>216</v>
      </c>
      <c r="K82">
        <v>80</v>
      </c>
      <c r="L82" t="s">
        <v>168</v>
      </c>
      <c r="M82" s="1" t="s">
        <v>41</v>
      </c>
    </row>
    <row r="83" spans="1:13" x14ac:dyDescent="0.3">
      <c r="A83" s="6" t="s">
        <v>1071</v>
      </c>
      <c r="B83" s="9" t="str">
        <f>VLOOKUP(A83,도로명주소행정구역!$A$2:$D$251,4,FALSE)</f>
        <v>강원</v>
      </c>
      <c r="C83" s="9" t="str">
        <f>VLOOKUP(A83,도로명주소행정구역!$A$2:$D$251,2,FALSE)</f>
        <v>춘천시</v>
      </c>
      <c r="D83" s="8"/>
      <c r="E83" t="str">
        <f>VLOOKUP(A83,기상기후중복제거!$A$2:$A$89,1,FALSE)</f>
        <v>42110</v>
      </c>
      <c r="F83">
        <f>VLOOKUP(E83,기상기후정리!$F$2:$G$122,2,FALSE)</f>
        <v>93</v>
      </c>
      <c r="G83">
        <f>VLOOKUP(A83,spatialJoin!$A$2:$B$251,2,FALSE)</f>
        <v>101</v>
      </c>
      <c r="H83">
        <v>101</v>
      </c>
      <c r="K83">
        <v>81</v>
      </c>
      <c r="L83" t="s">
        <v>168</v>
      </c>
      <c r="M83" s="1" t="s">
        <v>48</v>
      </c>
    </row>
    <row r="84" spans="1:13" x14ac:dyDescent="0.3">
      <c r="A84" s="6" t="s">
        <v>1073</v>
      </c>
      <c r="B84" s="9" t="str">
        <f>VLOOKUP(A84,도로명주소행정구역!$A$2:$D$251,4,FALSE)</f>
        <v>강원</v>
      </c>
      <c r="C84" s="9" t="str">
        <f>VLOOKUP(A84,도로명주소행정구역!$A$2:$D$251,2,FALSE)</f>
        <v>강릉시</v>
      </c>
      <c r="D84" s="8"/>
      <c r="E84" t="str">
        <f>VLOOKUP(A84,기상기후중복제거!$A$2:$A$89,1,FALSE)</f>
        <v>42150</v>
      </c>
      <c r="F84">
        <f>VLOOKUP(E84,기상기후정리!$F$2:$G$122,2,FALSE)</f>
        <v>95</v>
      </c>
      <c r="G84">
        <f>VLOOKUP(A84,spatialJoin!$A$2:$B$251,2,FALSE)</f>
        <v>105</v>
      </c>
      <c r="H84">
        <v>105</v>
      </c>
      <c r="K84">
        <v>82</v>
      </c>
      <c r="L84" t="s">
        <v>168</v>
      </c>
      <c r="M84" s="1" t="s">
        <v>58</v>
      </c>
    </row>
    <row r="85" spans="1:13" x14ac:dyDescent="0.3">
      <c r="A85" s="6" t="s">
        <v>1074</v>
      </c>
      <c r="B85" s="9" t="str">
        <f>VLOOKUP(A85,도로명주소행정구역!$A$2:$D$251,4,FALSE)</f>
        <v>강원</v>
      </c>
      <c r="C85" s="9" t="str">
        <f>VLOOKUP(A85,도로명주소행정구역!$A$2:$D$251,2,FALSE)</f>
        <v>동해시</v>
      </c>
      <c r="D85" s="8"/>
      <c r="E85" t="str">
        <f>VLOOKUP(A85,기상기후중복제거!$A$2:$A$89,1,FALSE)</f>
        <v>42170</v>
      </c>
      <c r="F85">
        <f>VLOOKUP(E85,기상기후정리!$F$2:$G$122,2,FALSE)</f>
        <v>106</v>
      </c>
      <c r="G85">
        <f>VLOOKUP(A85,spatialJoin!$A$2:$B$251,2,FALSE)</f>
        <v>106</v>
      </c>
      <c r="H85">
        <v>106</v>
      </c>
      <c r="K85">
        <v>83</v>
      </c>
      <c r="L85" t="s">
        <v>168</v>
      </c>
      <c r="M85" s="1" t="s">
        <v>50</v>
      </c>
    </row>
    <row r="86" spans="1:13" x14ac:dyDescent="0.3">
      <c r="A86" s="6" t="s">
        <v>1079</v>
      </c>
      <c r="B86" s="9" t="str">
        <f>VLOOKUP(A86,도로명주소행정구역!$A$2:$D$251,4,FALSE)</f>
        <v>강원</v>
      </c>
      <c r="C86" s="9" t="str">
        <f>VLOOKUP(A86,도로명주소행정구역!$A$2:$D$251,2,FALSE)</f>
        <v>횡성군</v>
      </c>
      <c r="D86" s="8"/>
      <c r="F86" t="e">
        <f>VLOOKUP(E86,기상기후정리!$F$2:$G$122,2,FALSE)</f>
        <v>#N/A</v>
      </c>
      <c r="G86">
        <f>VLOOKUP(A86,spatialJoin!$A$2:$B$251,2,FALSE)</f>
        <v>114</v>
      </c>
      <c r="H86">
        <v>114</v>
      </c>
      <c r="K86">
        <v>84</v>
      </c>
      <c r="L86" t="s">
        <v>168</v>
      </c>
      <c r="M86" s="1" t="s">
        <v>59</v>
      </c>
    </row>
    <row r="87" spans="1:13" x14ac:dyDescent="0.3">
      <c r="A87" s="6" t="s">
        <v>861</v>
      </c>
      <c r="B87" s="9" t="str">
        <f>VLOOKUP(A87,도로명주소행정구역!$A$2:$D$251,4,FALSE)</f>
        <v>충남</v>
      </c>
      <c r="C87" s="9" t="str">
        <f>VLOOKUP(A87,도로명주소행정구역!$A$2:$D$251,2,FALSE)</f>
        <v>당진시</v>
      </c>
      <c r="D87" s="8"/>
      <c r="F87" t="e">
        <f>VLOOKUP(E87,기상기후정리!$F$2:$G$122,2,FALSE)</f>
        <v>#N/A</v>
      </c>
      <c r="G87">
        <f>VLOOKUP(A87,spatialJoin!$A$2:$B$251,2,FALSE)</f>
        <v>129</v>
      </c>
      <c r="H87">
        <v>129</v>
      </c>
      <c r="K87">
        <v>85</v>
      </c>
      <c r="L87" t="s">
        <v>168</v>
      </c>
      <c r="M87" s="1" t="s">
        <v>67</v>
      </c>
    </row>
    <row r="88" spans="1:13" x14ac:dyDescent="0.3">
      <c r="A88" s="6" t="s">
        <v>858</v>
      </c>
      <c r="B88" s="9" t="str">
        <f>VLOOKUP(A88,도로명주소행정구역!$A$2:$D$251,4,FALSE)</f>
        <v>충남</v>
      </c>
      <c r="C88" s="9" t="str">
        <f>VLOOKUP(A88,도로명주소행정구역!$A$2:$D$251,2,FALSE)</f>
        <v>서산시</v>
      </c>
      <c r="D88" s="8"/>
      <c r="E88" t="str">
        <f>VLOOKUP(A88,기상기후중복제거!$A$2:$A$89,1,FALSE)</f>
        <v>44210</v>
      </c>
      <c r="F88">
        <f>VLOOKUP(E88,기상기후정리!$F$2:$G$122,2,FALSE)</f>
        <v>129</v>
      </c>
      <c r="G88">
        <f>VLOOKUP(A88,spatialJoin!$A$2:$B$251,2,FALSE)</f>
        <v>129</v>
      </c>
      <c r="H88">
        <v>129</v>
      </c>
      <c r="K88">
        <v>86</v>
      </c>
      <c r="L88" t="s">
        <v>168</v>
      </c>
      <c r="M88" s="1" t="s">
        <v>53</v>
      </c>
    </row>
    <row r="89" spans="1:13" x14ac:dyDescent="0.3">
      <c r="A89" s="6" t="s">
        <v>857</v>
      </c>
      <c r="B89" s="9" t="str">
        <f>VLOOKUP(A89,도로명주소행정구역!$A$2:$D$251,4,FALSE)</f>
        <v>충남</v>
      </c>
      <c r="C89" s="9" t="str">
        <f>VLOOKUP(A89,도로명주소행정구역!$A$2:$D$251,2,FALSE)</f>
        <v>아산시</v>
      </c>
      <c r="D89" s="8"/>
      <c r="F89" t="e">
        <f>VLOOKUP(E89,기상기후정리!$F$2:$G$122,2,FALSE)</f>
        <v>#N/A</v>
      </c>
      <c r="G89">
        <f>VLOOKUP(A89,spatialJoin!$A$2:$B$251,2,FALSE)</f>
        <v>232</v>
      </c>
      <c r="H89">
        <v>232</v>
      </c>
      <c r="K89">
        <v>87</v>
      </c>
      <c r="L89" t="s">
        <v>168</v>
      </c>
      <c r="M89" s="1" t="s">
        <v>49</v>
      </c>
    </row>
    <row r="90" spans="1:13" x14ac:dyDescent="0.3">
      <c r="A90" s="6" t="s">
        <v>854</v>
      </c>
      <c r="B90" s="9" t="str">
        <f>VLOOKUP(A90,도로명주소행정구역!$A$2:$D$251,4,FALSE)</f>
        <v>충남</v>
      </c>
      <c r="C90" s="9" t="str">
        <f>VLOOKUP(A90,도로명주소행정구역!$A$2:$D$251,2,FALSE)</f>
        <v>천안시</v>
      </c>
      <c r="D90" s="8" t="str">
        <f>VLOOKUP(A90,도로명주소행정구역!$A$2:$D$251,3,FALSE)</f>
        <v>서북구</v>
      </c>
      <c r="F90" t="e">
        <f>VLOOKUP(E90,기상기후정리!$F$2:$G$122,2,FALSE)</f>
        <v>#N/A</v>
      </c>
      <c r="G90">
        <f>VLOOKUP(A90,spatialJoin!$A$2:$B$251,2,FALSE)</f>
        <v>232</v>
      </c>
      <c r="H90">
        <v>232</v>
      </c>
      <c r="K90">
        <v>88</v>
      </c>
      <c r="L90" t="s">
        <v>168</v>
      </c>
      <c r="M90" s="1" t="s">
        <v>43</v>
      </c>
    </row>
    <row r="91" spans="1:13" x14ac:dyDescent="0.3">
      <c r="A91" s="6" t="s">
        <v>855</v>
      </c>
      <c r="B91" s="9" t="str">
        <f>VLOOKUP(A91,도로명주소행정구역!$A$2:$D$251,4,FALSE)</f>
        <v>충남</v>
      </c>
      <c r="C91" s="9" t="str">
        <f>VLOOKUP(A91,도로명주소행정구역!$A$2:$D$251,2,FALSE)</f>
        <v>공주시</v>
      </c>
      <c r="D91" s="8"/>
      <c r="F91" t="e">
        <f>VLOOKUP(E91,기상기후정리!$F$2:$G$122,2,FALSE)</f>
        <v>#N/A</v>
      </c>
      <c r="G91">
        <f>VLOOKUP(A91,spatialJoin!$A$2:$B$251,2,FALSE)</f>
        <v>236</v>
      </c>
      <c r="H91">
        <v>236</v>
      </c>
      <c r="K91">
        <v>89</v>
      </c>
      <c r="L91" t="s">
        <v>168</v>
      </c>
      <c r="M91" s="1" t="s">
        <v>61</v>
      </c>
    </row>
    <row r="92" spans="1:13" x14ac:dyDescent="0.3">
      <c r="A92" s="6" t="s">
        <v>853</v>
      </c>
      <c r="B92" s="9" t="str">
        <f>VLOOKUP(A92,도로명주소행정구역!$A$2:$D$251,4,FALSE)</f>
        <v>충남</v>
      </c>
      <c r="C92" s="9" t="str">
        <f>VLOOKUP(A92,도로명주소행정구역!$A$2:$D$251,2,FALSE)</f>
        <v>천안시</v>
      </c>
      <c r="D92" s="8" t="str">
        <f>VLOOKUP(A92,도로명주소행정구역!$A$2:$D$251,3,FALSE)</f>
        <v>동남구</v>
      </c>
      <c r="E92" t="str">
        <f>VLOOKUP(A92,기상기후중복제거!$A$2:$A$89,1,FALSE)</f>
        <v>44131</v>
      </c>
      <c r="F92">
        <f>VLOOKUP(E92,기상기후정리!$F$2:$G$122,2,FALSE)</f>
        <v>232</v>
      </c>
      <c r="G92">
        <f>VLOOKUP(A92,spatialJoin!$A$2:$B$251,2,FALSE)</f>
        <v>232</v>
      </c>
      <c r="H92">
        <v>232</v>
      </c>
      <c r="K92">
        <v>90</v>
      </c>
      <c r="L92" t="s">
        <v>168</v>
      </c>
      <c r="M92" s="1" t="s">
        <v>38</v>
      </c>
    </row>
    <row r="93" spans="1:13" x14ac:dyDescent="0.3">
      <c r="A93" s="6" t="s">
        <v>868</v>
      </c>
      <c r="B93" s="9" t="str">
        <f>VLOOKUP(A93,도로명주소행정구역!$A$2:$D$251,4,FALSE)</f>
        <v>충남</v>
      </c>
      <c r="C93" s="9" t="str">
        <f>VLOOKUP(A93,도로명주소행정구역!$A$2:$D$251,2,FALSE)</f>
        <v>태안군</v>
      </c>
      <c r="D93" s="8"/>
      <c r="F93" t="e">
        <f>VLOOKUP(E93,기상기후정리!$F$2:$G$122,2,FALSE)</f>
        <v>#N/A</v>
      </c>
      <c r="G93">
        <f>VLOOKUP(A93,spatialJoin!$A$2:$B$251,2,FALSE)</f>
        <v>129</v>
      </c>
      <c r="H93">
        <v>129</v>
      </c>
      <c r="K93">
        <v>91</v>
      </c>
      <c r="L93" t="s">
        <v>168</v>
      </c>
      <c r="M93" s="1" t="s">
        <v>52</v>
      </c>
    </row>
    <row r="94" spans="1:13" x14ac:dyDescent="0.3">
      <c r="A94" s="6" t="s">
        <v>852</v>
      </c>
      <c r="B94" s="9" t="str">
        <f>VLOOKUP(A94,도로명주소행정구역!$A$2:$D$251,4,FALSE)</f>
        <v>충북</v>
      </c>
      <c r="C94" s="9" t="str">
        <f>VLOOKUP(A94,도로명주소행정구역!$A$2:$D$251,2,FALSE)</f>
        <v>단양군</v>
      </c>
      <c r="D94" s="8"/>
      <c r="F94" t="e">
        <f>VLOOKUP(E94,기상기후정리!$F$2:$G$122,2,FALSE)</f>
        <v>#N/A</v>
      </c>
      <c r="G94">
        <f>VLOOKUP(A94,spatialJoin!$A$2:$B$251,2,FALSE)</f>
        <v>272</v>
      </c>
      <c r="H94">
        <v>272</v>
      </c>
      <c r="K94">
        <v>92</v>
      </c>
      <c r="L94" t="s">
        <v>168</v>
      </c>
      <c r="M94" s="1" t="s">
        <v>66</v>
      </c>
    </row>
    <row r="95" spans="1:13" x14ac:dyDescent="0.3">
      <c r="A95" s="6" t="s">
        <v>839</v>
      </c>
      <c r="B95" s="9" t="str">
        <f>VLOOKUP(A95,도로명주소행정구역!$A$2:$D$251,4,FALSE)</f>
        <v>충북</v>
      </c>
      <c r="C95" s="9" t="str">
        <f>VLOOKUP(A95,도로명주소행정구역!$A$2:$D$251,2,FALSE)</f>
        <v>청주시</v>
      </c>
      <c r="D95" s="8" t="str">
        <f>VLOOKUP(A95,도로명주소행정구역!$A$2:$D$251,3,FALSE)</f>
        <v>상당구</v>
      </c>
      <c r="F95" t="e">
        <f>VLOOKUP(E95,기상기후정리!$F$2:$G$122,2,FALSE)</f>
        <v>#N/A</v>
      </c>
      <c r="G95">
        <f>VLOOKUP(A95,spatialJoin!$A$2:$B$251,2,FALSE)</f>
        <v>131</v>
      </c>
      <c r="H95">
        <v>131</v>
      </c>
      <c r="K95">
        <v>93</v>
      </c>
      <c r="L95" t="s">
        <v>168</v>
      </c>
      <c r="M95" s="1" t="s">
        <v>60</v>
      </c>
    </row>
    <row r="96" spans="1:13" x14ac:dyDescent="0.3">
      <c r="A96" s="6" t="s">
        <v>842</v>
      </c>
      <c r="B96" s="9" t="str">
        <f>VLOOKUP(A96,도로명주소행정구역!$A$2:$D$251,4,FALSE)</f>
        <v>충북</v>
      </c>
      <c r="C96" s="9" t="str">
        <f>VLOOKUP(A96,도로명주소행정구역!$A$2:$D$251,2,FALSE)</f>
        <v>청주시</v>
      </c>
      <c r="D96" s="8" t="str">
        <f>VLOOKUP(A96,도로명주소행정구역!$A$2:$D$251,3,FALSE)</f>
        <v>청원구</v>
      </c>
      <c r="F96" t="e">
        <f>VLOOKUP(E96,기상기후정리!$F$2:$G$122,2,FALSE)</f>
        <v>#N/A</v>
      </c>
      <c r="G96">
        <f>VLOOKUP(A96,spatialJoin!$A$2:$B$251,2,FALSE)</f>
        <v>131</v>
      </c>
      <c r="H96">
        <v>131</v>
      </c>
      <c r="K96">
        <v>94</v>
      </c>
      <c r="L96" t="s">
        <v>168</v>
      </c>
      <c r="M96" s="1" t="s">
        <v>55</v>
      </c>
    </row>
    <row r="97" spans="1:13" x14ac:dyDescent="0.3">
      <c r="A97" s="6" t="s">
        <v>841</v>
      </c>
      <c r="B97" s="9" t="str">
        <f>VLOOKUP(A97,도로명주소행정구역!$A$2:$D$251,4,FALSE)</f>
        <v>충북</v>
      </c>
      <c r="C97" s="9" t="str">
        <f>VLOOKUP(A97,도로명주소행정구역!$A$2:$D$251,2,FALSE)</f>
        <v>청주시</v>
      </c>
      <c r="D97" s="8" t="str">
        <f>VLOOKUP(A97,도로명주소행정구역!$A$2:$D$251,3,FALSE)</f>
        <v>흥덕구</v>
      </c>
      <c r="E97" t="str">
        <f>VLOOKUP(A97,기상기후중복제거!$A$2:$A$89,1,FALSE)</f>
        <v>43113</v>
      </c>
      <c r="F97">
        <f>VLOOKUP(E97,기상기후정리!$F$2:$G$122,2,FALSE)</f>
        <v>131</v>
      </c>
      <c r="G97">
        <f>VLOOKUP(A97,spatialJoin!$A$2:$B$251,2,FALSE)</f>
        <v>131</v>
      </c>
      <c r="H97">
        <v>131</v>
      </c>
      <c r="K97">
        <v>95</v>
      </c>
      <c r="L97" t="s">
        <v>168</v>
      </c>
      <c r="M97" s="1" t="s">
        <v>57</v>
      </c>
    </row>
    <row r="98" spans="1:13" x14ac:dyDescent="0.3">
      <c r="A98" s="6" t="s">
        <v>846</v>
      </c>
      <c r="B98" s="9" t="str">
        <f>VLOOKUP(A98,도로명주소행정구역!$A$2:$D$251,4,FALSE)</f>
        <v>충북</v>
      </c>
      <c r="C98" s="9" t="str">
        <f>VLOOKUP(A98,도로명주소행정구역!$A$2:$D$251,2,FALSE)</f>
        <v>옥천군</v>
      </c>
      <c r="D98" s="8"/>
      <c r="F98" t="e">
        <f>VLOOKUP(E98,기상기후정리!$F$2:$G$122,2,FALSE)</f>
        <v>#N/A</v>
      </c>
      <c r="G98">
        <f>VLOOKUP(A98,spatialJoin!$A$2:$B$251,2,FALSE)</f>
        <v>226</v>
      </c>
      <c r="H98">
        <v>226</v>
      </c>
      <c r="K98">
        <v>96</v>
      </c>
      <c r="L98" t="s">
        <v>168</v>
      </c>
      <c r="M98" s="1" t="s">
        <v>46</v>
      </c>
    </row>
    <row r="99" spans="1:13" x14ac:dyDescent="0.3">
      <c r="A99" s="6" t="s">
        <v>844</v>
      </c>
      <c r="B99" s="9" t="str">
        <f>VLOOKUP(A99,도로명주소행정구역!$A$2:$D$251,4,FALSE)</f>
        <v>충북</v>
      </c>
      <c r="C99" s="9" t="str">
        <f>VLOOKUP(A99,도로명주소행정구역!$A$2:$D$251,2,FALSE)</f>
        <v>제천시</v>
      </c>
      <c r="D99" s="8"/>
      <c r="E99" t="str">
        <f>VLOOKUP(A99,기상기후중복제거!$A$2:$A$89,1,FALSE)</f>
        <v>43150</v>
      </c>
      <c r="F99">
        <f>VLOOKUP(E99,기상기후정리!$F$2:$G$122,2,FALSE)</f>
        <v>221</v>
      </c>
      <c r="G99">
        <f>VLOOKUP(A99,spatialJoin!$A$2:$B$251,2,FALSE)</f>
        <v>221</v>
      </c>
      <c r="H99">
        <v>221</v>
      </c>
      <c r="K99">
        <v>97</v>
      </c>
      <c r="L99" t="s">
        <v>168</v>
      </c>
      <c r="M99" s="1" t="s">
        <v>45</v>
      </c>
    </row>
    <row r="100" spans="1:13" x14ac:dyDescent="0.3">
      <c r="A100" s="6" t="s">
        <v>849</v>
      </c>
      <c r="B100" s="9" t="str">
        <f>VLOOKUP(A100,도로명주소행정구역!$A$2:$D$251,4,FALSE)</f>
        <v>충북</v>
      </c>
      <c r="C100" s="9" t="str">
        <f>VLOOKUP(A100,도로명주소행정구역!$A$2:$D$251,2,FALSE)</f>
        <v>진천군</v>
      </c>
      <c r="D100" s="8"/>
      <c r="F100" t="e">
        <f>VLOOKUP(E100,기상기후정리!$F$2:$G$122,2,FALSE)</f>
        <v>#N/A</v>
      </c>
      <c r="G100">
        <f>VLOOKUP(A100,spatialJoin!$A$2:$B$251,2,FALSE)</f>
        <v>232</v>
      </c>
      <c r="H100">
        <v>232</v>
      </c>
      <c r="K100">
        <v>98</v>
      </c>
      <c r="L100" t="s">
        <v>168</v>
      </c>
      <c r="M100" s="1" t="s">
        <v>42</v>
      </c>
    </row>
    <row r="101" spans="1:13" x14ac:dyDescent="0.3">
      <c r="A101" s="6" t="s">
        <v>850</v>
      </c>
      <c r="B101" s="9" t="str">
        <f>VLOOKUP(A101,도로명주소행정구역!$A$2:$D$251,4,FALSE)</f>
        <v>충북</v>
      </c>
      <c r="C101" s="9" t="str">
        <f>VLOOKUP(A101,도로명주소행정구역!$A$2:$D$251,2,FALSE)</f>
        <v>괴산군</v>
      </c>
      <c r="D101" s="8"/>
      <c r="F101" t="e">
        <f>VLOOKUP(E101,기상기후정리!$F$2:$G$122,2,FALSE)</f>
        <v>#N/A</v>
      </c>
      <c r="G101">
        <f>VLOOKUP(A101,spatialJoin!$A$2:$B$251,2,FALSE)</f>
        <v>127</v>
      </c>
      <c r="H101">
        <v>127</v>
      </c>
      <c r="K101">
        <v>99</v>
      </c>
      <c r="L101" t="s">
        <v>168</v>
      </c>
      <c r="M101" s="1" t="s">
        <v>62</v>
      </c>
    </row>
    <row r="102" spans="1:13" x14ac:dyDescent="0.3">
      <c r="A102" s="6" t="s">
        <v>843</v>
      </c>
      <c r="B102" s="9" t="str">
        <f>VLOOKUP(A102,도로명주소행정구역!$A$2:$D$251,4,FALSE)</f>
        <v>충북</v>
      </c>
      <c r="C102" s="9" t="str">
        <f>VLOOKUP(A102,도로명주소행정구역!$A$2:$D$251,2,FALSE)</f>
        <v>충주시</v>
      </c>
      <c r="D102" s="8"/>
      <c r="E102" t="str">
        <f>VLOOKUP(A102,기상기후중복제거!$A$2:$A$89,1,FALSE)</f>
        <v>43130</v>
      </c>
      <c r="F102">
        <f>VLOOKUP(E102,기상기후정리!$F$2:$G$122,2,FALSE)</f>
        <v>127</v>
      </c>
      <c r="G102">
        <f>VLOOKUP(A102,spatialJoin!$A$2:$B$251,2,FALSE)</f>
        <v>127</v>
      </c>
      <c r="H102">
        <v>127</v>
      </c>
      <c r="K102">
        <v>100</v>
      </c>
      <c r="L102" t="s">
        <v>168</v>
      </c>
      <c r="M102" s="1" t="s">
        <v>64</v>
      </c>
    </row>
    <row r="103" spans="1:13" x14ac:dyDescent="0.3">
      <c r="A103" s="6" t="s">
        <v>968</v>
      </c>
      <c r="B103" s="9" t="str">
        <f>VLOOKUP(A103,도로명주소행정구역!$A$2:$D$251,4,FALSE)</f>
        <v>대전</v>
      </c>
      <c r="C103" s="9" t="str">
        <f>VLOOKUP(A103,도로명주소행정구역!$A$2:$D$251,2,FALSE)</f>
        <v>유성구</v>
      </c>
      <c r="D103" s="8"/>
      <c r="E103" t="str">
        <f>VLOOKUP(A103,기상기후중복제거!$A$2:$A$89,1,FALSE)</f>
        <v>30200</v>
      </c>
      <c r="F103">
        <f>VLOOKUP(E103,기상기후정리!$F$2:$G$122,2,FALSE)</f>
        <v>133</v>
      </c>
      <c r="G103">
        <f>VLOOKUP(A103,spatialJoin!$A$2:$B$251,2,FALSE)</f>
        <v>133</v>
      </c>
      <c r="H103">
        <v>133</v>
      </c>
      <c r="K103">
        <v>101</v>
      </c>
      <c r="L103" t="s">
        <v>168</v>
      </c>
      <c r="M103" s="1" t="s">
        <v>63</v>
      </c>
    </row>
    <row r="104" spans="1:13" x14ac:dyDescent="0.3">
      <c r="A104" s="6" t="s">
        <v>967</v>
      </c>
      <c r="B104" s="9" t="str">
        <f>VLOOKUP(A104,도로명주소행정구역!$A$2:$D$251,4,FALSE)</f>
        <v>대전</v>
      </c>
      <c r="C104" s="9" t="str">
        <f>VLOOKUP(A104,도로명주소행정구역!$A$2:$D$251,2,FALSE)</f>
        <v>서구</v>
      </c>
      <c r="D104" s="8"/>
      <c r="F104" t="e">
        <f>VLOOKUP(E104,기상기후정리!$F$2:$G$122,2,FALSE)</f>
        <v>#N/A</v>
      </c>
      <c r="G104">
        <f>VLOOKUP(A104,spatialJoin!$A$2:$B$251,2,FALSE)</f>
        <v>133</v>
      </c>
      <c r="H104">
        <v>133</v>
      </c>
      <c r="K104">
        <v>102</v>
      </c>
      <c r="L104" t="s">
        <v>168</v>
      </c>
      <c r="M104" s="1" t="s">
        <v>56</v>
      </c>
    </row>
    <row r="105" spans="1:13" x14ac:dyDescent="0.3">
      <c r="A105" s="6" t="s">
        <v>966</v>
      </c>
      <c r="B105" s="9" t="str">
        <f>VLOOKUP(A105,도로명주소행정구역!$A$2:$D$251,4,FALSE)</f>
        <v>대전</v>
      </c>
      <c r="C105" s="9" t="str">
        <f>VLOOKUP(A105,도로명주소행정구역!$A$2:$D$251,2,FALSE)</f>
        <v>중구</v>
      </c>
      <c r="D105" s="8"/>
      <c r="F105" t="e">
        <f>VLOOKUP(E105,기상기후정리!$F$2:$G$122,2,FALSE)</f>
        <v>#N/A</v>
      </c>
      <c r="G105">
        <f>VLOOKUP(A105,spatialJoin!$A$2:$B$251,2,FALSE)</f>
        <v>133</v>
      </c>
      <c r="H105">
        <v>133</v>
      </c>
      <c r="K105">
        <v>103</v>
      </c>
      <c r="L105" t="s">
        <v>168</v>
      </c>
      <c r="M105" s="1" t="s">
        <v>44</v>
      </c>
    </row>
    <row r="106" spans="1:13" x14ac:dyDescent="0.3">
      <c r="A106" s="6" t="s">
        <v>969</v>
      </c>
      <c r="B106" s="9" t="str">
        <f>VLOOKUP(A106,도로명주소행정구역!$A$2:$D$251,4,FALSE)</f>
        <v>대전</v>
      </c>
      <c r="C106" s="9" t="str">
        <f>VLOOKUP(A106,도로명주소행정구역!$A$2:$D$251,2,FALSE)</f>
        <v>대덕구</v>
      </c>
      <c r="D106" s="8"/>
      <c r="F106" t="e">
        <f>VLOOKUP(E106,기상기후정리!$F$2:$G$122,2,FALSE)</f>
        <v>#N/A</v>
      </c>
      <c r="G106">
        <f>VLOOKUP(A106,spatialJoin!$A$2:$B$251,2,FALSE)</f>
        <v>133</v>
      </c>
      <c r="H106">
        <v>133</v>
      </c>
      <c r="K106">
        <v>104</v>
      </c>
      <c r="L106" t="s">
        <v>168</v>
      </c>
      <c r="M106" s="1" t="s">
        <v>37</v>
      </c>
    </row>
    <row r="107" spans="1:13" x14ac:dyDescent="0.3">
      <c r="A107" s="6" t="s">
        <v>965</v>
      </c>
      <c r="B107" s="9" t="str">
        <f>VLOOKUP(A107,도로명주소행정구역!$A$2:$D$251,4,FALSE)</f>
        <v>대전</v>
      </c>
      <c r="C107" s="9" t="str">
        <f>VLOOKUP(A107,도로명주소행정구역!$A$2:$D$251,2,FALSE)</f>
        <v>동구</v>
      </c>
      <c r="D107" s="8"/>
      <c r="F107" t="e">
        <f>VLOOKUP(E107,기상기후정리!$F$2:$G$122,2,FALSE)</f>
        <v>#N/A</v>
      </c>
      <c r="G107">
        <f>VLOOKUP(A107,spatialJoin!$A$2:$B$251,2,FALSE)</f>
        <v>133</v>
      </c>
      <c r="H107">
        <v>133</v>
      </c>
      <c r="K107">
        <v>105</v>
      </c>
      <c r="L107" t="s">
        <v>168</v>
      </c>
      <c r="M107" s="1" t="s">
        <v>65</v>
      </c>
    </row>
    <row r="108" spans="1:13" x14ac:dyDescent="0.3">
      <c r="A108" s="6" t="s">
        <v>983</v>
      </c>
      <c r="B108" s="9" t="str">
        <f>VLOOKUP(A108,도로명주소행정구역!$A$2:$D$251,4,FALSE)</f>
        <v>경북</v>
      </c>
      <c r="C108" s="9" t="str">
        <f>VLOOKUP(A108,도로명주소행정구역!$A$2:$D$251,2,FALSE)</f>
        <v>포항시</v>
      </c>
      <c r="D108" s="8" t="str">
        <f>VLOOKUP(A108,도로명주소행정구역!$A$2:$D$251,3,FALSE)</f>
        <v>남구</v>
      </c>
      <c r="E108" t="str">
        <f>VLOOKUP(A108,기상기후중복제거!$A$2:$A$89,1,FALSE)</f>
        <v>47111</v>
      </c>
      <c r="F108">
        <f>VLOOKUP(E108,기상기후정리!$F$2:$G$122,2,FALSE)</f>
        <v>138</v>
      </c>
      <c r="G108">
        <f>VLOOKUP(A108,spatialJoin!$A$2:$B$251,2,FALSE)</f>
        <v>138</v>
      </c>
      <c r="H108">
        <v>138</v>
      </c>
      <c r="K108">
        <v>106</v>
      </c>
      <c r="L108" t="s">
        <v>167</v>
      </c>
      <c r="M108" s="1" t="s">
        <v>74</v>
      </c>
    </row>
    <row r="109" spans="1:13" x14ac:dyDescent="0.3">
      <c r="A109" s="6" t="s">
        <v>988</v>
      </c>
      <c r="B109" s="9" t="str">
        <f>VLOOKUP(A109,도로명주소행정구역!$A$2:$D$251,4,FALSE)</f>
        <v>경북</v>
      </c>
      <c r="C109" s="9" t="str">
        <f>VLOOKUP(A109,도로명주소행정구역!$A$2:$D$251,2,FALSE)</f>
        <v>구미시</v>
      </c>
      <c r="D109" s="8"/>
      <c r="E109" t="str">
        <f>VLOOKUP(A109,기상기후중복제거!$A$2:$A$89,1,FALSE)</f>
        <v>47190</v>
      </c>
      <c r="F109">
        <f>VLOOKUP(E109,기상기후정리!$F$2:$G$122,2,FALSE)</f>
        <v>279</v>
      </c>
      <c r="G109">
        <f>VLOOKUP(A109,spatialJoin!$A$2:$B$251,2,FALSE)</f>
        <v>279</v>
      </c>
      <c r="H109">
        <v>279</v>
      </c>
      <c r="K109">
        <v>107</v>
      </c>
      <c r="L109" t="s">
        <v>167</v>
      </c>
      <c r="M109" s="1" t="s">
        <v>71</v>
      </c>
    </row>
    <row r="110" spans="1:13" x14ac:dyDescent="0.3">
      <c r="A110" s="6" t="s">
        <v>987</v>
      </c>
      <c r="B110" s="9" t="str">
        <f>VLOOKUP(A110,도로명주소행정구역!$A$2:$D$251,4,FALSE)</f>
        <v>경북</v>
      </c>
      <c r="C110" s="9" t="str">
        <f>VLOOKUP(A110,도로명주소행정구역!$A$2:$D$251,2,FALSE)</f>
        <v>안동시</v>
      </c>
      <c r="D110" s="8"/>
      <c r="E110" t="str">
        <f>VLOOKUP(A110,기상기후중복제거!$A$2:$A$89,1,FALSE)</f>
        <v>47170</v>
      </c>
      <c r="F110">
        <f>VLOOKUP(E110,기상기후정리!$F$2:$G$122,2,FALSE)</f>
        <v>136</v>
      </c>
      <c r="G110">
        <f>VLOOKUP(A110,spatialJoin!$A$2:$B$251,2,FALSE)</f>
        <v>136</v>
      </c>
      <c r="H110">
        <v>136</v>
      </c>
      <c r="K110">
        <v>108</v>
      </c>
      <c r="L110" t="s">
        <v>167</v>
      </c>
      <c r="M110" s="1" t="s">
        <v>75</v>
      </c>
    </row>
    <row r="111" spans="1:13" x14ac:dyDescent="0.3">
      <c r="A111" s="6" t="s">
        <v>985</v>
      </c>
      <c r="B111" s="9" t="str">
        <f>VLOOKUP(A111,도로명주소행정구역!$A$2:$D$251,4,FALSE)</f>
        <v>경북</v>
      </c>
      <c r="C111" s="9" t="str">
        <f>VLOOKUP(A111,도로명주소행정구역!$A$2:$D$251,2,FALSE)</f>
        <v>경주시</v>
      </c>
      <c r="D111" s="8"/>
      <c r="E111" t="str">
        <f>VLOOKUP(A111,기상기후중복제거!$A$2:$A$89,1,FALSE)</f>
        <v>47130</v>
      </c>
      <c r="F111">
        <f>VLOOKUP(E111,기상기후정리!$F$2:$G$122,2,FALSE)</f>
        <v>283</v>
      </c>
      <c r="G111">
        <f>VLOOKUP(A111,spatialJoin!$A$2:$B$251,2,FALSE)</f>
        <v>138</v>
      </c>
      <c r="H111">
        <v>138</v>
      </c>
      <c r="K111">
        <v>109</v>
      </c>
      <c r="L111" t="s">
        <v>167</v>
      </c>
      <c r="M111" s="1" t="s">
        <v>76</v>
      </c>
    </row>
    <row r="112" spans="1:13" x14ac:dyDescent="0.3">
      <c r="A112" s="6" t="s">
        <v>986</v>
      </c>
      <c r="B112" s="9" t="str">
        <f>VLOOKUP(A112,도로명주소행정구역!$A$2:$D$251,4,FALSE)</f>
        <v>경북</v>
      </c>
      <c r="C112" s="9" t="str">
        <f>VLOOKUP(A112,도로명주소행정구역!$A$2:$D$251,2,FALSE)</f>
        <v>김천시</v>
      </c>
      <c r="D112" s="8"/>
      <c r="F112" t="e">
        <f>VLOOKUP(E112,기상기후정리!$F$2:$G$122,2,FALSE)</f>
        <v>#N/A</v>
      </c>
      <c r="G112">
        <f>VLOOKUP(A112,spatialJoin!$A$2:$B$251,2,FALSE)</f>
        <v>135</v>
      </c>
      <c r="H112">
        <v>135</v>
      </c>
      <c r="K112">
        <v>110</v>
      </c>
      <c r="L112" t="s">
        <v>167</v>
      </c>
      <c r="M112" s="1" t="s">
        <v>181</v>
      </c>
    </row>
    <row r="113" spans="1:13" x14ac:dyDescent="0.3">
      <c r="A113" s="6" t="s">
        <v>995</v>
      </c>
      <c r="B113" s="9" t="str">
        <f>VLOOKUP(A113,도로명주소행정구역!$A$2:$D$251,4,FALSE)</f>
        <v>경북</v>
      </c>
      <c r="C113" s="9" t="str">
        <f>VLOOKUP(A113,도로명주소행정구역!$A$2:$D$251,2,FALSE)</f>
        <v>의성군</v>
      </c>
      <c r="D113" s="8"/>
      <c r="E113" t="str">
        <f>VLOOKUP(A113,기상기후중복제거!$A$2:$A$89,1,FALSE)</f>
        <v>47730</v>
      </c>
      <c r="F113">
        <f>VLOOKUP(E113,기상기후정리!$F$2:$G$122,2,FALSE)</f>
        <v>278</v>
      </c>
      <c r="G113">
        <f>VLOOKUP(A113,spatialJoin!$A$2:$B$251,2,FALSE)</f>
        <v>278</v>
      </c>
      <c r="H113">
        <v>278</v>
      </c>
      <c r="K113">
        <v>111</v>
      </c>
      <c r="L113" t="s">
        <v>167</v>
      </c>
      <c r="M113" s="1" t="s">
        <v>182</v>
      </c>
    </row>
    <row r="114" spans="1:13" x14ac:dyDescent="0.3">
      <c r="A114" s="6" t="s">
        <v>984</v>
      </c>
      <c r="B114" s="9" t="str">
        <f>VLOOKUP(A114,도로명주소행정구역!$A$2:$D$251,4,FALSE)</f>
        <v>경북</v>
      </c>
      <c r="C114" s="9" t="str">
        <f>VLOOKUP(A114,도로명주소행정구역!$A$2:$D$251,2,FALSE)</f>
        <v>포항시</v>
      </c>
      <c r="D114" s="8" t="str">
        <f>VLOOKUP(A114,도로명주소행정구역!$A$2:$D$251,3,FALSE)</f>
        <v>북구</v>
      </c>
      <c r="F114" t="e">
        <f>VLOOKUP(E114,기상기후정리!$F$2:$G$122,2,FALSE)</f>
        <v>#N/A</v>
      </c>
      <c r="G114">
        <f>VLOOKUP(A114,spatialJoin!$A$2:$B$251,2,FALSE)</f>
        <v>138</v>
      </c>
      <c r="H114">
        <v>138</v>
      </c>
      <c r="K114">
        <v>112</v>
      </c>
      <c r="L114" t="s">
        <v>167</v>
      </c>
      <c r="M114" s="1" t="s">
        <v>70</v>
      </c>
    </row>
    <row r="115" spans="1:13" x14ac:dyDescent="0.3">
      <c r="A115" s="6" t="s">
        <v>993</v>
      </c>
      <c r="B115" s="9" t="str">
        <f>VLOOKUP(A115,도로명주소행정구역!$A$2:$D$251,4,FALSE)</f>
        <v>경북</v>
      </c>
      <c r="C115" s="9" t="str">
        <f>VLOOKUP(A115,도로명주소행정구역!$A$2:$D$251,2,FALSE)</f>
        <v>경산시</v>
      </c>
      <c r="D115" s="8"/>
      <c r="F115" t="e">
        <f>VLOOKUP(E115,기상기후정리!$F$2:$G$122,2,FALSE)</f>
        <v>#N/A</v>
      </c>
      <c r="G115">
        <f>VLOOKUP(A115,spatialJoin!$A$2:$B$251,2,FALSE)</f>
        <v>143</v>
      </c>
      <c r="H115">
        <v>143</v>
      </c>
      <c r="K115">
        <v>113</v>
      </c>
      <c r="L115" t="s">
        <v>167</v>
      </c>
      <c r="M115" s="1" t="s">
        <v>183</v>
      </c>
    </row>
    <row r="116" spans="1:13" x14ac:dyDescent="0.3">
      <c r="A116" s="6" t="s">
        <v>998</v>
      </c>
      <c r="B116" s="9" t="str">
        <f>VLOOKUP(A116,도로명주소행정구역!$A$2:$D$251,4,FALSE)</f>
        <v>경북</v>
      </c>
      <c r="C116" s="9" t="str">
        <f>VLOOKUP(A116,도로명주소행정구역!$A$2:$D$251,2,FALSE)</f>
        <v>영덕군</v>
      </c>
      <c r="D116" s="8"/>
      <c r="E116" t="str">
        <f>VLOOKUP(A116,기상기후중복제거!$A$2:$A$89,1,FALSE)</f>
        <v>47770</v>
      </c>
      <c r="F116">
        <f>VLOOKUP(E116,기상기후정리!$F$2:$G$122,2,FALSE)</f>
        <v>277</v>
      </c>
      <c r="G116">
        <f>VLOOKUP(A116,spatialJoin!$A$2:$B$251,2,FALSE)</f>
        <v>277</v>
      </c>
      <c r="H116">
        <v>277</v>
      </c>
      <c r="K116">
        <v>114</v>
      </c>
      <c r="L116" t="s">
        <v>167</v>
      </c>
      <c r="M116" s="1" t="s">
        <v>77</v>
      </c>
    </row>
    <row r="117" spans="1:13" x14ac:dyDescent="0.3">
      <c r="A117" s="6" t="s">
        <v>1006</v>
      </c>
      <c r="B117" s="9" t="str">
        <f>VLOOKUP(A117,도로명주소행정구역!$A$2:$D$251,4,FALSE)</f>
        <v>경북</v>
      </c>
      <c r="C117" s="9" t="str">
        <f>VLOOKUP(A117,도로명주소행정구역!$A$2:$D$251,2,FALSE)</f>
        <v>울릉군</v>
      </c>
      <c r="D117" s="8"/>
      <c r="E117" t="str">
        <f>VLOOKUP(A117,기상기후중복제거!$A$2:$A$89,1,FALSE)</f>
        <v>47940</v>
      </c>
      <c r="F117">
        <f>VLOOKUP(E117,기상기후정리!$F$2:$G$122,2,FALSE)</f>
        <v>115</v>
      </c>
      <c r="G117">
        <f>VLOOKUP(A117,spatialJoin!$A$2:$B$251,2,FALSE)</f>
        <v>115</v>
      </c>
      <c r="H117">
        <v>115</v>
      </c>
      <c r="K117">
        <v>115</v>
      </c>
      <c r="L117" t="s">
        <v>167</v>
      </c>
      <c r="M117" s="1" t="s">
        <v>184</v>
      </c>
    </row>
    <row r="118" spans="1:13" x14ac:dyDescent="0.3">
      <c r="A118" s="6" t="s">
        <v>990</v>
      </c>
      <c r="B118" s="9" t="str">
        <f>VLOOKUP(A118,도로명주소행정구역!$A$2:$D$251,4,FALSE)</f>
        <v>경북</v>
      </c>
      <c r="C118" s="9" t="str">
        <f>VLOOKUP(A118,도로명주소행정구역!$A$2:$D$251,2,FALSE)</f>
        <v>영천시</v>
      </c>
      <c r="D118" s="8"/>
      <c r="E118" t="str">
        <f>VLOOKUP(A118,기상기후중복제거!$A$2:$A$89,1,FALSE)</f>
        <v>47230</v>
      </c>
      <c r="F118">
        <f>VLOOKUP(E118,기상기후정리!$F$2:$G$122,2,FALSE)</f>
        <v>281</v>
      </c>
      <c r="G118">
        <f>VLOOKUP(A118,spatialJoin!$A$2:$B$251,2,FALSE)</f>
        <v>281</v>
      </c>
      <c r="H118">
        <v>281</v>
      </c>
      <c r="K118">
        <v>116</v>
      </c>
      <c r="L118" t="s">
        <v>167</v>
      </c>
      <c r="M118" s="1" t="s">
        <v>185</v>
      </c>
    </row>
    <row r="119" spans="1:13" x14ac:dyDescent="0.3">
      <c r="A119" s="6" t="s">
        <v>989</v>
      </c>
      <c r="B119" s="9" t="str">
        <f>VLOOKUP(A119,도로명주소행정구역!$A$2:$D$251,4,FALSE)</f>
        <v>경북</v>
      </c>
      <c r="C119" s="9" t="str">
        <f>VLOOKUP(A119,도로명주소행정구역!$A$2:$D$251,2,FALSE)</f>
        <v>영주시</v>
      </c>
      <c r="D119" s="8"/>
      <c r="E119" t="str">
        <f>VLOOKUP(A119,기상기후중복제거!$A$2:$A$89,1,FALSE)</f>
        <v>47210</v>
      </c>
      <c r="F119">
        <f>VLOOKUP(E119,기상기후정리!$F$2:$G$122,2,FALSE)</f>
        <v>272</v>
      </c>
      <c r="G119">
        <f>VLOOKUP(A119,spatialJoin!$A$2:$B$251,2,FALSE)</f>
        <v>272</v>
      </c>
      <c r="H119">
        <v>272</v>
      </c>
      <c r="K119">
        <v>117</v>
      </c>
      <c r="L119" t="s">
        <v>167</v>
      </c>
      <c r="M119" s="1" t="s">
        <v>73</v>
      </c>
    </row>
    <row r="120" spans="1:13" x14ac:dyDescent="0.3">
      <c r="A120" s="6" t="s">
        <v>974</v>
      </c>
      <c r="B120" s="9" t="str">
        <f>VLOOKUP(A120,도로명주소행정구역!$A$2:$D$251,4,FALSE)</f>
        <v>대구</v>
      </c>
      <c r="C120" s="9" t="str">
        <f>VLOOKUP(A120,도로명주소행정구역!$A$2:$D$251,2,FALSE)</f>
        <v>북구</v>
      </c>
      <c r="D120" s="8"/>
      <c r="F120" t="e">
        <f>VLOOKUP(E120,기상기후정리!$F$2:$G$122,2,FALSE)</f>
        <v>#N/A</v>
      </c>
      <c r="G120">
        <f>VLOOKUP(A120,spatialJoin!$A$2:$B$251,2,FALSE)</f>
        <v>143</v>
      </c>
      <c r="H120">
        <v>143</v>
      </c>
      <c r="K120">
        <v>118</v>
      </c>
      <c r="L120" t="s">
        <v>167</v>
      </c>
      <c r="M120" s="1" t="s">
        <v>186</v>
      </c>
    </row>
    <row r="121" spans="1:13" x14ac:dyDescent="0.3">
      <c r="A121" s="6" t="s">
        <v>973</v>
      </c>
      <c r="B121" s="9" t="str">
        <f>VLOOKUP(A121,도로명주소행정구역!$A$2:$D$251,4,FALSE)</f>
        <v>대구</v>
      </c>
      <c r="C121" s="9" t="str">
        <f>VLOOKUP(A121,도로명주소행정구역!$A$2:$D$251,2,FALSE)</f>
        <v>남구</v>
      </c>
      <c r="D121" s="8"/>
      <c r="F121" t="e">
        <f>VLOOKUP(E121,기상기후정리!$F$2:$G$122,2,FALSE)</f>
        <v>#N/A</v>
      </c>
      <c r="G121">
        <f>VLOOKUP(A121,spatialJoin!$A$2:$B$251,2,FALSE)</f>
        <v>143</v>
      </c>
      <c r="H121">
        <v>143</v>
      </c>
      <c r="K121">
        <v>119</v>
      </c>
      <c r="L121" t="s">
        <v>167</v>
      </c>
      <c r="M121" s="1" t="s">
        <v>187</v>
      </c>
    </row>
    <row r="122" spans="1:13" x14ac:dyDescent="0.3">
      <c r="A122" s="6" t="s">
        <v>975</v>
      </c>
      <c r="B122" s="9" t="str">
        <f>VLOOKUP(A122,도로명주소행정구역!$A$2:$D$251,4,FALSE)</f>
        <v>대구</v>
      </c>
      <c r="C122" s="9" t="str">
        <f>VLOOKUP(A122,도로명주소행정구역!$A$2:$D$251,2,FALSE)</f>
        <v>수성구</v>
      </c>
      <c r="D122" s="8"/>
      <c r="F122" t="e">
        <f>VLOOKUP(E122,기상기후정리!$F$2:$G$122,2,FALSE)</f>
        <v>#N/A</v>
      </c>
      <c r="G122">
        <f>VLOOKUP(A122,spatialJoin!$A$2:$B$251,2,FALSE)</f>
        <v>143</v>
      </c>
      <c r="H122">
        <v>143</v>
      </c>
      <c r="K122">
        <v>120</v>
      </c>
      <c r="L122" t="s">
        <v>167</v>
      </c>
      <c r="M122" s="1" t="s">
        <v>72</v>
      </c>
    </row>
    <row r="123" spans="1:13" x14ac:dyDescent="0.3">
      <c r="A123" s="6" t="s">
        <v>971</v>
      </c>
      <c r="B123" s="9" t="str">
        <f>VLOOKUP(A123,도로명주소행정구역!$A$2:$D$251,4,FALSE)</f>
        <v>대구</v>
      </c>
      <c r="C123" s="9" t="str">
        <f>VLOOKUP(A123,도로명주소행정구역!$A$2:$D$251,2,FALSE)</f>
        <v>동구</v>
      </c>
      <c r="D123" s="8"/>
      <c r="E123" t="str">
        <f>VLOOKUP(A123,기상기후중복제거!$A$2:$A$89,1,FALSE)</f>
        <v>27140</v>
      </c>
      <c r="F123">
        <f>VLOOKUP(E123,기상기후정리!$F$2:$G$122,2,FALSE)</f>
        <v>143</v>
      </c>
      <c r="G123">
        <f>VLOOKUP(A123,spatialJoin!$A$2:$B$251,2,FALSE)</f>
        <v>143</v>
      </c>
      <c r="H123">
        <v>143</v>
      </c>
      <c r="K123">
        <v>121</v>
      </c>
      <c r="L123" t="s">
        <v>167</v>
      </c>
      <c r="M123" s="1" t="s">
        <v>188</v>
      </c>
    </row>
    <row r="124" spans="1:13" x14ac:dyDescent="0.3">
      <c r="A124" s="6" t="s">
        <v>970</v>
      </c>
      <c r="B124" s="9" t="str">
        <f>VLOOKUP(A124,도로명주소행정구역!$A$2:$D$251,4,FALSE)</f>
        <v>대구</v>
      </c>
      <c r="C124" s="9" t="str">
        <f>VLOOKUP(A124,도로명주소행정구역!$A$2:$D$251,2,FALSE)</f>
        <v>중구</v>
      </c>
      <c r="D124" s="8"/>
      <c r="F124" t="e">
        <f>VLOOKUP(E124,기상기후정리!$F$2:$G$122,2,FALSE)</f>
        <v>#N/A</v>
      </c>
      <c r="G124">
        <f>VLOOKUP(A124,spatialJoin!$A$2:$B$251,2,FALSE)</f>
        <v>143</v>
      </c>
      <c r="H124">
        <v>143</v>
      </c>
      <c r="K124">
        <v>122</v>
      </c>
      <c r="L124" t="s">
        <v>167</v>
      </c>
      <c r="M124" s="1" t="s">
        <v>69</v>
      </c>
    </row>
    <row r="125" spans="1:13" x14ac:dyDescent="0.3">
      <c r="A125" s="6" t="s">
        <v>972</v>
      </c>
      <c r="B125" s="9" t="str">
        <f>VLOOKUP(A125,도로명주소행정구역!$A$2:$D$251,4,FALSE)</f>
        <v>대구</v>
      </c>
      <c r="C125" s="9" t="str">
        <f>VLOOKUP(A125,도로명주소행정구역!$A$2:$D$251,2,FALSE)</f>
        <v>서구</v>
      </c>
      <c r="D125" s="8"/>
      <c r="F125" t="e">
        <f>VLOOKUP(E125,기상기후정리!$F$2:$G$122,2,FALSE)</f>
        <v>#N/A</v>
      </c>
      <c r="G125">
        <f>VLOOKUP(A125,spatialJoin!$A$2:$B$251,2,FALSE)</f>
        <v>143</v>
      </c>
      <c r="H125">
        <v>143</v>
      </c>
      <c r="K125">
        <v>123</v>
      </c>
      <c r="L125" t="s">
        <v>167</v>
      </c>
      <c r="M125" s="1" t="s">
        <v>189</v>
      </c>
    </row>
    <row r="126" spans="1:13" x14ac:dyDescent="0.3">
      <c r="A126" s="6" t="s">
        <v>977</v>
      </c>
      <c r="B126" s="9" t="str">
        <f>VLOOKUP(A126,도로명주소행정구역!$A$2:$D$251,4,FALSE)</f>
        <v>대구</v>
      </c>
      <c r="C126" s="9" t="str">
        <f>VLOOKUP(A126,도로명주소행정구역!$A$2:$D$251,2,FALSE)</f>
        <v>달성군</v>
      </c>
      <c r="D126" s="8"/>
      <c r="F126" t="e">
        <f>VLOOKUP(E126,기상기후정리!$F$2:$G$122,2,FALSE)</f>
        <v>#N/A</v>
      </c>
      <c r="G126">
        <f>VLOOKUP(A126,spatialJoin!$A$2:$B$251,2,FALSE)</f>
        <v>143</v>
      </c>
      <c r="H126">
        <v>143</v>
      </c>
      <c r="K126">
        <v>124</v>
      </c>
      <c r="L126" t="s">
        <v>169</v>
      </c>
      <c r="M126" s="1" t="s">
        <v>87</v>
      </c>
    </row>
    <row r="127" spans="1:13" x14ac:dyDescent="0.3">
      <c r="A127" s="6" t="s">
        <v>976</v>
      </c>
      <c r="B127" s="9" t="str">
        <f>VLOOKUP(A127,도로명주소행정구역!$A$2:$D$251,4,FALSE)</f>
        <v>대구</v>
      </c>
      <c r="C127" s="9" t="str">
        <f>VLOOKUP(A127,도로명주소행정구역!$A$2:$D$251,2,FALSE)</f>
        <v>달서구</v>
      </c>
      <c r="D127" s="8"/>
      <c r="F127" t="e">
        <f>VLOOKUP(E127,기상기후정리!$F$2:$G$122,2,FALSE)</f>
        <v>#N/A</v>
      </c>
      <c r="G127">
        <f>VLOOKUP(A127,spatialJoin!$A$2:$B$251,2,FALSE)</f>
        <v>143</v>
      </c>
      <c r="H127">
        <v>143</v>
      </c>
      <c r="K127">
        <v>125</v>
      </c>
      <c r="L127" t="s">
        <v>169</v>
      </c>
      <c r="M127" s="1" t="s">
        <v>92</v>
      </c>
    </row>
    <row r="128" spans="1:13" x14ac:dyDescent="0.3">
      <c r="A128" s="6" t="s">
        <v>873</v>
      </c>
      <c r="B128" s="9" t="str">
        <f>VLOOKUP(A128,도로명주소행정구역!$A$2:$D$251,4,FALSE)</f>
        <v>전북</v>
      </c>
      <c r="C128" s="9" t="str">
        <f>VLOOKUP(A128,도로명주소행정구역!$A$2:$D$251,2,FALSE)</f>
        <v>군산시</v>
      </c>
      <c r="D128" s="8"/>
      <c r="E128" t="str">
        <f>VLOOKUP(A128,기상기후중복제거!$A$2:$A$89,1,FALSE)</f>
        <v>45130</v>
      </c>
      <c r="F128">
        <f>VLOOKUP(E128,기상기후정리!$F$2:$G$122,2,FALSE)</f>
        <v>140</v>
      </c>
      <c r="G128">
        <f>VLOOKUP(A128,spatialJoin!$A$2:$B$251,2,FALSE)</f>
        <v>140</v>
      </c>
      <c r="H128">
        <v>140</v>
      </c>
      <c r="K128">
        <v>126</v>
      </c>
      <c r="L128" t="s">
        <v>169</v>
      </c>
      <c r="M128" s="1" t="s">
        <v>89</v>
      </c>
    </row>
    <row r="129" spans="1:13" x14ac:dyDescent="0.3">
      <c r="A129" s="6" t="s">
        <v>884</v>
      </c>
      <c r="B129" s="9" t="str">
        <f>VLOOKUP(A129,도로명주소행정구역!$A$2:$D$251,4,FALSE)</f>
        <v>전북</v>
      </c>
      <c r="C129" s="9" t="str">
        <f>VLOOKUP(A129,도로명주소행정구역!$A$2:$D$251,2,FALSE)</f>
        <v>고창군</v>
      </c>
      <c r="D129" s="8"/>
      <c r="E129" t="str">
        <f>VLOOKUP(A129,기상기후중복제거!$A$2:$A$89,1,FALSE)</f>
        <v>45790</v>
      </c>
      <c r="F129">
        <f>VLOOKUP(E129,기상기후정리!$F$2:$G$122,2,FALSE)</f>
        <v>172</v>
      </c>
      <c r="G129">
        <f>VLOOKUP(A129,spatialJoin!$A$2:$B$251,2,FALSE)</f>
        <v>245</v>
      </c>
      <c r="H129">
        <v>245</v>
      </c>
      <c r="K129">
        <v>127</v>
      </c>
      <c r="L129" t="s">
        <v>169</v>
      </c>
      <c r="M129" s="1" t="s">
        <v>190</v>
      </c>
    </row>
    <row r="130" spans="1:13" x14ac:dyDescent="0.3">
      <c r="A130" s="6" t="s">
        <v>874</v>
      </c>
      <c r="B130" s="9" t="str">
        <f>VLOOKUP(A130,도로명주소행정구역!$A$2:$D$251,4,FALSE)</f>
        <v>전북</v>
      </c>
      <c r="C130" s="9" t="str">
        <f>VLOOKUP(A130,도로명주소행정구역!$A$2:$D$251,2,FALSE)</f>
        <v>익산시</v>
      </c>
      <c r="D130" s="8"/>
      <c r="F130" t="e">
        <f>VLOOKUP(E130,기상기후정리!$F$2:$G$122,2,FALSE)</f>
        <v>#N/A</v>
      </c>
      <c r="G130">
        <f>VLOOKUP(A130,spatialJoin!$A$2:$B$251,2,FALSE)</f>
        <v>140</v>
      </c>
      <c r="H130">
        <v>140</v>
      </c>
      <c r="K130">
        <v>128</v>
      </c>
      <c r="L130" t="s">
        <v>169</v>
      </c>
      <c r="M130" s="1" t="s">
        <v>88</v>
      </c>
    </row>
    <row r="131" spans="1:13" x14ac:dyDescent="0.3">
      <c r="A131" s="6" t="s">
        <v>885</v>
      </c>
      <c r="B131" s="9" t="str">
        <f>VLOOKUP(A131,도로명주소행정구역!$A$2:$D$251,4,FALSE)</f>
        <v>전북</v>
      </c>
      <c r="C131" s="9" t="str">
        <f>VLOOKUP(A131,도로명주소행정구역!$A$2:$D$251,2,FALSE)</f>
        <v>부안군</v>
      </c>
      <c r="D131" s="8"/>
      <c r="E131" t="str">
        <f>VLOOKUP(A131,기상기후중복제거!$A$2:$A$89,1,FALSE)</f>
        <v>45800</v>
      </c>
      <c r="F131">
        <f>VLOOKUP(E131,기상기후정리!$F$2:$G$122,2,FALSE)</f>
        <v>243</v>
      </c>
      <c r="G131">
        <f>VLOOKUP(A131,spatialJoin!$A$2:$B$251,2,FALSE)</f>
        <v>243</v>
      </c>
      <c r="H131">
        <v>243</v>
      </c>
      <c r="K131">
        <v>129</v>
      </c>
      <c r="L131" t="s">
        <v>169</v>
      </c>
      <c r="M131" s="1" t="s">
        <v>191</v>
      </c>
    </row>
    <row r="132" spans="1:13" x14ac:dyDescent="0.3">
      <c r="A132" s="6" t="s">
        <v>871</v>
      </c>
      <c r="B132" s="9" t="str">
        <f>VLOOKUP(A132,도로명주소행정구역!$A$2:$D$251,4,FALSE)</f>
        <v>전북</v>
      </c>
      <c r="C132" s="9" t="str">
        <f>VLOOKUP(A132,도로명주소행정구역!$A$2:$D$251,2,FALSE)</f>
        <v>전주시</v>
      </c>
      <c r="D132" s="8" t="str">
        <f>VLOOKUP(A132,도로명주소행정구역!$A$2:$D$251,3,FALSE)</f>
        <v>완산구</v>
      </c>
      <c r="F132" t="e">
        <f>VLOOKUP(E132,기상기후정리!$F$2:$G$122,2,FALSE)</f>
        <v>#N/A</v>
      </c>
      <c r="G132">
        <f>VLOOKUP(A132,spatialJoin!$A$2:$B$251,2,FALSE)</f>
        <v>146</v>
      </c>
      <c r="H132">
        <v>146</v>
      </c>
      <c r="K132">
        <v>130</v>
      </c>
      <c r="L132" t="s">
        <v>169</v>
      </c>
      <c r="M132" s="1" t="s">
        <v>192</v>
      </c>
    </row>
    <row r="133" spans="1:13" x14ac:dyDescent="0.3">
      <c r="A133" s="6" t="s">
        <v>875</v>
      </c>
      <c r="B133" s="9" t="str">
        <f>VLOOKUP(A133,도로명주소행정구역!$A$2:$D$251,4,FALSE)</f>
        <v>전북</v>
      </c>
      <c r="C133" s="9" t="str">
        <f>VLOOKUP(A133,도로명주소행정구역!$A$2:$D$251,2,FALSE)</f>
        <v>정읍시</v>
      </c>
      <c r="D133" s="8"/>
      <c r="E133" t="str">
        <f>VLOOKUP(A133,기상기후중복제거!$A$2:$A$89,1,FALSE)</f>
        <v>45180</v>
      </c>
      <c r="F133">
        <f>VLOOKUP(E133,기상기후정리!$F$2:$G$122,2,FALSE)</f>
        <v>245</v>
      </c>
      <c r="G133">
        <f>VLOOKUP(A133,spatialJoin!$A$2:$B$251,2,FALSE)</f>
        <v>245</v>
      </c>
      <c r="H133">
        <v>245</v>
      </c>
      <c r="K133">
        <v>131</v>
      </c>
      <c r="L133" t="s">
        <v>169</v>
      </c>
      <c r="M133" s="1" t="s">
        <v>90</v>
      </c>
    </row>
    <row r="134" spans="1:13" x14ac:dyDescent="0.3">
      <c r="A134" s="6" t="s">
        <v>877</v>
      </c>
      <c r="B134" s="9" t="str">
        <f>VLOOKUP(A134,도로명주소행정구역!$A$2:$D$251,4,FALSE)</f>
        <v>전북</v>
      </c>
      <c r="C134" s="9" t="str">
        <f>VLOOKUP(A134,도로명주소행정구역!$A$2:$D$251,2,FALSE)</f>
        <v>김제시</v>
      </c>
      <c r="D134" s="8"/>
      <c r="F134" t="e">
        <f>VLOOKUP(E134,기상기후정리!$F$2:$G$122,2,FALSE)</f>
        <v>#N/A</v>
      </c>
      <c r="G134">
        <f>VLOOKUP(A134,spatialJoin!$A$2:$B$251,2,FALSE)</f>
        <v>243</v>
      </c>
      <c r="H134">
        <v>243</v>
      </c>
      <c r="K134">
        <v>132</v>
      </c>
      <c r="L134" t="s">
        <v>169</v>
      </c>
      <c r="M134" s="1" t="s">
        <v>91</v>
      </c>
    </row>
    <row r="135" spans="1:13" x14ac:dyDescent="0.3">
      <c r="A135" s="6" t="s">
        <v>882</v>
      </c>
      <c r="B135" s="9" t="str">
        <f>VLOOKUP(A135,도로명주소행정구역!$A$2:$D$251,4,FALSE)</f>
        <v>전북</v>
      </c>
      <c r="C135" s="9" t="str">
        <f>VLOOKUP(A135,도로명주소행정구역!$A$2:$D$251,2,FALSE)</f>
        <v>임실군</v>
      </c>
      <c r="D135" s="8"/>
      <c r="E135" t="str">
        <f>VLOOKUP(A135,기상기후중복제거!$A$2:$A$89,1,FALSE)</f>
        <v>45750</v>
      </c>
      <c r="F135">
        <f>VLOOKUP(E135,기상기후정리!$F$2:$G$122,2,FALSE)</f>
        <v>244</v>
      </c>
      <c r="G135">
        <f>VLOOKUP(A135,spatialJoin!$A$2:$B$251,2,FALSE)</f>
        <v>244</v>
      </c>
      <c r="H135">
        <v>244</v>
      </c>
      <c r="K135">
        <v>133</v>
      </c>
      <c r="L135" t="s">
        <v>169</v>
      </c>
      <c r="M135" s="1" t="s">
        <v>193</v>
      </c>
    </row>
    <row r="136" spans="1:13" x14ac:dyDescent="0.3">
      <c r="A136" s="6" t="s">
        <v>876</v>
      </c>
      <c r="B136" s="9" t="str">
        <f>VLOOKUP(A136,도로명주소행정구역!$A$2:$D$251,4,FALSE)</f>
        <v>전북</v>
      </c>
      <c r="C136" s="9" t="str">
        <f>VLOOKUP(A136,도로명주소행정구역!$A$2:$D$251,2,FALSE)</f>
        <v>남원시</v>
      </c>
      <c r="D136" s="8"/>
      <c r="E136" t="str">
        <f>VLOOKUP(A136,기상기후중복제거!$A$2:$A$89,1,FALSE)</f>
        <v>45190</v>
      </c>
      <c r="F136">
        <f>VLOOKUP(E136,기상기후정리!$F$2:$G$122,2,FALSE)</f>
        <v>247</v>
      </c>
      <c r="G136">
        <f>VLOOKUP(A136,spatialJoin!$A$2:$B$251,2,FALSE)</f>
        <v>247</v>
      </c>
      <c r="H136">
        <v>247</v>
      </c>
      <c r="K136">
        <v>134</v>
      </c>
      <c r="L136" t="s">
        <v>169</v>
      </c>
      <c r="M136" s="1" t="s">
        <v>86</v>
      </c>
    </row>
    <row r="137" spans="1:13" x14ac:dyDescent="0.3">
      <c r="A137" s="6" t="s">
        <v>872</v>
      </c>
      <c r="B137" s="9" t="str">
        <f>VLOOKUP(A137,도로명주소행정구역!$A$2:$D$251,4,FALSE)</f>
        <v>전북</v>
      </c>
      <c r="C137" s="9" t="str">
        <f>VLOOKUP(A137,도로명주소행정구역!$A$2:$D$251,2,FALSE)</f>
        <v>전주시</v>
      </c>
      <c r="D137" s="8" t="str">
        <f>VLOOKUP(A137,도로명주소행정구역!$A$2:$D$251,3,FALSE)</f>
        <v>덕진구</v>
      </c>
      <c r="E137" t="str">
        <f>VLOOKUP(A137,기상기후중복제거!$A$2:$A$89,1,FALSE)</f>
        <v>45113</v>
      </c>
      <c r="F137">
        <f>VLOOKUP(E137,기상기후정리!$F$2:$G$122,2,FALSE)</f>
        <v>146</v>
      </c>
      <c r="G137">
        <f>VLOOKUP(A137,spatialJoin!$A$2:$B$251,2,FALSE)</f>
        <v>146</v>
      </c>
      <c r="H137">
        <v>146</v>
      </c>
      <c r="K137">
        <v>135</v>
      </c>
      <c r="L137" t="s">
        <v>170</v>
      </c>
      <c r="M137" s="1" t="s">
        <v>82</v>
      </c>
    </row>
    <row r="138" spans="1:13" x14ac:dyDescent="0.3">
      <c r="A138" s="6" t="s">
        <v>1008</v>
      </c>
      <c r="B138" s="9" t="str">
        <f>VLOOKUP(A138,도로명주소행정구역!$A$2:$D$251,4,FALSE)</f>
        <v>경남</v>
      </c>
      <c r="C138" s="9" t="str">
        <f>VLOOKUP(A138,도로명주소행정구역!$A$2:$D$251,2,FALSE)</f>
        <v>창원시</v>
      </c>
      <c r="D138" s="8" t="str">
        <f>VLOOKUP(A138,도로명주소행정구역!$A$2:$D$251,3,FALSE)</f>
        <v>성산구</v>
      </c>
      <c r="E138" t="str">
        <f>VLOOKUP(A138,기상기후중복제거!$A$2:$A$89,1,FALSE)</f>
        <v>48123</v>
      </c>
      <c r="F138">
        <f>VLOOKUP(E138,기상기후정리!$F$2:$G$122,2,FALSE)</f>
        <v>255</v>
      </c>
      <c r="G138">
        <f>VLOOKUP(A138,spatialJoin!$A$2:$B$251,2,FALSE)</f>
        <v>155</v>
      </c>
      <c r="H138">
        <v>155</v>
      </c>
      <c r="K138">
        <v>136</v>
      </c>
      <c r="L138" t="s">
        <v>170</v>
      </c>
      <c r="M138" s="1" t="s">
        <v>83</v>
      </c>
    </row>
    <row r="139" spans="1:13" x14ac:dyDescent="0.3">
      <c r="A139" s="6" t="s">
        <v>1011</v>
      </c>
      <c r="B139" s="9" t="str">
        <f>VLOOKUP(A139,도로명주소행정구역!$A$2:$D$251,4,FALSE)</f>
        <v>경남</v>
      </c>
      <c r="C139" s="9" t="str">
        <f>VLOOKUP(A139,도로명주소행정구역!$A$2:$D$251,2,FALSE)</f>
        <v>창원시</v>
      </c>
      <c r="D139" s="8" t="str">
        <f>VLOOKUP(A139,도로명주소행정구역!$A$2:$D$251,3,FALSE)</f>
        <v>진해구</v>
      </c>
      <c r="F139" t="e">
        <f>VLOOKUP(E139,기상기후정리!$F$2:$G$122,2,FALSE)</f>
        <v>#N/A</v>
      </c>
      <c r="G139">
        <f>VLOOKUP(A139,spatialJoin!$A$2:$B$251,2,FALSE)</f>
        <v>155</v>
      </c>
      <c r="H139">
        <v>155</v>
      </c>
      <c r="K139">
        <v>137</v>
      </c>
      <c r="L139" t="s">
        <v>170</v>
      </c>
      <c r="M139" s="1" t="s">
        <v>194</v>
      </c>
    </row>
    <row r="140" spans="1:13" x14ac:dyDescent="0.3">
      <c r="A140" s="6" t="s">
        <v>1027</v>
      </c>
      <c r="B140" s="9" t="str">
        <f>VLOOKUP(A140,도로명주소행정구역!$A$2:$D$251,4,FALSE)</f>
        <v>경남</v>
      </c>
      <c r="C140" s="9" t="str">
        <f>VLOOKUP(A140,도로명주소행정구역!$A$2:$D$251,2,FALSE)</f>
        <v>거창군</v>
      </c>
      <c r="D140" s="8"/>
      <c r="E140" t="str">
        <f>VLOOKUP(A140,기상기후중복제거!$A$2:$A$89,1,FALSE)</f>
        <v>48880</v>
      </c>
      <c r="F140">
        <f>VLOOKUP(E140,기상기후정리!$F$2:$G$122,2,FALSE)</f>
        <v>284</v>
      </c>
      <c r="G140">
        <f>VLOOKUP(A140,spatialJoin!$A$2:$B$251,2,FALSE)</f>
        <v>284</v>
      </c>
      <c r="H140">
        <v>284</v>
      </c>
      <c r="K140">
        <v>138</v>
      </c>
      <c r="L140" t="s">
        <v>170</v>
      </c>
      <c r="M140" s="1" t="s">
        <v>81</v>
      </c>
    </row>
    <row r="141" spans="1:13" x14ac:dyDescent="0.3">
      <c r="A141" s="6" t="s">
        <v>1007</v>
      </c>
      <c r="B141" s="9" t="str">
        <f>VLOOKUP(A141,도로명주소행정구역!$A$2:$D$251,4,FALSE)</f>
        <v>경남</v>
      </c>
      <c r="C141" s="9" t="str">
        <f>VLOOKUP(A141,도로명주소행정구역!$A$2:$D$251,2,FALSE)</f>
        <v>창원시</v>
      </c>
      <c r="D141" s="8" t="str">
        <f>VLOOKUP(A141,도로명주소행정구역!$A$2:$D$251,3,FALSE)</f>
        <v>의창구</v>
      </c>
      <c r="F141" t="e">
        <f>VLOOKUP(E141,기상기후정리!$F$2:$G$122,2,FALSE)</f>
        <v>#N/A</v>
      </c>
      <c r="G141">
        <f>VLOOKUP(A141,spatialJoin!$A$2:$B$251,2,FALSE)</f>
        <v>155</v>
      </c>
      <c r="H141">
        <v>155</v>
      </c>
      <c r="K141">
        <v>139</v>
      </c>
      <c r="L141" t="s">
        <v>170</v>
      </c>
      <c r="M141" s="1" t="s">
        <v>80</v>
      </c>
    </row>
    <row r="142" spans="1:13" x14ac:dyDescent="0.3">
      <c r="A142" s="6" t="s">
        <v>1012</v>
      </c>
      <c r="B142" s="9" t="str">
        <f>VLOOKUP(A142,도로명주소행정구역!$A$2:$D$251,4,FALSE)</f>
        <v>경남</v>
      </c>
      <c r="C142" s="9" t="str">
        <f>VLOOKUP(A142,도로명주소행정구역!$A$2:$D$251,2,FALSE)</f>
        <v>진주시</v>
      </c>
      <c r="D142" s="8"/>
      <c r="E142" t="str">
        <f>VLOOKUP(A142,기상기후중복제거!$A$2:$A$89,1,FALSE)</f>
        <v>48170</v>
      </c>
      <c r="F142">
        <f>VLOOKUP(E142,기상기후정리!$F$2:$G$122,2,FALSE)</f>
        <v>192</v>
      </c>
      <c r="G142">
        <f>VLOOKUP(A142,spatialJoin!$A$2:$B$251,2,FALSE)</f>
        <v>192</v>
      </c>
      <c r="H142">
        <v>192</v>
      </c>
      <c r="K142">
        <v>140</v>
      </c>
      <c r="L142" t="s">
        <v>170</v>
      </c>
      <c r="M142" s="1" t="s">
        <v>195</v>
      </c>
    </row>
    <row r="143" spans="1:13" x14ac:dyDescent="0.3">
      <c r="A143" s="6" t="s">
        <v>1015</v>
      </c>
      <c r="B143" s="9" t="str">
        <f>VLOOKUP(A143,도로명주소행정구역!$A$2:$D$251,4,FALSE)</f>
        <v>경남</v>
      </c>
      <c r="C143" s="9" t="str">
        <f>VLOOKUP(A143,도로명주소행정구역!$A$2:$D$251,2,FALSE)</f>
        <v>김해시</v>
      </c>
      <c r="D143" s="8"/>
      <c r="E143" t="str">
        <f>VLOOKUP(A143,기상기후중복제거!$A$2:$A$89,1,FALSE)</f>
        <v>48250</v>
      </c>
      <c r="F143">
        <f>VLOOKUP(E143,기상기후정리!$F$2:$G$122,2,FALSE)</f>
        <v>253</v>
      </c>
      <c r="G143">
        <f>VLOOKUP(A143,spatialJoin!$A$2:$B$251,2,FALSE)</f>
        <v>159</v>
      </c>
      <c r="H143">
        <v>159</v>
      </c>
      <c r="K143">
        <v>141</v>
      </c>
      <c r="L143" t="s">
        <v>170</v>
      </c>
      <c r="M143" s="1" t="s">
        <v>196</v>
      </c>
    </row>
    <row r="144" spans="1:13" x14ac:dyDescent="0.3">
      <c r="A144" s="6" t="s">
        <v>1010</v>
      </c>
      <c r="B144" s="9" t="str">
        <f>VLOOKUP(A144,도로명주소행정구역!$A$2:$D$251,4,FALSE)</f>
        <v>경남</v>
      </c>
      <c r="C144" s="9" t="str">
        <f>VLOOKUP(A144,도로명주소행정구역!$A$2:$D$251,2,FALSE)</f>
        <v>창원시</v>
      </c>
      <c r="D144" s="8" t="str">
        <f>VLOOKUP(A144,도로명주소행정구역!$A$2:$D$251,3,FALSE)</f>
        <v>마산회원구</v>
      </c>
      <c r="F144" t="e">
        <f>VLOOKUP(E144,기상기후정리!$F$2:$G$122,2,FALSE)</f>
        <v>#N/A</v>
      </c>
      <c r="G144">
        <f>VLOOKUP(A144,spatialJoin!$A$2:$B$251,2,FALSE)</f>
        <v>155</v>
      </c>
      <c r="H144">
        <v>155</v>
      </c>
      <c r="K144">
        <v>142</v>
      </c>
      <c r="L144" t="s">
        <v>170</v>
      </c>
      <c r="M144" s="1" t="s">
        <v>79</v>
      </c>
    </row>
    <row r="145" spans="1:13" x14ac:dyDescent="0.3">
      <c r="A145" s="6" t="s">
        <v>1018</v>
      </c>
      <c r="B145" s="9" t="str">
        <f>VLOOKUP(A145,도로명주소행정구역!$A$2:$D$251,4,FALSE)</f>
        <v>경남</v>
      </c>
      <c r="C145" s="9" t="str">
        <f>VLOOKUP(A145,도로명주소행정구역!$A$2:$D$251,2,FALSE)</f>
        <v>양산시</v>
      </c>
      <c r="D145" s="8"/>
      <c r="E145" t="str">
        <f>VLOOKUP(A145,기상기후중복제거!$A$2:$A$89,1,FALSE)</f>
        <v>48330</v>
      </c>
      <c r="F145">
        <f>VLOOKUP(E145,기상기후정리!$F$2:$G$122,2,FALSE)</f>
        <v>257</v>
      </c>
      <c r="G145">
        <f>VLOOKUP(A145,spatialJoin!$A$2:$B$251,2,FALSE)</f>
        <v>288</v>
      </c>
      <c r="H145">
        <v>288</v>
      </c>
      <c r="K145">
        <v>143</v>
      </c>
      <c r="L145" t="s">
        <v>170</v>
      </c>
      <c r="M145" s="1" t="s">
        <v>197</v>
      </c>
    </row>
    <row r="146" spans="1:13" x14ac:dyDescent="0.3">
      <c r="A146" s="6" t="s">
        <v>1014</v>
      </c>
      <c r="B146" s="9" t="str">
        <f>VLOOKUP(A146,도로명주소행정구역!$A$2:$D$251,4,FALSE)</f>
        <v>경남</v>
      </c>
      <c r="C146" s="9" t="str">
        <f>VLOOKUP(A146,도로명주소행정구역!$A$2:$D$251,2,FALSE)</f>
        <v>사천시</v>
      </c>
      <c r="D146" s="8"/>
      <c r="F146" t="e">
        <f>VLOOKUP(E146,기상기후정리!$F$2:$G$122,2,FALSE)</f>
        <v>#N/A</v>
      </c>
      <c r="G146">
        <f>VLOOKUP(A146,spatialJoin!$A$2:$B$251,2,FALSE)</f>
        <v>192</v>
      </c>
      <c r="H146">
        <v>192</v>
      </c>
      <c r="K146">
        <v>144</v>
      </c>
      <c r="L146" t="s">
        <v>170</v>
      </c>
      <c r="M146" s="1" t="s">
        <v>198</v>
      </c>
    </row>
    <row r="147" spans="1:13" x14ac:dyDescent="0.3">
      <c r="A147" s="6" t="s">
        <v>1017</v>
      </c>
      <c r="B147" s="9" t="str">
        <f>VLOOKUP(A147,도로명주소행정구역!$A$2:$D$251,4,FALSE)</f>
        <v>경남</v>
      </c>
      <c r="C147" s="9" t="str">
        <f>VLOOKUP(A147,도로명주소행정구역!$A$2:$D$251,2,FALSE)</f>
        <v>거제시</v>
      </c>
      <c r="D147" s="8"/>
      <c r="E147" t="str">
        <f>VLOOKUP(A147,기상기후중복제거!$A$2:$A$89,1,FALSE)</f>
        <v>48310</v>
      </c>
      <c r="F147">
        <f>VLOOKUP(E147,기상기후정리!$F$2:$G$122,2,FALSE)</f>
        <v>294</v>
      </c>
      <c r="G147">
        <f>VLOOKUP(A147,spatialJoin!$A$2:$B$251,2,FALSE)</f>
        <v>294</v>
      </c>
      <c r="H147">
        <v>294</v>
      </c>
      <c r="K147">
        <v>145</v>
      </c>
      <c r="L147" t="s">
        <v>170</v>
      </c>
      <c r="M147" s="1" t="s">
        <v>199</v>
      </c>
    </row>
    <row r="148" spans="1:13" x14ac:dyDescent="0.3">
      <c r="A148" s="6" t="s">
        <v>1024</v>
      </c>
      <c r="B148" s="9" t="str">
        <f>VLOOKUP(A148,도로명주소행정구역!$A$2:$D$251,4,FALSE)</f>
        <v>경남</v>
      </c>
      <c r="C148" s="9" t="str">
        <f>VLOOKUP(A148,도로명주소행정구역!$A$2:$D$251,2,FALSE)</f>
        <v>하동군</v>
      </c>
      <c r="D148" s="8"/>
      <c r="F148" t="e">
        <f>VLOOKUP(E148,기상기후정리!$F$2:$G$122,2,FALSE)</f>
        <v>#N/A</v>
      </c>
      <c r="G148">
        <f>VLOOKUP(A148,spatialJoin!$A$2:$B$251,2,FALSE)</f>
        <v>192</v>
      </c>
      <c r="H148">
        <v>192</v>
      </c>
      <c r="K148">
        <v>146</v>
      </c>
      <c r="L148" t="s">
        <v>170</v>
      </c>
      <c r="M148" s="1" t="s">
        <v>200</v>
      </c>
    </row>
    <row r="149" spans="1:13" x14ac:dyDescent="0.3">
      <c r="A149" s="6" t="s">
        <v>921</v>
      </c>
      <c r="B149" s="9" t="str">
        <f>VLOOKUP(A149,도로명주소행정구역!$A$2:$D$251,4,FALSE)</f>
        <v>울산</v>
      </c>
      <c r="C149" s="9" t="str">
        <f>VLOOKUP(A149,도로명주소행정구역!$A$2:$D$251,2,FALSE)</f>
        <v>북구</v>
      </c>
      <c r="D149" s="8"/>
      <c r="F149" t="e">
        <f>VLOOKUP(E149,기상기후정리!$F$2:$G$122,2,FALSE)</f>
        <v>#N/A</v>
      </c>
      <c r="G149">
        <f>VLOOKUP(A149,spatialJoin!$A$2:$B$251,2,FALSE)</f>
        <v>152</v>
      </c>
      <c r="H149">
        <v>152</v>
      </c>
      <c r="K149">
        <v>147</v>
      </c>
      <c r="L149" t="s">
        <v>170</v>
      </c>
      <c r="M149" s="1" t="s">
        <v>201</v>
      </c>
    </row>
    <row r="150" spans="1:13" x14ac:dyDescent="0.3">
      <c r="A150" s="6" t="s">
        <v>920</v>
      </c>
      <c r="B150" s="9" t="str">
        <f>VLOOKUP(A150,도로명주소행정구역!$A$2:$D$251,4,FALSE)</f>
        <v>울산</v>
      </c>
      <c r="C150" s="9" t="str">
        <f>VLOOKUP(A150,도로명주소행정구역!$A$2:$D$251,2,FALSE)</f>
        <v>동구</v>
      </c>
      <c r="D150" s="8"/>
      <c r="F150" t="e">
        <f>VLOOKUP(E150,기상기후정리!$F$2:$G$122,2,FALSE)</f>
        <v>#N/A</v>
      </c>
      <c r="G150">
        <f>VLOOKUP(A150,spatialJoin!$A$2:$B$251,2,FALSE)</f>
        <v>152</v>
      </c>
      <c r="H150">
        <v>152</v>
      </c>
      <c r="K150">
        <v>148</v>
      </c>
      <c r="L150" t="s">
        <v>170</v>
      </c>
      <c r="M150" s="1" t="s">
        <v>202</v>
      </c>
    </row>
    <row r="151" spans="1:13" x14ac:dyDescent="0.3">
      <c r="A151" s="6" t="s">
        <v>922</v>
      </c>
      <c r="B151" s="9" t="str">
        <f>VLOOKUP(A151,도로명주소행정구역!$A$2:$D$251,4,FALSE)</f>
        <v>울산</v>
      </c>
      <c r="C151" s="9" t="str">
        <f>VLOOKUP(A151,도로명주소행정구역!$A$2:$D$251,2,FALSE)</f>
        <v>울주군</v>
      </c>
      <c r="D151" s="8"/>
      <c r="F151" t="e">
        <f>VLOOKUP(E151,기상기후정리!$F$2:$G$122,2,FALSE)</f>
        <v>#N/A</v>
      </c>
      <c r="G151">
        <f>VLOOKUP(A151,spatialJoin!$A$2:$B$251,2,FALSE)</f>
        <v>152</v>
      </c>
      <c r="H151">
        <v>152</v>
      </c>
      <c r="K151">
        <v>149</v>
      </c>
      <c r="L151" t="s">
        <v>170</v>
      </c>
      <c r="M151" s="1" t="s">
        <v>84</v>
      </c>
    </row>
    <row r="152" spans="1:13" x14ac:dyDescent="0.3">
      <c r="A152" s="6" t="s">
        <v>919</v>
      </c>
      <c r="B152" s="9" t="str">
        <f>VLOOKUP(A152,도로명주소행정구역!$A$2:$D$251,4,FALSE)</f>
        <v>울산</v>
      </c>
      <c r="C152" s="9" t="str">
        <f>VLOOKUP(A152,도로명주소행정구역!$A$2:$D$251,2,FALSE)</f>
        <v>남구</v>
      </c>
      <c r="D152" s="8"/>
      <c r="F152" t="e">
        <f>VLOOKUP(E152,기상기후정리!$F$2:$G$122,2,FALSE)</f>
        <v>#N/A</v>
      </c>
      <c r="G152">
        <f>VLOOKUP(A152,spatialJoin!$A$2:$B$251,2,FALSE)</f>
        <v>152</v>
      </c>
      <c r="H152">
        <v>152</v>
      </c>
      <c r="K152">
        <v>150</v>
      </c>
      <c r="L152" t="s">
        <v>171</v>
      </c>
      <c r="M152" s="1" t="s">
        <v>116</v>
      </c>
    </row>
    <row r="153" spans="1:13" x14ac:dyDescent="0.3">
      <c r="A153" s="6" t="s">
        <v>918</v>
      </c>
      <c r="B153" s="9" t="str">
        <f>VLOOKUP(A153,도로명주소행정구역!$A$2:$D$251,4,FALSE)</f>
        <v>울산</v>
      </c>
      <c r="C153" s="9" t="str">
        <f>VLOOKUP(A153,도로명주소행정구역!$A$2:$D$251,2,FALSE)</f>
        <v>중구</v>
      </c>
      <c r="D153" s="8"/>
      <c r="E153" t="str">
        <f>VLOOKUP(A153,기상기후중복제거!$A$2:$A$89,1,FALSE)</f>
        <v>31110</v>
      </c>
      <c r="F153">
        <f>VLOOKUP(E153,기상기후정리!$F$2:$G$122,2,FALSE)</f>
        <v>152</v>
      </c>
      <c r="G153">
        <f>VLOOKUP(A153,spatialJoin!$A$2:$B$251,2,FALSE)</f>
        <v>152</v>
      </c>
      <c r="H153">
        <v>152</v>
      </c>
      <c r="K153">
        <v>151</v>
      </c>
      <c r="L153" t="s">
        <v>171</v>
      </c>
      <c r="M153" s="1" t="s">
        <v>114</v>
      </c>
    </row>
    <row r="154" spans="1:13" x14ac:dyDescent="0.3">
      <c r="A154" s="6" t="s">
        <v>949</v>
      </c>
      <c r="B154" s="9" t="str">
        <f>VLOOKUP(A154,도로명주소행정구역!$A$2:$D$251,4,FALSE)</f>
        <v>부산</v>
      </c>
      <c r="C154" s="9" t="str">
        <f>VLOOKUP(A154,도로명주소행정구역!$A$2:$D$251,2,FALSE)</f>
        <v>중구</v>
      </c>
      <c r="D154" s="8"/>
      <c r="E154" t="str">
        <f>VLOOKUP(A154,기상기후중복제거!$A$2:$A$89,1,FALSE)</f>
        <v>26110</v>
      </c>
      <c r="F154">
        <f>VLOOKUP(E154,기상기후정리!$F$2:$G$122,2,FALSE)</f>
        <v>159</v>
      </c>
      <c r="G154">
        <f>VLOOKUP(A154,spatialJoin!$A$2:$B$251,2,FALSE)</f>
        <v>159</v>
      </c>
      <c r="H154">
        <v>159</v>
      </c>
      <c r="K154">
        <v>152</v>
      </c>
      <c r="L154" t="s">
        <v>171</v>
      </c>
      <c r="M154" s="1" t="s">
        <v>117</v>
      </c>
    </row>
    <row r="155" spans="1:13" x14ac:dyDescent="0.3">
      <c r="A155" s="6" t="s">
        <v>962</v>
      </c>
      <c r="B155" s="9" t="str">
        <f>VLOOKUP(A155,도로명주소행정구역!$A$2:$D$251,4,FALSE)</f>
        <v>부산</v>
      </c>
      <c r="C155" s="9" t="str">
        <f>VLOOKUP(A155,도로명주소행정구역!$A$2:$D$251,2,FALSE)</f>
        <v>수영구</v>
      </c>
      <c r="D155" s="8"/>
      <c r="F155" t="e">
        <f>VLOOKUP(E155,기상기후정리!$F$2:$G$122,2,FALSE)</f>
        <v>#N/A</v>
      </c>
      <c r="G155">
        <f>VLOOKUP(A155,spatialJoin!$A$2:$B$251,2,FALSE)</f>
        <v>159</v>
      </c>
      <c r="H155">
        <v>159</v>
      </c>
      <c r="K155">
        <v>153</v>
      </c>
      <c r="L155" t="s">
        <v>171</v>
      </c>
      <c r="M155" s="1" t="s">
        <v>119</v>
      </c>
    </row>
    <row r="156" spans="1:13" x14ac:dyDescent="0.3">
      <c r="A156" s="6" t="s">
        <v>964</v>
      </c>
      <c r="B156" s="9" t="str">
        <f>VLOOKUP(A156,도로명주소행정구역!$A$2:$D$251,4,FALSE)</f>
        <v>부산</v>
      </c>
      <c r="C156" s="9" t="str">
        <f>VLOOKUP(A156,도로명주소행정구역!$A$2:$D$251,2,FALSE)</f>
        <v>기장군</v>
      </c>
      <c r="D156" s="8"/>
      <c r="F156" t="e">
        <f>VLOOKUP(E156,기상기후정리!$F$2:$G$122,2,FALSE)</f>
        <v>#N/A</v>
      </c>
      <c r="G156">
        <f>VLOOKUP(A156,spatialJoin!$A$2:$B$251,2,FALSE)</f>
        <v>159</v>
      </c>
      <c r="H156">
        <v>159</v>
      </c>
      <c r="K156">
        <v>154</v>
      </c>
      <c r="L156" t="s">
        <v>171</v>
      </c>
      <c r="M156" s="1" t="s">
        <v>122</v>
      </c>
    </row>
    <row r="157" spans="1:13" x14ac:dyDescent="0.3">
      <c r="A157" s="6" t="s">
        <v>960</v>
      </c>
      <c r="B157" s="9" t="str">
        <f>VLOOKUP(A157,도로명주소행정구역!$A$2:$D$251,4,FALSE)</f>
        <v>부산</v>
      </c>
      <c r="C157" s="9" t="str">
        <f>VLOOKUP(A157,도로명주소행정구역!$A$2:$D$251,2,FALSE)</f>
        <v>강서구</v>
      </c>
      <c r="D157" s="8"/>
      <c r="F157" t="e">
        <f>VLOOKUP(E157,기상기후정리!$F$2:$G$122,2,FALSE)</f>
        <v>#N/A</v>
      </c>
      <c r="G157">
        <f>VLOOKUP(A157,spatialJoin!$A$2:$B$251,2,FALSE)</f>
        <v>159</v>
      </c>
      <c r="H157">
        <v>159</v>
      </c>
      <c r="K157">
        <v>155</v>
      </c>
      <c r="L157" t="s">
        <v>171</v>
      </c>
      <c r="M157" s="1" t="s">
        <v>120</v>
      </c>
    </row>
    <row r="158" spans="1:13" x14ac:dyDescent="0.3">
      <c r="A158" s="6" t="s">
        <v>950</v>
      </c>
      <c r="B158" s="9" t="str">
        <f>VLOOKUP(A158,도로명주소행정구역!$A$2:$D$251,4,FALSE)</f>
        <v>부산</v>
      </c>
      <c r="C158" s="9" t="str">
        <f>VLOOKUP(A158,도로명주소행정구역!$A$2:$D$251,2,FALSE)</f>
        <v>서구</v>
      </c>
      <c r="D158" s="8"/>
      <c r="F158" t="e">
        <f>VLOOKUP(E158,기상기후정리!$F$2:$G$122,2,FALSE)</f>
        <v>#N/A</v>
      </c>
      <c r="G158">
        <f>VLOOKUP(A158,spatialJoin!$A$2:$B$251,2,FALSE)</f>
        <v>159</v>
      </c>
      <c r="H158">
        <v>159</v>
      </c>
      <c r="K158">
        <v>156</v>
      </c>
      <c r="L158" t="s">
        <v>171</v>
      </c>
      <c r="M158" s="1" t="s">
        <v>203</v>
      </c>
    </row>
    <row r="159" spans="1:13" x14ac:dyDescent="0.3">
      <c r="A159" s="6" t="s">
        <v>955</v>
      </c>
      <c r="B159" s="9" t="str">
        <f>VLOOKUP(A159,도로명주소행정구역!$A$2:$D$251,4,FALSE)</f>
        <v>부산</v>
      </c>
      <c r="C159" s="9" t="str">
        <f>VLOOKUP(A159,도로명주소행정구역!$A$2:$D$251,2,FALSE)</f>
        <v>남구</v>
      </c>
      <c r="D159" s="8"/>
      <c r="F159" t="e">
        <f>VLOOKUP(E159,기상기후정리!$F$2:$G$122,2,FALSE)</f>
        <v>#N/A</v>
      </c>
      <c r="G159">
        <f>VLOOKUP(A159,spatialJoin!$A$2:$B$251,2,FALSE)</f>
        <v>159</v>
      </c>
      <c r="H159">
        <v>159</v>
      </c>
      <c r="K159">
        <v>157</v>
      </c>
      <c r="L159" t="s">
        <v>171</v>
      </c>
      <c r="M159" s="1" t="s">
        <v>204</v>
      </c>
    </row>
    <row r="160" spans="1:13" x14ac:dyDescent="0.3">
      <c r="A160" s="6" t="s">
        <v>956</v>
      </c>
      <c r="B160" s="9" t="str">
        <f>VLOOKUP(A160,도로명주소행정구역!$A$2:$D$251,4,FALSE)</f>
        <v>부산</v>
      </c>
      <c r="C160" s="9" t="str">
        <f>VLOOKUP(A160,도로명주소행정구역!$A$2:$D$251,2,FALSE)</f>
        <v>북구</v>
      </c>
      <c r="D160" s="8"/>
      <c r="F160" t="e">
        <f>VLOOKUP(E160,기상기후정리!$F$2:$G$122,2,FALSE)</f>
        <v>#N/A</v>
      </c>
      <c r="G160">
        <f>VLOOKUP(A160,spatialJoin!$A$2:$B$251,2,FALSE)</f>
        <v>159</v>
      </c>
      <c r="H160">
        <v>159</v>
      </c>
      <c r="K160">
        <v>158</v>
      </c>
      <c r="L160" t="s">
        <v>171</v>
      </c>
      <c r="M160" s="1" t="s">
        <v>205</v>
      </c>
    </row>
    <row r="161" spans="1:13" x14ac:dyDescent="0.3">
      <c r="A161" s="6" t="s">
        <v>954</v>
      </c>
      <c r="B161" s="9" t="str">
        <f>VLOOKUP(A161,도로명주소행정구역!$A$2:$D$251,4,FALSE)</f>
        <v>부산</v>
      </c>
      <c r="C161" s="9" t="str">
        <f>VLOOKUP(A161,도로명주소행정구역!$A$2:$D$251,2,FALSE)</f>
        <v>동래구</v>
      </c>
      <c r="D161" s="8"/>
      <c r="F161" t="e">
        <f>VLOOKUP(E161,기상기후정리!$F$2:$G$122,2,FALSE)</f>
        <v>#N/A</v>
      </c>
      <c r="G161">
        <f>VLOOKUP(A161,spatialJoin!$A$2:$B$251,2,FALSE)</f>
        <v>159</v>
      </c>
      <c r="H161">
        <v>159</v>
      </c>
      <c r="K161">
        <v>159</v>
      </c>
      <c r="L161" t="s">
        <v>171</v>
      </c>
      <c r="M161" s="1" t="s">
        <v>206</v>
      </c>
    </row>
    <row r="162" spans="1:13" x14ac:dyDescent="0.3">
      <c r="A162" s="6" t="s">
        <v>959</v>
      </c>
      <c r="B162" s="9" t="str">
        <f>VLOOKUP(A162,도로명주소행정구역!$A$2:$D$251,4,FALSE)</f>
        <v>부산</v>
      </c>
      <c r="C162" s="9" t="str">
        <f>VLOOKUP(A162,도로명주소행정구역!$A$2:$D$251,2,FALSE)</f>
        <v>금정구</v>
      </c>
      <c r="D162" s="8"/>
      <c r="F162" t="e">
        <f>VLOOKUP(E162,기상기후정리!$F$2:$G$122,2,FALSE)</f>
        <v>#N/A</v>
      </c>
      <c r="G162">
        <f>VLOOKUP(A162,spatialJoin!$A$2:$B$251,2,FALSE)</f>
        <v>159</v>
      </c>
      <c r="H162">
        <v>159</v>
      </c>
      <c r="K162">
        <v>160</v>
      </c>
      <c r="L162" t="s">
        <v>171</v>
      </c>
      <c r="M162" s="1" t="s">
        <v>121</v>
      </c>
    </row>
    <row r="163" spans="1:13" x14ac:dyDescent="0.3">
      <c r="A163" s="6" t="s">
        <v>951</v>
      </c>
      <c r="B163" s="9" t="str">
        <f>VLOOKUP(A163,도로명주소행정구역!$A$2:$D$251,4,FALSE)</f>
        <v>부산</v>
      </c>
      <c r="C163" s="9" t="str">
        <f>VLOOKUP(A163,도로명주소행정구역!$A$2:$D$251,2,FALSE)</f>
        <v>동구</v>
      </c>
      <c r="D163" s="8"/>
      <c r="F163" t="e">
        <f>VLOOKUP(E163,기상기후정리!$F$2:$G$122,2,FALSE)</f>
        <v>#N/A</v>
      </c>
      <c r="G163">
        <f>VLOOKUP(A163,spatialJoin!$A$2:$B$251,2,FALSE)</f>
        <v>159</v>
      </c>
      <c r="H163">
        <v>159</v>
      </c>
      <c r="K163">
        <v>161</v>
      </c>
      <c r="L163" t="s">
        <v>171</v>
      </c>
      <c r="M163" s="1" t="s">
        <v>207</v>
      </c>
    </row>
    <row r="164" spans="1:13" x14ac:dyDescent="0.3">
      <c r="A164" s="6" t="s">
        <v>961</v>
      </c>
      <c r="B164" s="9" t="str">
        <f>VLOOKUP(A164,도로명주소행정구역!$A$2:$D$251,4,FALSE)</f>
        <v>부산</v>
      </c>
      <c r="C164" s="9" t="str">
        <f>VLOOKUP(A164,도로명주소행정구역!$A$2:$D$251,2,FALSE)</f>
        <v>연제구</v>
      </c>
      <c r="D164" s="8"/>
      <c r="F164" t="e">
        <f>VLOOKUP(E164,기상기후정리!$F$2:$G$122,2,FALSE)</f>
        <v>#N/A</v>
      </c>
      <c r="G164">
        <f>VLOOKUP(A164,spatialJoin!$A$2:$B$251,2,FALSE)</f>
        <v>159</v>
      </c>
      <c r="H164">
        <v>159</v>
      </c>
      <c r="K164">
        <v>162</v>
      </c>
      <c r="L164" t="s">
        <v>171</v>
      </c>
      <c r="M164" s="1" t="s">
        <v>115</v>
      </c>
    </row>
    <row r="165" spans="1:13" x14ac:dyDescent="0.3">
      <c r="A165" s="6" t="s">
        <v>958</v>
      </c>
      <c r="B165" s="9" t="str">
        <f>VLOOKUP(A165,도로명주소행정구역!$A$2:$D$251,4,FALSE)</f>
        <v>부산</v>
      </c>
      <c r="C165" s="9" t="str">
        <f>VLOOKUP(A165,도로명주소행정구역!$A$2:$D$251,2,FALSE)</f>
        <v>사하구</v>
      </c>
      <c r="D165" s="8"/>
      <c r="F165" t="e">
        <f>VLOOKUP(E165,기상기후정리!$F$2:$G$122,2,FALSE)</f>
        <v>#N/A</v>
      </c>
      <c r="G165">
        <f>VLOOKUP(A165,spatialJoin!$A$2:$B$251,2,FALSE)</f>
        <v>159</v>
      </c>
      <c r="H165">
        <v>159</v>
      </c>
      <c r="K165">
        <v>163</v>
      </c>
      <c r="L165" t="s">
        <v>171</v>
      </c>
      <c r="M165" s="1" t="s">
        <v>118</v>
      </c>
    </row>
    <row r="166" spans="1:13" x14ac:dyDescent="0.3">
      <c r="A166" s="6" t="s">
        <v>953</v>
      </c>
      <c r="B166" s="9" t="str">
        <f>VLOOKUP(A166,도로명주소행정구역!$A$2:$D$251,4,FALSE)</f>
        <v>부산</v>
      </c>
      <c r="C166" s="9" t="str">
        <f>VLOOKUP(A166,도로명주소행정구역!$A$2:$D$251,2,FALSE)</f>
        <v>부산진구</v>
      </c>
      <c r="D166" s="8"/>
      <c r="F166" t="e">
        <f>VLOOKUP(E166,기상기후정리!$F$2:$G$122,2,FALSE)</f>
        <v>#N/A</v>
      </c>
      <c r="G166">
        <f>VLOOKUP(A166,spatialJoin!$A$2:$B$251,2,FALSE)</f>
        <v>159</v>
      </c>
      <c r="H166">
        <v>159</v>
      </c>
      <c r="K166">
        <v>164</v>
      </c>
      <c r="L166" t="s">
        <v>172</v>
      </c>
      <c r="M166" s="1" t="s">
        <v>151</v>
      </c>
    </row>
    <row r="167" spans="1:13" x14ac:dyDescent="0.3">
      <c r="A167" s="6" t="s">
        <v>957</v>
      </c>
      <c r="B167" s="9" t="str">
        <f>VLOOKUP(A167,도로명주소행정구역!$A$2:$D$251,4,FALSE)</f>
        <v>부산</v>
      </c>
      <c r="C167" s="9" t="str">
        <f>VLOOKUP(A167,도로명주소행정구역!$A$2:$D$251,2,FALSE)</f>
        <v>해운대구</v>
      </c>
      <c r="D167" s="8"/>
      <c r="F167" t="e">
        <f>VLOOKUP(E167,기상기후정리!$F$2:$G$122,2,FALSE)</f>
        <v>#N/A</v>
      </c>
      <c r="G167">
        <f>VLOOKUP(A167,spatialJoin!$A$2:$B$251,2,FALSE)</f>
        <v>159</v>
      </c>
      <c r="H167">
        <v>159</v>
      </c>
      <c r="K167">
        <v>165</v>
      </c>
      <c r="L167" t="s">
        <v>172</v>
      </c>
      <c r="M167" s="1" t="s">
        <v>148</v>
      </c>
    </row>
    <row r="168" spans="1:13" x14ac:dyDescent="0.3">
      <c r="A168" s="6" t="s">
        <v>952</v>
      </c>
      <c r="B168" s="9" t="str">
        <f>VLOOKUP(A168,도로명주소행정구역!$A$2:$D$251,4,FALSE)</f>
        <v>부산</v>
      </c>
      <c r="C168" s="9" t="str">
        <f>VLOOKUP(A168,도로명주소행정구역!$A$2:$D$251,2,FALSE)</f>
        <v>영도구</v>
      </c>
      <c r="D168" s="8"/>
      <c r="F168" t="e">
        <f>VLOOKUP(E168,기상기후정리!$F$2:$G$122,2,FALSE)</f>
        <v>#N/A</v>
      </c>
      <c r="G168">
        <f>VLOOKUP(A168,spatialJoin!$A$2:$B$251,2,FALSE)</f>
        <v>159</v>
      </c>
      <c r="H168">
        <v>159</v>
      </c>
      <c r="K168">
        <v>166</v>
      </c>
      <c r="L168" t="s">
        <v>172</v>
      </c>
      <c r="M168" s="1" t="s">
        <v>153</v>
      </c>
    </row>
    <row r="169" spans="1:13" x14ac:dyDescent="0.3">
      <c r="A169" s="6" t="s">
        <v>963</v>
      </c>
      <c r="B169" s="9" t="str">
        <f>VLOOKUP(A169,도로명주소행정구역!$A$2:$D$251,4,FALSE)</f>
        <v>부산</v>
      </c>
      <c r="C169" s="9" t="str">
        <f>VLOOKUP(A169,도로명주소행정구역!$A$2:$D$251,2,FALSE)</f>
        <v>사상구</v>
      </c>
      <c r="D169" s="8"/>
      <c r="F169" t="e">
        <f>VLOOKUP(E169,기상기후정리!$F$2:$G$122,2,FALSE)</f>
        <v>#N/A</v>
      </c>
      <c r="G169">
        <f>VLOOKUP(A169,spatialJoin!$A$2:$B$251,2,FALSE)</f>
        <v>159</v>
      </c>
      <c r="H169">
        <v>159</v>
      </c>
      <c r="K169">
        <v>167</v>
      </c>
      <c r="L169" t="s">
        <v>172</v>
      </c>
      <c r="M169" s="1" t="s">
        <v>208</v>
      </c>
    </row>
    <row r="170" spans="1:13" x14ac:dyDescent="0.3">
      <c r="A170" s="6" t="s">
        <v>981</v>
      </c>
      <c r="B170" s="9" t="str">
        <f>VLOOKUP(A170,도로명주소행정구역!$A$2:$D$251,4,FALSE)</f>
        <v>광주</v>
      </c>
      <c r="C170" s="9" t="str">
        <f>VLOOKUP(A170,도로명주소행정구역!$A$2:$D$251,2,FALSE)</f>
        <v>북구</v>
      </c>
      <c r="D170" s="8"/>
      <c r="E170" t="str">
        <f>VLOOKUP(A170,기상기후중복제거!$A$2:$A$89,1,FALSE)</f>
        <v>29170</v>
      </c>
      <c r="F170">
        <f>VLOOKUP(E170,기상기후정리!$F$2:$G$122,2,FALSE)</f>
        <v>156</v>
      </c>
      <c r="G170">
        <f>VLOOKUP(A170,spatialJoin!$A$2:$B$251,2,FALSE)</f>
        <v>156</v>
      </c>
      <c r="H170">
        <v>156</v>
      </c>
      <c r="K170">
        <v>168</v>
      </c>
      <c r="L170" t="s">
        <v>172</v>
      </c>
      <c r="M170" s="1" t="s">
        <v>149</v>
      </c>
    </row>
    <row r="171" spans="1:13" x14ac:dyDescent="0.3">
      <c r="A171" s="6" t="s">
        <v>979</v>
      </c>
      <c r="B171" s="9" t="str">
        <f>VLOOKUP(A171,도로명주소행정구역!$A$2:$D$251,4,FALSE)</f>
        <v>광주</v>
      </c>
      <c r="C171" s="9" t="str">
        <f>VLOOKUP(A171,도로명주소행정구역!$A$2:$D$251,2,FALSE)</f>
        <v>서구</v>
      </c>
      <c r="D171" s="8"/>
      <c r="F171" t="e">
        <f>VLOOKUP(E171,기상기후정리!$F$2:$G$122,2,FALSE)</f>
        <v>#N/A</v>
      </c>
      <c r="G171">
        <f>VLOOKUP(A171,spatialJoin!$A$2:$B$251,2,FALSE)</f>
        <v>156</v>
      </c>
      <c r="H171">
        <v>156</v>
      </c>
      <c r="K171">
        <v>169</v>
      </c>
      <c r="L171" t="s">
        <v>172</v>
      </c>
      <c r="M171" s="1" t="s">
        <v>209</v>
      </c>
    </row>
    <row r="172" spans="1:13" x14ac:dyDescent="0.3">
      <c r="A172" s="6" t="s">
        <v>978</v>
      </c>
      <c r="B172" s="9" t="str">
        <f>VLOOKUP(A172,도로명주소행정구역!$A$2:$D$251,4,FALSE)</f>
        <v>광주</v>
      </c>
      <c r="C172" s="9" t="str">
        <f>VLOOKUP(A172,도로명주소행정구역!$A$2:$D$251,2,FALSE)</f>
        <v>동구</v>
      </c>
      <c r="D172" s="8"/>
      <c r="F172" t="e">
        <f>VLOOKUP(E172,기상기후정리!$F$2:$G$122,2,FALSE)</f>
        <v>#N/A</v>
      </c>
      <c r="G172">
        <f>VLOOKUP(A172,spatialJoin!$A$2:$B$251,2,FALSE)</f>
        <v>156</v>
      </c>
      <c r="H172">
        <v>156</v>
      </c>
      <c r="K172">
        <v>170</v>
      </c>
      <c r="L172" t="s">
        <v>172</v>
      </c>
      <c r="M172" s="1" t="s">
        <v>210</v>
      </c>
    </row>
    <row r="173" spans="1:13" x14ac:dyDescent="0.3">
      <c r="A173" s="6" t="s">
        <v>982</v>
      </c>
      <c r="B173" s="9" t="str">
        <f>VLOOKUP(A173,도로명주소행정구역!$A$2:$D$251,4,FALSE)</f>
        <v>광주</v>
      </c>
      <c r="C173" s="9" t="str">
        <f>VLOOKUP(A173,도로명주소행정구역!$A$2:$D$251,2,FALSE)</f>
        <v>광산구</v>
      </c>
      <c r="D173" s="8"/>
      <c r="F173" t="e">
        <f>VLOOKUP(E173,기상기후정리!$F$2:$G$122,2,FALSE)</f>
        <v>#N/A</v>
      </c>
      <c r="G173">
        <f>VLOOKUP(A173,spatialJoin!$A$2:$B$251,2,FALSE)</f>
        <v>156</v>
      </c>
      <c r="H173">
        <v>156</v>
      </c>
      <c r="K173">
        <v>171</v>
      </c>
      <c r="L173" t="s">
        <v>172</v>
      </c>
      <c r="M173" s="1" t="s">
        <v>211</v>
      </c>
    </row>
    <row r="174" spans="1:13" x14ac:dyDescent="0.3">
      <c r="A174" s="6" t="s">
        <v>980</v>
      </c>
      <c r="B174" s="9" t="str">
        <f>VLOOKUP(A174,도로명주소행정구역!$A$2:$D$251,4,FALSE)</f>
        <v>광주</v>
      </c>
      <c r="C174" s="9" t="str">
        <f>VLOOKUP(A174,도로명주소행정구역!$A$2:$D$251,2,FALSE)</f>
        <v>남구</v>
      </c>
      <c r="D174" s="8"/>
      <c r="F174" t="e">
        <f>VLOOKUP(E174,기상기후정리!$F$2:$G$122,2,FALSE)</f>
        <v>#N/A</v>
      </c>
      <c r="G174">
        <f>VLOOKUP(A174,spatialJoin!$A$2:$B$251,2,FALSE)</f>
        <v>156</v>
      </c>
      <c r="H174">
        <v>156</v>
      </c>
      <c r="K174">
        <v>172</v>
      </c>
      <c r="L174" t="s">
        <v>172</v>
      </c>
      <c r="M174" s="1" t="s">
        <v>212</v>
      </c>
    </row>
    <row r="175" spans="1:13" x14ac:dyDescent="0.3">
      <c r="A175" s="6" t="s">
        <v>887</v>
      </c>
      <c r="B175" s="9" t="str">
        <f>VLOOKUP(A175,도로명주소행정구역!$A$2:$D$251,4,FALSE)</f>
        <v>전남</v>
      </c>
      <c r="C175" s="9" t="str">
        <f>VLOOKUP(A175,도로명주소행정구역!$A$2:$D$251,2,FALSE)</f>
        <v>여수시</v>
      </c>
      <c r="D175" s="8"/>
      <c r="E175" t="str">
        <f>VLOOKUP(A175,기상기후중복제거!$A$2:$A$89,1,FALSE)</f>
        <v>46130</v>
      </c>
      <c r="F175">
        <f>VLOOKUP(E175,기상기후정리!$F$2:$G$122,2,FALSE)</f>
        <v>168</v>
      </c>
      <c r="G175">
        <f>VLOOKUP(A175,spatialJoin!$A$2:$B$251,2,FALSE)</f>
        <v>168</v>
      </c>
      <c r="H175">
        <v>168</v>
      </c>
      <c r="K175">
        <v>173</v>
      </c>
      <c r="L175" t="s">
        <v>172</v>
      </c>
      <c r="M175" s="1" t="s">
        <v>213</v>
      </c>
    </row>
    <row r="176" spans="1:13" x14ac:dyDescent="0.3">
      <c r="A176" s="6" t="s">
        <v>890</v>
      </c>
      <c r="B176" s="9" t="str">
        <f>VLOOKUP(A176,도로명주소행정구역!$A$2:$D$251,4,FALSE)</f>
        <v>전남</v>
      </c>
      <c r="C176" s="9" t="str">
        <f>VLOOKUP(A176,도로명주소행정구역!$A$2:$D$251,2,FALSE)</f>
        <v>광양시</v>
      </c>
      <c r="D176" s="8"/>
      <c r="E176" t="str">
        <f>VLOOKUP(A176,기상기후중복제거!$A$2:$A$89,1,FALSE)</f>
        <v>46230</v>
      </c>
      <c r="F176">
        <f>VLOOKUP(E176,기상기후정리!$F$2:$G$122,2,FALSE)</f>
        <v>266</v>
      </c>
      <c r="G176">
        <f>VLOOKUP(A176,spatialJoin!$A$2:$B$251,2,FALSE)</f>
        <v>168</v>
      </c>
      <c r="H176">
        <v>168</v>
      </c>
      <c r="K176">
        <v>174</v>
      </c>
      <c r="L176" t="s">
        <v>172</v>
      </c>
      <c r="M176" s="1" t="s">
        <v>152</v>
      </c>
    </row>
    <row r="177" spans="1:13" x14ac:dyDescent="0.3">
      <c r="A177" s="6" t="s">
        <v>900</v>
      </c>
      <c r="B177" s="9" t="str">
        <f>VLOOKUP(A177,도로명주소행정구역!$A$2:$D$251,4,FALSE)</f>
        <v>전남</v>
      </c>
      <c r="C177" s="9" t="str">
        <f>VLOOKUP(A177,도로명주소행정구역!$A$2:$D$251,2,FALSE)</f>
        <v>영암군</v>
      </c>
      <c r="D177" s="8"/>
      <c r="F177" t="e">
        <f>VLOOKUP(E177,기상기후정리!$F$2:$G$122,2,FALSE)</f>
        <v>#N/A</v>
      </c>
      <c r="G177">
        <f>VLOOKUP(A177,spatialJoin!$A$2:$B$251,2,FALSE)</f>
        <v>165</v>
      </c>
      <c r="H177">
        <v>165</v>
      </c>
      <c r="K177">
        <v>175</v>
      </c>
      <c r="L177" t="s">
        <v>172</v>
      </c>
      <c r="M177" s="1" t="s">
        <v>214</v>
      </c>
    </row>
    <row r="178" spans="1:13" x14ac:dyDescent="0.3">
      <c r="A178" s="6" t="s">
        <v>886</v>
      </c>
      <c r="B178" s="9" t="str">
        <f>VLOOKUP(A178,도로명주소행정구역!$A$2:$D$251,4,FALSE)</f>
        <v>전남</v>
      </c>
      <c r="C178" s="9" t="str">
        <f>VLOOKUP(A178,도로명주소행정구역!$A$2:$D$251,2,FALSE)</f>
        <v>목포시</v>
      </c>
      <c r="D178" s="8"/>
      <c r="E178" t="str">
        <f>VLOOKUP(A178,기상기후중복제거!$A$2:$A$89,1,FALSE)</f>
        <v>46110</v>
      </c>
      <c r="F178">
        <f>VLOOKUP(E178,기상기후정리!$F$2:$G$122,2,FALSE)</f>
        <v>165</v>
      </c>
      <c r="G178">
        <f>VLOOKUP(A178,spatialJoin!$A$2:$B$251,2,FALSE)</f>
        <v>165</v>
      </c>
      <c r="H178">
        <v>165</v>
      </c>
      <c r="K178">
        <v>176</v>
      </c>
      <c r="L178" t="s">
        <v>172</v>
      </c>
      <c r="M178" s="1" t="s">
        <v>215</v>
      </c>
    </row>
    <row r="179" spans="1:13" x14ac:dyDescent="0.3">
      <c r="A179" s="6" t="s">
        <v>896</v>
      </c>
      <c r="B179" s="9" t="str">
        <f>VLOOKUP(A179,도로명주소행정구역!$A$2:$D$251,4,FALSE)</f>
        <v>전남</v>
      </c>
      <c r="C179" s="9" t="str">
        <f>VLOOKUP(A179,도로명주소행정구역!$A$2:$D$251,2,FALSE)</f>
        <v>화순군</v>
      </c>
      <c r="D179" s="8"/>
      <c r="F179" t="e">
        <f>VLOOKUP(E179,기상기후정리!$F$2:$G$122,2,FALSE)</f>
        <v>#N/A</v>
      </c>
      <c r="G179">
        <f>VLOOKUP(A179,spatialJoin!$A$2:$B$251,2,FALSE)</f>
        <v>156</v>
      </c>
      <c r="H179">
        <v>156</v>
      </c>
      <c r="K179">
        <v>177</v>
      </c>
      <c r="L179" t="s">
        <v>172</v>
      </c>
      <c r="M179" s="1" t="s">
        <v>216</v>
      </c>
    </row>
    <row r="180" spans="1:13" x14ac:dyDescent="0.3">
      <c r="A180" s="6" t="s">
        <v>888</v>
      </c>
      <c r="B180" s="9" t="str">
        <f>VLOOKUP(A180,도로명주소행정구역!$A$2:$D$251,4,FALSE)</f>
        <v>전남</v>
      </c>
      <c r="C180" s="9" t="str">
        <f>VLOOKUP(A180,도로명주소행정구역!$A$2:$D$251,2,FALSE)</f>
        <v>순천시</v>
      </c>
      <c r="D180" s="8"/>
      <c r="E180" t="str">
        <f>VLOOKUP(A180,기상기후중복제거!$A$2:$A$89,1,FALSE)</f>
        <v>46150</v>
      </c>
      <c r="F180">
        <f>VLOOKUP(E180,기상기후정리!$F$2:$G$122,2,FALSE)</f>
        <v>174</v>
      </c>
      <c r="G180">
        <f>VLOOKUP(A180,spatialJoin!$A$2:$B$251,2,FALSE)</f>
        <v>168</v>
      </c>
      <c r="H180">
        <v>168</v>
      </c>
      <c r="K180">
        <v>178</v>
      </c>
      <c r="L180" t="s">
        <v>172</v>
      </c>
      <c r="M180" s="1" t="s">
        <v>150</v>
      </c>
    </row>
    <row r="181" spans="1:13" x14ac:dyDescent="0.3">
      <c r="A181" s="6" t="s">
        <v>869</v>
      </c>
      <c r="B181" s="9" t="str">
        <f>VLOOKUP(A181,도로명주소행정구역!$A$2:$D$251,4,FALSE)</f>
        <v>제주</v>
      </c>
      <c r="C181" s="9" t="str">
        <f>VLOOKUP(A181,도로명주소행정구역!$A$2:$D$251,2,FALSE)</f>
        <v>제주시</v>
      </c>
      <c r="D181" s="8"/>
      <c r="E181" t="str">
        <f>VLOOKUP(A181,기상기후중복제거!$A$2:$A$89,1,FALSE)</f>
        <v>50110</v>
      </c>
      <c r="F181">
        <f>VLOOKUP(E181,기상기후정리!$F$2:$G$122,2,FALSE)</f>
        <v>184</v>
      </c>
      <c r="G181">
        <f>VLOOKUP(A181,spatialJoin!$A$2:$B$251,2,FALSE)</f>
        <v>184</v>
      </c>
      <c r="H181">
        <v>184</v>
      </c>
      <c r="K181">
        <v>179</v>
      </c>
      <c r="L181" t="s">
        <v>172</v>
      </c>
      <c r="M181" s="1" t="s">
        <v>217</v>
      </c>
    </row>
    <row r="182" spans="1:13" x14ac:dyDescent="0.3">
      <c r="A182" s="10" t="s">
        <v>870</v>
      </c>
      <c r="B182" s="15" t="str">
        <f>VLOOKUP(A182,도로명주소행정구역!$A$2:$D$251,4,FALSE)</f>
        <v>제주</v>
      </c>
      <c r="C182" s="15" t="str">
        <f>VLOOKUP(A182,도로명주소행정구역!$A$2:$D$251,2,FALSE)</f>
        <v>서귀포시</v>
      </c>
      <c r="D182" s="12"/>
      <c r="E182" t="str">
        <f>VLOOKUP(A182,기상기후중복제거!$A$2:$A$89,1,FALSE)</f>
        <v>50130</v>
      </c>
      <c r="F182">
        <f>VLOOKUP(E182,기상기후정리!$F$2:$G$122,2,FALSE)</f>
        <v>187</v>
      </c>
      <c r="G182">
        <f>VLOOKUP(A182,spatialJoin!$A$2:$B$251,2,FALSE)</f>
        <v>189</v>
      </c>
      <c r="H182">
        <v>189</v>
      </c>
      <c r="K182">
        <v>180</v>
      </c>
      <c r="L182" t="s">
        <v>172</v>
      </c>
      <c r="M182" s="1" t="s">
        <v>218</v>
      </c>
    </row>
    <row r="183" spans="1:13" x14ac:dyDescent="0.3">
      <c r="K183">
        <v>181</v>
      </c>
      <c r="L183" t="s">
        <v>172</v>
      </c>
      <c r="M183" s="1" t="s">
        <v>219</v>
      </c>
    </row>
    <row r="184" spans="1:13" x14ac:dyDescent="0.3">
      <c r="K184">
        <v>182</v>
      </c>
      <c r="L184" t="s">
        <v>172</v>
      </c>
      <c r="M184" s="1" t="s">
        <v>220</v>
      </c>
    </row>
    <row r="185" spans="1:13" x14ac:dyDescent="0.3">
      <c r="K185">
        <v>183</v>
      </c>
      <c r="L185" t="s">
        <v>172</v>
      </c>
      <c r="M185" s="1" t="s">
        <v>221</v>
      </c>
    </row>
    <row r="186" spans="1:13" x14ac:dyDescent="0.3">
      <c r="K186">
        <v>184</v>
      </c>
      <c r="L186" t="s">
        <v>172</v>
      </c>
      <c r="M186" s="1" t="s">
        <v>222</v>
      </c>
    </row>
    <row r="187" spans="1:13" x14ac:dyDescent="0.3">
      <c r="K187">
        <v>185</v>
      </c>
      <c r="L187" t="s">
        <v>172</v>
      </c>
      <c r="M187" s="1" t="s">
        <v>223</v>
      </c>
    </row>
    <row r="188" spans="1:13" x14ac:dyDescent="0.3">
      <c r="K188">
        <v>186</v>
      </c>
      <c r="L188" t="s">
        <v>173</v>
      </c>
      <c r="M188" s="1" t="s">
        <v>97</v>
      </c>
    </row>
    <row r="189" spans="1:13" x14ac:dyDescent="0.3">
      <c r="K189">
        <v>187</v>
      </c>
      <c r="L189" t="s">
        <v>173</v>
      </c>
      <c r="M189" s="1" t="s">
        <v>100</v>
      </c>
    </row>
    <row r="190" spans="1:13" x14ac:dyDescent="0.3">
      <c r="K190">
        <v>188</v>
      </c>
      <c r="L190" t="s">
        <v>173</v>
      </c>
      <c r="M190" s="1" t="s">
        <v>101</v>
      </c>
    </row>
    <row r="191" spans="1:13" x14ac:dyDescent="0.3">
      <c r="K191">
        <v>189</v>
      </c>
      <c r="L191" t="s">
        <v>173</v>
      </c>
      <c r="M191" s="1" t="s">
        <v>99</v>
      </c>
    </row>
    <row r="192" spans="1:13" x14ac:dyDescent="0.3">
      <c r="K192">
        <v>190</v>
      </c>
      <c r="L192" t="s">
        <v>173</v>
      </c>
      <c r="M192" s="1" t="s">
        <v>98</v>
      </c>
    </row>
    <row r="193" spans="11:13" x14ac:dyDescent="0.3">
      <c r="K193">
        <v>191</v>
      </c>
      <c r="L193" t="s">
        <v>173</v>
      </c>
      <c r="M193" s="1" t="s">
        <v>107</v>
      </c>
    </row>
    <row r="194" spans="11:13" x14ac:dyDescent="0.3">
      <c r="K194">
        <v>192</v>
      </c>
      <c r="L194" t="s">
        <v>173</v>
      </c>
      <c r="M194" s="1" t="s">
        <v>106</v>
      </c>
    </row>
    <row r="195" spans="11:13" x14ac:dyDescent="0.3">
      <c r="K195">
        <v>193</v>
      </c>
      <c r="L195" t="s">
        <v>173</v>
      </c>
      <c r="M195" s="1" t="s">
        <v>224</v>
      </c>
    </row>
    <row r="196" spans="11:13" x14ac:dyDescent="0.3">
      <c r="K196">
        <v>194</v>
      </c>
      <c r="L196" t="s">
        <v>173</v>
      </c>
      <c r="M196" s="1" t="s">
        <v>225</v>
      </c>
    </row>
    <row r="197" spans="11:13" x14ac:dyDescent="0.3">
      <c r="K197">
        <v>195</v>
      </c>
      <c r="L197" t="s">
        <v>173</v>
      </c>
      <c r="M197" s="1" t="s">
        <v>103</v>
      </c>
    </row>
    <row r="198" spans="11:13" x14ac:dyDescent="0.3">
      <c r="K198">
        <v>196</v>
      </c>
      <c r="L198" t="s">
        <v>173</v>
      </c>
      <c r="M198" s="1" t="s">
        <v>226</v>
      </c>
    </row>
    <row r="199" spans="11:13" x14ac:dyDescent="0.3">
      <c r="K199">
        <v>197</v>
      </c>
      <c r="L199" t="s">
        <v>173</v>
      </c>
      <c r="M199" s="1" t="s">
        <v>102</v>
      </c>
    </row>
    <row r="200" spans="11:13" x14ac:dyDescent="0.3">
      <c r="K200">
        <v>198</v>
      </c>
      <c r="L200" t="s">
        <v>173</v>
      </c>
      <c r="M200" s="1" t="s">
        <v>227</v>
      </c>
    </row>
    <row r="201" spans="11:13" x14ac:dyDescent="0.3">
      <c r="K201">
        <v>199</v>
      </c>
      <c r="L201" t="s">
        <v>173</v>
      </c>
      <c r="M201" s="1" t="s">
        <v>228</v>
      </c>
    </row>
    <row r="202" spans="11:13" x14ac:dyDescent="0.3">
      <c r="K202">
        <v>200</v>
      </c>
      <c r="L202" t="s">
        <v>173</v>
      </c>
      <c r="M202" s="1" t="s">
        <v>104</v>
      </c>
    </row>
    <row r="203" spans="11:13" x14ac:dyDescent="0.3">
      <c r="K203">
        <v>201</v>
      </c>
      <c r="L203" t="s">
        <v>173</v>
      </c>
      <c r="M203" s="1" t="s">
        <v>229</v>
      </c>
    </row>
    <row r="204" spans="11:13" x14ac:dyDescent="0.3">
      <c r="K204">
        <v>202</v>
      </c>
      <c r="L204" t="s">
        <v>173</v>
      </c>
      <c r="M204" s="1" t="s">
        <v>230</v>
      </c>
    </row>
    <row r="205" spans="11:13" x14ac:dyDescent="0.3">
      <c r="K205">
        <v>203</v>
      </c>
      <c r="L205" t="s">
        <v>173</v>
      </c>
      <c r="M205" s="1" t="s">
        <v>231</v>
      </c>
    </row>
    <row r="206" spans="11:13" x14ac:dyDescent="0.3">
      <c r="K206">
        <v>204</v>
      </c>
      <c r="L206" t="s">
        <v>173</v>
      </c>
      <c r="M206" s="1" t="s">
        <v>232</v>
      </c>
    </row>
    <row r="207" spans="11:13" x14ac:dyDescent="0.3">
      <c r="K207">
        <v>205</v>
      </c>
      <c r="L207" t="s">
        <v>173</v>
      </c>
      <c r="M207" s="1" t="s">
        <v>233</v>
      </c>
    </row>
    <row r="208" spans="11:13" x14ac:dyDescent="0.3">
      <c r="K208">
        <v>206</v>
      </c>
      <c r="L208" t="s">
        <v>173</v>
      </c>
      <c r="M208" s="1" t="s">
        <v>234</v>
      </c>
    </row>
    <row r="209" spans="11:13" x14ac:dyDescent="0.3">
      <c r="K209">
        <v>207</v>
      </c>
      <c r="L209" t="s">
        <v>173</v>
      </c>
      <c r="M209" s="1" t="s">
        <v>235</v>
      </c>
    </row>
    <row r="210" spans="11:13" x14ac:dyDescent="0.3">
      <c r="K210">
        <v>208</v>
      </c>
      <c r="L210" t="s">
        <v>173</v>
      </c>
      <c r="M210" s="1" t="s">
        <v>105</v>
      </c>
    </row>
    <row r="211" spans="11:13" x14ac:dyDescent="0.3">
      <c r="K211">
        <v>209</v>
      </c>
      <c r="L211" t="s">
        <v>174</v>
      </c>
      <c r="M211" s="1" t="s">
        <v>124</v>
      </c>
    </row>
    <row r="212" spans="11:13" x14ac:dyDescent="0.3">
      <c r="K212">
        <v>210</v>
      </c>
      <c r="L212" t="s">
        <v>174</v>
      </c>
      <c r="M212" s="1" t="s">
        <v>126</v>
      </c>
    </row>
    <row r="213" spans="11:13" x14ac:dyDescent="0.3">
      <c r="K213">
        <v>211</v>
      </c>
      <c r="L213" t="s">
        <v>174</v>
      </c>
      <c r="M213" s="1" t="s">
        <v>236</v>
      </c>
    </row>
    <row r="214" spans="11:13" x14ac:dyDescent="0.3">
      <c r="K214">
        <v>212</v>
      </c>
      <c r="L214" t="s">
        <v>174</v>
      </c>
      <c r="M214" s="1" t="s">
        <v>129</v>
      </c>
    </row>
    <row r="215" spans="11:13" x14ac:dyDescent="0.3">
      <c r="K215">
        <v>213</v>
      </c>
      <c r="L215" t="s">
        <v>174</v>
      </c>
      <c r="M215" s="1" t="s">
        <v>127</v>
      </c>
    </row>
    <row r="216" spans="11:13" x14ac:dyDescent="0.3">
      <c r="K216">
        <v>214</v>
      </c>
      <c r="L216" t="s">
        <v>174</v>
      </c>
      <c r="M216" s="1" t="s">
        <v>237</v>
      </c>
    </row>
    <row r="217" spans="11:13" x14ac:dyDescent="0.3">
      <c r="K217">
        <v>215</v>
      </c>
      <c r="L217" t="s">
        <v>174</v>
      </c>
      <c r="M217" s="1" t="s">
        <v>130</v>
      </c>
    </row>
    <row r="218" spans="11:13" x14ac:dyDescent="0.3">
      <c r="K218">
        <v>216</v>
      </c>
      <c r="L218" t="s">
        <v>174</v>
      </c>
      <c r="M218" s="1" t="s">
        <v>128</v>
      </c>
    </row>
    <row r="219" spans="11:13" x14ac:dyDescent="0.3">
      <c r="K219">
        <v>217</v>
      </c>
      <c r="L219" t="s">
        <v>174</v>
      </c>
      <c r="M219" s="1" t="s">
        <v>238</v>
      </c>
    </row>
    <row r="220" spans="11:13" x14ac:dyDescent="0.3">
      <c r="K220">
        <v>218</v>
      </c>
      <c r="L220" t="s">
        <v>174</v>
      </c>
      <c r="M220" s="1" t="s">
        <v>239</v>
      </c>
    </row>
    <row r="221" spans="11:13" x14ac:dyDescent="0.3">
      <c r="K221">
        <v>219</v>
      </c>
      <c r="L221" t="s">
        <v>174</v>
      </c>
      <c r="M221" s="1" t="s">
        <v>240</v>
      </c>
    </row>
    <row r="222" spans="11:13" x14ac:dyDescent="0.3">
      <c r="K222">
        <v>220</v>
      </c>
      <c r="L222" t="s">
        <v>174</v>
      </c>
      <c r="M222" s="1" t="s">
        <v>69</v>
      </c>
    </row>
    <row r="223" spans="11:13" x14ac:dyDescent="0.3">
      <c r="K223">
        <v>221</v>
      </c>
      <c r="L223" t="s">
        <v>174</v>
      </c>
      <c r="M223" s="1" t="s">
        <v>241</v>
      </c>
    </row>
    <row r="224" spans="11:13" x14ac:dyDescent="0.3">
      <c r="K224">
        <v>222</v>
      </c>
      <c r="L224" t="s">
        <v>174</v>
      </c>
      <c r="M224" s="1" t="s">
        <v>131</v>
      </c>
    </row>
    <row r="225" spans="11:13" x14ac:dyDescent="0.3">
      <c r="K225">
        <v>223</v>
      </c>
      <c r="L225" t="s">
        <v>174</v>
      </c>
      <c r="M225" s="1" t="s">
        <v>242</v>
      </c>
    </row>
    <row r="226" spans="11:13" x14ac:dyDescent="0.3">
      <c r="K226">
        <v>224</v>
      </c>
      <c r="L226" t="s">
        <v>174</v>
      </c>
      <c r="M226" s="1" t="s">
        <v>243</v>
      </c>
    </row>
    <row r="227" spans="11:13" x14ac:dyDescent="0.3">
      <c r="K227">
        <v>225</v>
      </c>
      <c r="L227" t="s">
        <v>174</v>
      </c>
      <c r="M227" s="1" t="s">
        <v>125</v>
      </c>
    </row>
    <row r="228" spans="11:13" x14ac:dyDescent="0.3">
      <c r="K228">
        <v>226</v>
      </c>
      <c r="L228" t="s">
        <v>174</v>
      </c>
      <c r="M228" s="1" t="s">
        <v>244</v>
      </c>
    </row>
    <row r="229" spans="11:13" x14ac:dyDescent="0.3">
      <c r="K229">
        <v>227</v>
      </c>
      <c r="L229" t="s">
        <v>175</v>
      </c>
      <c r="M229" s="1" t="s">
        <v>155</v>
      </c>
    </row>
    <row r="230" spans="11:13" x14ac:dyDescent="0.3">
      <c r="K230">
        <v>228</v>
      </c>
      <c r="L230" t="s">
        <v>175</v>
      </c>
      <c r="M230" s="1" t="s">
        <v>156</v>
      </c>
    </row>
  </sheetData>
  <sortState ref="A2:A34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76" workbookViewId="0">
      <selection activeCell="B37" sqref="B37"/>
    </sheetView>
  </sheetViews>
  <sheetFormatPr defaultRowHeight="16.5" x14ac:dyDescent="0.3"/>
  <sheetData>
    <row r="1" spans="1:5" x14ac:dyDescent="0.3">
      <c r="A1" t="s">
        <v>720</v>
      </c>
      <c r="B1" t="s">
        <v>817</v>
      </c>
      <c r="C1" t="s">
        <v>818</v>
      </c>
      <c r="D1" t="s">
        <v>817</v>
      </c>
      <c r="E1" t="s">
        <v>818</v>
      </c>
    </row>
    <row r="2" spans="1:5" x14ac:dyDescent="0.3">
      <c r="A2">
        <v>0</v>
      </c>
      <c r="B2" t="str">
        <f>VLOOKUP(A2,대상시군구!$K$2:$M$230,2,FALSE)</f>
        <v>서울</v>
      </c>
      <c r="C2" t="str">
        <f>VLOOKUP(A2,대상시군구!$K$2:$M$230,3,FALSE)</f>
        <v>종로구</v>
      </c>
      <c r="D2" t="s">
        <v>0</v>
      </c>
      <c r="E2" t="s">
        <v>23</v>
      </c>
    </row>
    <row r="3" spans="1:5" x14ac:dyDescent="0.3">
      <c r="A3">
        <v>1</v>
      </c>
      <c r="B3" t="str">
        <f>VLOOKUP(A3,대상시군구!$K$2:$M$230,2,FALSE)</f>
        <v>서울</v>
      </c>
      <c r="C3" t="str">
        <f>VLOOKUP(A3,대상시군구!$K$2:$M$230,3,FALSE)</f>
        <v>중구</v>
      </c>
      <c r="D3" t="s">
        <v>0</v>
      </c>
      <c r="E3" t="s">
        <v>24</v>
      </c>
    </row>
    <row r="4" spans="1:5" x14ac:dyDescent="0.3">
      <c r="A4">
        <v>2</v>
      </c>
      <c r="B4" t="str">
        <f>VLOOKUP(A4,대상시군구!$K$2:$M$230,2,FALSE)</f>
        <v>서울</v>
      </c>
      <c r="C4" t="str">
        <f>VLOOKUP(A4,대상시군구!$K$2:$M$230,3,FALSE)</f>
        <v>용산구</v>
      </c>
      <c r="D4" t="s">
        <v>0</v>
      </c>
      <c r="E4" t="s">
        <v>21</v>
      </c>
    </row>
    <row r="5" spans="1:5" x14ac:dyDescent="0.3">
      <c r="A5">
        <v>3</v>
      </c>
      <c r="B5" t="str">
        <f>VLOOKUP(A5,대상시군구!$K$2:$M$230,2,FALSE)</f>
        <v>서울</v>
      </c>
      <c r="C5" t="str">
        <f>VLOOKUP(A5,대상시군구!$K$2:$M$230,3,FALSE)</f>
        <v>성동구</v>
      </c>
      <c r="D5" t="s">
        <v>0</v>
      </c>
      <c r="E5" t="s">
        <v>4</v>
      </c>
    </row>
    <row r="6" spans="1:5" x14ac:dyDescent="0.3">
      <c r="A6">
        <v>4</v>
      </c>
      <c r="B6" t="str">
        <f>VLOOKUP(A6,대상시군구!$K$2:$M$230,2,FALSE)</f>
        <v>서울</v>
      </c>
      <c r="C6" t="str">
        <f>VLOOKUP(A6,대상시군구!$K$2:$M$230,3,FALSE)</f>
        <v>광진구</v>
      </c>
      <c r="D6" t="s">
        <v>0</v>
      </c>
      <c r="E6" t="s">
        <v>8</v>
      </c>
    </row>
    <row r="7" spans="1:5" x14ac:dyDescent="0.3">
      <c r="A7">
        <v>5</v>
      </c>
      <c r="B7" t="str">
        <f>VLOOKUP(A7,대상시군구!$K$2:$M$230,2,FALSE)</f>
        <v>서울</v>
      </c>
      <c r="C7" t="str">
        <f>VLOOKUP(A7,대상시군구!$K$2:$M$230,3,FALSE)</f>
        <v>동대문구</v>
      </c>
      <c r="D7" t="s">
        <v>0</v>
      </c>
      <c r="E7" t="s">
        <v>13</v>
      </c>
    </row>
    <row r="8" spans="1:5" x14ac:dyDescent="0.3">
      <c r="A8">
        <v>6</v>
      </c>
      <c r="B8" t="str">
        <f>VLOOKUP(A8,대상시군구!$K$2:$M$230,2,FALSE)</f>
        <v>서울</v>
      </c>
      <c r="C8" t="str">
        <f>VLOOKUP(A8,대상시군구!$K$2:$M$230,3,FALSE)</f>
        <v>중랑구</v>
      </c>
      <c r="D8" t="s">
        <v>0</v>
      </c>
      <c r="E8" t="s">
        <v>25</v>
      </c>
    </row>
    <row r="9" spans="1:5" x14ac:dyDescent="0.3">
      <c r="A9">
        <v>7</v>
      </c>
      <c r="B9" t="str">
        <f>VLOOKUP(A9,대상시군구!$K$2:$M$230,2,FALSE)</f>
        <v>서울</v>
      </c>
      <c r="C9" t="str">
        <f>VLOOKUP(A9,대상시군구!$K$2:$M$230,3,FALSE)</f>
        <v>성북구</v>
      </c>
      <c r="D9" t="s">
        <v>0</v>
      </c>
      <c r="E9" t="s">
        <v>17</v>
      </c>
    </row>
    <row r="10" spans="1:5" x14ac:dyDescent="0.3">
      <c r="A10">
        <v>8</v>
      </c>
      <c r="B10" t="str">
        <f>VLOOKUP(A10,대상시군구!$K$2:$M$230,2,FALSE)</f>
        <v>서울</v>
      </c>
      <c r="C10" t="str">
        <f>VLOOKUP(A10,대상시군구!$K$2:$M$230,3,FALSE)</f>
        <v>강북구</v>
      </c>
      <c r="D10" t="s">
        <v>0</v>
      </c>
      <c r="E10" t="s">
        <v>5</v>
      </c>
    </row>
    <row r="11" spans="1:5" x14ac:dyDescent="0.3">
      <c r="A11">
        <v>9</v>
      </c>
      <c r="B11" t="str">
        <f>VLOOKUP(A11,대상시군구!$K$2:$M$230,2,FALSE)</f>
        <v>서울</v>
      </c>
      <c r="C11" t="str">
        <f>VLOOKUP(A11,대상시군구!$K$2:$M$230,3,FALSE)</f>
        <v>도봉구</v>
      </c>
      <c r="D11" t="s">
        <v>0</v>
      </c>
      <c r="E11" t="s">
        <v>12</v>
      </c>
    </row>
    <row r="12" spans="1:5" x14ac:dyDescent="0.3">
      <c r="A12">
        <v>10</v>
      </c>
      <c r="B12" t="str">
        <f>VLOOKUP(A12,대상시군구!$K$2:$M$230,2,FALSE)</f>
        <v>서울</v>
      </c>
      <c r="C12" t="str">
        <f>VLOOKUP(A12,대상시군구!$K$2:$M$230,3,FALSE)</f>
        <v>노원구</v>
      </c>
      <c r="D12" t="s">
        <v>0</v>
      </c>
      <c r="E12" t="s">
        <v>11</v>
      </c>
    </row>
    <row r="13" spans="1:5" x14ac:dyDescent="0.3">
      <c r="A13">
        <v>11</v>
      </c>
      <c r="B13" t="str">
        <f>VLOOKUP(A13,대상시군구!$K$2:$M$230,2,FALSE)</f>
        <v>서울</v>
      </c>
      <c r="C13" t="str">
        <f>VLOOKUP(A13,대상시군구!$K$2:$M$230,3,FALSE)</f>
        <v>은평구</v>
      </c>
      <c r="D13" t="s">
        <v>0</v>
      </c>
      <c r="E13" t="s">
        <v>22</v>
      </c>
    </row>
    <row r="14" spans="1:5" x14ac:dyDescent="0.3">
      <c r="A14">
        <v>12</v>
      </c>
      <c r="B14" t="str">
        <f>VLOOKUP(A14,대상시군구!$K$2:$M$230,2,FALSE)</f>
        <v>서울</v>
      </c>
      <c r="C14" t="str">
        <f>VLOOKUP(A14,대상시군구!$K$2:$M$230,3,FALSE)</f>
        <v>서대문구</v>
      </c>
      <c r="D14" t="s">
        <v>0</v>
      </c>
      <c r="E14" t="s">
        <v>16</v>
      </c>
    </row>
    <row r="15" spans="1:5" x14ac:dyDescent="0.3">
      <c r="A15">
        <v>13</v>
      </c>
      <c r="B15" t="str">
        <f>VLOOKUP(A15,대상시군구!$K$2:$M$230,2,FALSE)</f>
        <v>서울</v>
      </c>
      <c r="C15" t="str">
        <f>VLOOKUP(A15,대상시군구!$K$2:$M$230,3,FALSE)</f>
        <v>마포구</v>
      </c>
      <c r="D15" t="s">
        <v>0</v>
      </c>
      <c r="E15" t="s">
        <v>15</v>
      </c>
    </row>
    <row r="16" spans="1:5" x14ac:dyDescent="0.3">
      <c r="A16">
        <v>14</v>
      </c>
      <c r="B16" t="str">
        <f>VLOOKUP(A16,대상시군구!$K$2:$M$230,2,FALSE)</f>
        <v>서울</v>
      </c>
      <c r="C16" t="str">
        <f>VLOOKUP(A16,대상시군구!$K$2:$M$230,3,FALSE)</f>
        <v>양천구</v>
      </c>
      <c r="D16" t="s">
        <v>0</v>
      </c>
      <c r="E16" t="s">
        <v>19</v>
      </c>
    </row>
    <row r="17" spans="1:5" x14ac:dyDescent="0.3">
      <c r="A17">
        <v>15</v>
      </c>
      <c r="B17" t="str">
        <f>VLOOKUP(A17,대상시군구!$K$2:$M$230,2,FALSE)</f>
        <v>서울</v>
      </c>
      <c r="C17" t="str">
        <f>VLOOKUP(A17,대상시군구!$K$2:$M$230,3,FALSE)</f>
        <v>강서구</v>
      </c>
      <c r="D17" t="s">
        <v>0</v>
      </c>
      <c r="E17" t="s">
        <v>6</v>
      </c>
    </row>
    <row r="18" spans="1:5" x14ac:dyDescent="0.3">
      <c r="A18">
        <v>16</v>
      </c>
      <c r="B18" t="str">
        <f>VLOOKUP(A18,대상시군구!$K$2:$M$230,2,FALSE)</f>
        <v>서울</v>
      </c>
      <c r="C18" t="str">
        <f>VLOOKUP(A18,대상시군구!$K$2:$M$230,3,FALSE)</f>
        <v>구로구</v>
      </c>
      <c r="D18" t="s">
        <v>0</v>
      </c>
      <c r="E18" t="s">
        <v>9</v>
      </c>
    </row>
    <row r="19" spans="1:5" x14ac:dyDescent="0.3">
      <c r="A19">
        <v>17</v>
      </c>
      <c r="B19" t="str">
        <f>VLOOKUP(A19,대상시군구!$K$2:$M$230,2,FALSE)</f>
        <v>서울</v>
      </c>
      <c r="C19" t="str">
        <f>VLOOKUP(A19,대상시군구!$K$2:$M$230,3,FALSE)</f>
        <v>금천구</v>
      </c>
      <c r="D19" t="s">
        <v>0</v>
      </c>
      <c r="E19" t="s">
        <v>10</v>
      </c>
    </row>
    <row r="20" spans="1:5" x14ac:dyDescent="0.3">
      <c r="A20">
        <v>18</v>
      </c>
      <c r="B20" t="str">
        <f>VLOOKUP(A20,대상시군구!$K$2:$M$230,2,FALSE)</f>
        <v>서울</v>
      </c>
      <c r="C20" t="str">
        <f>VLOOKUP(A20,대상시군구!$K$2:$M$230,3,FALSE)</f>
        <v>영등포구</v>
      </c>
      <c r="D20" t="s">
        <v>0</v>
      </c>
      <c r="E20" t="s">
        <v>20</v>
      </c>
    </row>
    <row r="21" spans="1:5" x14ac:dyDescent="0.3">
      <c r="A21">
        <v>19</v>
      </c>
      <c r="B21" t="str">
        <f>VLOOKUP(A21,대상시군구!$K$2:$M$230,2,FALSE)</f>
        <v>서울</v>
      </c>
      <c r="C21" t="str">
        <f>VLOOKUP(A21,대상시군구!$K$2:$M$230,3,FALSE)</f>
        <v>동작구</v>
      </c>
      <c r="D21" t="s">
        <v>0</v>
      </c>
      <c r="E21" t="s">
        <v>14</v>
      </c>
    </row>
    <row r="22" spans="1:5" x14ac:dyDescent="0.3">
      <c r="A22">
        <v>20</v>
      </c>
      <c r="B22" t="str">
        <f>VLOOKUP(A22,대상시군구!$K$2:$M$230,2,FALSE)</f>
        <v>서울</v>
      </c>
      <c r="C22" t="str">
        <f>VLOOKUP(A22,대상시군구!$K$2:$M$230,3,FALSE)</f>
        <v>관악구</v>
      </c>
      <c r="D22" t="s">
        <v>0</v>
      </c>
      <c r="E22" t="s">
        <v>7</v>
      </c>
    </row>
    <row r="23" spans="1:5" x14ac:dyDescent="0.3">
      <c r="A23">
        <v>21</v>
      </c>
      <c r="B23" t="str">
        <f>VLOOKUP(A23,대상시군구!$K$2:$M$230,2,FALSE)</f>
        <v>서울</v>
      </c>
      <c r="C23" t="str">
        <f>VLOOKUP(A23,대상시군구!$K$2:$M$230,3,FALSE)</f>
        <v>서초구</v>
      </c>
      <c r="D23" t="s">
        <v>0</v>
      </c>
      <c r="E23" t="s">
        <v>2</v>
      </c>
    </row>
    <row r="24" spans="1:5" x14ac:dyDescent="0.3">
      <c r="A24">
        <v>22</v>
      </c>
      <c r="B24" t="str">
        <f>VLOOKUP(A24,대상시군구!$K$2:$M$230,2,FALSE)</f>
        <v>서울</v>
      </c>
      <c r="C24" t="str">
        <f>VLOOKUP(A24,대상시군구!$K$2:$M$230,3,FALSE)</f>
        <v>강남구</v>
      </c>
      <c r="D24" t="s">
        <v>0</v>
      </c>
      <c r="E24" t="s">
        <v>1</v>
      </c>
    </row>
    <row r="25" spans="1:5" x14ac:dyDescent="0.3">
      <c r="A25">
        <v>23</v>
      </c>
      <c r="B25" t="str">
        <f>VLOOKUP(A25,대상시군구!$K$2:$M$230,2,FALSE)</f>
        <v>서울</v>
      </c>
      <c r="C25" t="str">
        <f>VLOOKUP(A25,대상시군구!$K$2:$M$230,3,FALSE)</f>
        <v>송파구</v>
      </c>
      <c r="D25" t="s">
        <v>0</v>
      </c>
      <c r="E25" t="s">
        <v>18</v>
      </c>
    </row>
    <row r="26" spans="1:5" x14ac:dyDescent="0.3">
      <c r="A26">
        <v>24</v>
      </c>
      <c r="B26" t="str">
        <f>VLOOKUP(A26,대상시군구!$K$2:$M$230,2,FALSE)</f>
        <v>서울</v>
      </c>
      <c r="C26" t="str">
        <f>VLOOKUP(A26,대상시군구!$K$2:$M$230,3,FALSE)</f>
        <v>강동구</v>
      </c>
      <c r="D26" t="s">
        <v>0</v>
      </c>
      <c r="E26" t="s">
        <v>3</v>
      </c>
    </row>
    <row r="27" spans="1:5" x14ac:dyDescent="0.3">
      <c r="A27">
        <v>25</v>
      </c>
      <c r="B27" t="str">
        <f>VLOOKUP(A27,대상시군구!$K$2:$M$230,2,FALSE)</f>
        <v>부산</v>
      </c>
      <c r="C27" t="str">
        <f>VLOOKUP(A27,대상시군구!$K$2:$M$230,3,FALSE)</f>
        <v>중구</v>
      </c>
      <c r="D27" t="s">
        <v>134</v>
      </c>
      <c r="E27" t="s">
        <v>24</v>
      </c>
    </row>
    <row r="28" spans="1:5" x14ac:dyDescent="0.3">
      <c r="A28">
        <v>26</v>
      </c>
      <c r="B28" t="str">
        <f>VLOOKUP(A28,대상시군구!$K$2:$M$230,2,FALSE)</f>
        <v>부산</v>
      </c>
      <c r="C28" t="str">
        <f>VLOOKUP(A28,대상시군구!$K$2:$M$230,3,FALSE)</f>
        <v>서구</v>
      </c>
      <c r="D28" t="s">
        <v>134</v>
      </c>
      <c r="E28" t="s">
        <v>27</v>
      </c>
    </row>
    <row r="29" spans="1:5" x14ac:dyDescent="0.3">
      <c r="A29">
        <v>27</v>
      </c>
      <c r="B29" t="str">
        <f>VLOOKUP(A29,대상시군구!$K$2:$M$230,2,FALSE)</f>
        <v>부산</v>
      </c>
      <c r="C29" t="str">
        <f>VLOOKUP(A29,대상시군구!$K$2:$M$230,3,FALSE)</f>
        <v>동구</v>
      </c>
      <c r="D29" t="s">
        <v>134</v>
      </c>
      <c r="E29" t="s">
        <v>35</v>
      </c>
    </row>
    <row r="30" spans="1:5" x14ac:dyDescent="0.3">
      <c r="A30">
        <v>28</v>
      </c>
      <c r="B30" t="str">
        <f>VLOOKUP(A30,대상시군구!$K$2:$M$230,2,FALSE)</f>
        <v>부산</v>
      </c>
      <c r="C30" t="str">
        <f>VLOOKUP(A30,대상시군구!$K$2:$M$230,3,FALSE)</f>
        <v>영도구</v>
      </c>
      <c r="D30" t="s">
        <v>134</v>
      </c>
      <c r="E30" t="s">
        <v>143</v>
      </c>
    </row>
    <row r="31" spans="1:5" x14ac:dyDescent="0.3">
      <c r="A31">
        <v>29</v>
      </c>
      <c r="B31" t="str">
        <f>VLOOKUP(A31,대상시군구!$K$2:$M$230,2,FALSE)</f>
        <v>부산</v>
      </c>
      <c r="C31" t="str">
        <f>VLOOKUP(A31,대상시군구!$K$2:$M$230,3,FALSE)</f>
        <v>부산진구</v>
      </c>
      <c r="D31" t="s">
        <v>134</v>
      </c>
      <c r="E31" t="s">
        <v>141</v>
      </c>
    </row>
    <row r="32" spans="1:5" x14ac:dyDescent="0.3">
      <c r="A32">
        <v>30</v>
      </c>
      <c r="B32" t="str">
        <f>VLOOKUP(A32,대상시군구!$K$2:$M$230,2,FALSE)</f>
        <v>부산</v>
      </c>
      <c r="C32" t="str">
        <f>VLOOKUP(A32,대상시군구!$K$2:$M$230,3,FALSE)</f>
        <v>동래구</v>
      </c>
      <c r="D32" t="s">
        <v>134</v>
      </c>
      <c r="E32" t="s">
        <v>137</v>
      </c>
    </row>
    <row r="33" spans="1:5" x14ac:dyDescent="0.3">
      <c r="A33">
        <v>31</v>
      </c>
      <c r="B33" t="str">
        <f>VLOOKUP(A33,대상시군구!$K$2:$M$230,2,FALSE)</f>
        <v>부산</v>
      </c>
      <c r="C33" t="str">
        <f>VLOOKUP(A33,대상시군구!$K$2:$M$230,3,FALSE)</f>
        <v>남구</v>
      </c>
      <c r="D33" t="s">
        <v>134</v>
      </c>
      <c r="E33" t="s">
        <v>34</v>
      </c>
    </row>
    <row r="34" spans="1:5" x14ac:dyDescent="0.3">
      <c r="A34">
        <v>32</v>
      </c>
      <c r="B34" t="str">
        <f>VLOOKUP(A34,대상시군구!$K$2:$M$230,2,FALSE)</f>
        <v>부산</v>
      </c>
      <c r="C34" t="str">
        <f>VLOOKUP(A34,대상시군구!$K$2:$M$230,3,FALSE)</f>
        <v>북구</v>
      </c>
      <c r="D34" t="s">
        <v>134</v>
      </c>
      <c r="E34" t="s">
        <v>109</v>
      </c>
    </row>
    <row r="35" spans="1:5" x14ac:dyDescent="0.3">
      <c r="A35">
        <v>33</v>
      </c>
      <c r="B35" t="str">
        <f>VLOOKUP(A35,대상시군구!$K$2:$M$230,2,FALSE)</f>
        <v>부산</v>
      </c>
      <c r="C35" t="str">
        <f>VLOOKUP(A35,대상시군구!$K$2:$M$230,3,FALSE)</f>
        <v>해운대구</v>
      </c>
      <c r="D35" t="s">
        <v>134</v>
      </c>
      <c r="E35" t="s">
        <v>142</v>
      </c>
    </row>
    <row r="36" spans="1:5" x14ac:dyDescent="0.3">
      <c r="A36">
        <v>34</v>
      </c>
      <c r="B36" t="str">
        <f>VLOOKUP(A36,대상시군구!$K$2:$M$230,2,FALSE)</f>
        <v>부산</v>
      </c>
      <c r="C36" t="str">
        <f>VLOOKUP(A36,대상시군구!$K$2:$M$230,3,FALSE)</f>
        <v>사하구</v>
      </c>
      <c r="D36" t="s">
        <v>134</v>
      </c>
      <c r="E36" t="s">
        <v>140</v>
      </c>
    </row>
    <row r="37" spans="1:5" x14ac:dyDescent="0.3">
      <c r="A37">
        <v>35</v>
      </c>
      <c r="B37" t="str">
        <f>VLOOKUP(A37,대상시군구!$K$2:$M$230,2,FALSE)</f>
        <v>부산</v>
      </c>
      <c r="C37" t="str">
        <f>VLOOKUP(A37,대상시군구!$K$2:$M$230,3,FALSE)</f>
        <v>금정구</v>
      </c>
      <c r="D37" t="s">
        <v>134</v>
      </c>
      <c r="E37" t="s">
        <v>138</v>
      </c>
    </row>
    <row r="38" spans="1:5" x14ac:dyDescent="0.3">
      <c r="A38">
        <v>36</v>
      </c>
      <c r="B38" t="str">
        <f>VLOOKUP(A38,대상시군구!$K$2:$M$230,2,FALSE)</f>
        <v>부산</v>
      </c>
      <c r="C38" t="str">
        <f>VLOOKUP(A38,대상시군구!$K$2:$M$230,3,FALSE)</f>
        <v>강서구</v>
      </c>
      <c r="D38" t="s">
        <v>134</v>
      </c>
      <c r="E38" t="s">
        <v>6</v>
      </c>
    </row>
    <row r="39" spans="1:5" x14ac:dyDescent="0.3">
      <c r="A39">
        <v>37</v>
      </c>
      <c r="B39" t="str">
        <f>VLOOKUP(A39,대상시군구!$K$2:$M$230,2,FALSE)</f>
        <v>부산</v>
      </c>
      <c r="C39" t="str">
        <f>VLOOKUP(A39,대상시군구!$K$2:$M$230,3,FALSE)</f>
        <v>연제구</v>
      </c>
      <c r="D39" t="s">
        <v>134</v>
      </c>
      <c r="E39" t="s">
        <v>139</v>
      </c>
    </row>
    <row r="40" spans="1:5" x14ac:dyDescent="0.3">
      <c r="A40">
        <v>38</v>
      </c>
      <c r="B40" t="str">
        <f>VLOOKUP(A40,대상시군구!$K$2:$M$230,2,FALSE)</f>
        <v>부산</v>
      </c>
      <c r="C40" t="str">
        <f>VLOOKUP(A40,대상시군구!$K$2:$M$230,3,FALSE)</f>
        <v>수영구</v>
      </c>
      <c r="D40" t="s">
        <v>134</v>
      </c>
      <c r="E40" t="s">
        <v>135</v>
      </c>
    </row>
    <row r="41" spans="1:5" x14ac:dyDescent="0.3">
      <c r="A41">
        <v>39</v>
      </c>
      <c r="B41" t="str">
        <f>VLOOKUP(A41,대상시군구!$K$2:$M$230,2,FALSE)</f>
        <v>부산</v>
      </c>
      <c r="C41" t="str">
        <f>VLOOKUP(A41,대상시군구!$K$2:$M$230,3,FALSE)</f>
        <v>사상구</v>
      </c>
      <c r="D41" t="s">
        <v>134</v>
      </c>
      <c r="E41" t="s">
        <v>144</v>
      </c>
    </row>
    <row r="42" spans="1:5" x14ac:dyDescent="0.3">
      <c r="A42">
        <v>40</v>
      </c>
      <c r="B42" t="str">
        <f>VLOOKUP(A42,대상시군구!$K$2:$M$230,2,FALSE)</f>
        <v>부산</v>
      </c>
      <c r="C42" t="str">
        <f>VLOOKUP(A42,대상시군구!$K$2:$M$230,3,FALSE)</f>
        <v>기장군</v>
      </c>
      <c r="D42" t="s">
        <v>134</v>
      </c>
      <c r="E42" t="s">
        <v>136</v>
      </c>
    </row>
    <row r="43" spans="1:5" x14ac:dyDescent="0.3">
      <c r="A43">
        <v>41</v>
      </c>
      <c r="B43" t="str">
        <f>VLOOKUP(A43,대상시군구!$K$2:$M$230,2,FALSE)</f>
        <v>대구</v>
      </c>
      <c r="C43" t="str">
        <f>VLOOKUP(A43,대상시군구!$K$2:$M$230,3,FALSE)</f>
        <v>중구</v>
      </c>
      <c r="D43" t="s">
        <v>108</v>
      </c>
      <c r="E43" t="s">
        <v>24</v>
      </c>
    </row>
    <row r="44" spans="1:5" x14ac:dyDescent="0.3">
      <c r="A44">
        <v>42</v>
      </c>
      <c r="B44" t="str">
        <f>VLOOKUP(A44,대상시군구!$K$2:$M$230,2,FALSE)</f>
        <v>대구</v>
      </c>
      <c r="C44" t="str">
        <f>VLOOKUP(A44,대상시군구!$K$2:$M$230,3,FALSE)</f>
        <v>동구</v>
      </c>
      <c r="D44" t="s">
        <v>108</v>
      </c>
      <c r="E44" t="s">
        <v>35</v>
      </c>
    </row>
    <row r="45" spans="1:5" x14ac:dyDescent="0.3">
      <c r="A45">
        <v>43</v>
      </c>
      <c r="B45" t="str">
        <f>VLOOKUP(A45,대상시군구!$K$2:$M$230,2,FALSE)</f>
        <v>대구</v>
      </c>
      <c r="C45" t="str">
        <f>VLOOKUP(A45,대상시군구!$K$2:$M$230,3,FALSE)</f>
        <v>서구</v>
      </c>
      <c r="D45" t="s">
        <v>108</v>
      </c>
      <c r="E45" t="s">
        <v>27</v>
      </c>
    </row>
    <row r="46" spans="1:5" x14ac:dyDescent="0.3">
      <c r="A46">
        <v>44</v>
      </c>
      <c r="B46" t="str">
        <f>VLOOKUP(A46,대상시군구!$K$2:$M$230,2,FALSE)</f>
        <v>대구</v>
      </c>
      <c r="C46" t="str">
        <f>VLOOKUP(A46,대상시군구!$K$2:$M$230,3,FALSE)</f>
        <v>남구</v>
      </c>
      <c r="D46" t="s">
        <v>108</v>
      </c>
      <c r="E46" t="s">
        <v>34</v>
      </c>
    </row>
    <row r="47" spans="1:5" x14ac:dyDescent="0.3">
      <c r="A47">
        <v>45</v>
      </c>
      <c r="B47" t="str">
        <f>VLOOKUP(A47,대상시군구!$K$2:$M$230,2,FALSE)</f>
        <v>대구</v>
      </c>
      <c r="C47" t="str">
        <f>VLOOKUP(A47,대상시군구!$K$2:$M$230,3,FALSE)</f>
        <v>북구</v>
      </c>
      <c r="D47" t="s">
        <v>108</v>
      </c>
      <c r="E47" t="s">
        <v>109</v>
      </c>
    </row>
    <row r="48" spans="1:5" x14ac:dyDescent="0.3">
      <c r="A48">
        <v>46</v>
      </c>
      <c r="B48" t="str">
        <f>VLOOKUP(A48,대상시군구!$K$2:$M$230,2,FALSE)</f>
        <v>대구</v>
      </c>
      <c r="C48" t="str">
        <f>VLOOKUP(A48,대상시군구!$K$2:$M$230,3,FALSE)</f>
        <v>수성구</v>
      </c>
      <c r="D48" t="s">
        <v>108</v>
      </c>
      <c r="E48" t="s">
        <v>110</v>
      </c>
    </row>
    <row r="49" spans="1:5" x14ac:dyDescent="0.3">
      <c r="A49">
        <v>47</v>
      </c>
      <c r="B49" t="str">
        <f>VLOOKUP(A49,대상시군구!$K$2:$M$230,2,FALSE)</f>
        <v>대구</v>
      </c>
      <c r="C49" t="str">
        <f>VLOOKUP(A49,대상시군구!$K$2:$M$230,3,FALSE)</f>
        <v>달서구</v>
      </c>
      <c r="D49" t="s">
        <v>108</v>
      </c>
      <c r="E49" t="s">
        <v>111</v>
      </c>
    </row>
    <row r="50" spans="1:5" x14ac:dyDescent="0.3">
      <c r="A50">
        <v>48</v>
      </c>
      <c r="B50" t="str">
        <f>VLOOKUP(A50,대상시군구!$K$2:$M$230,2,FALSE)</f>
        <v>대구</v>
      </c>
      <c r="C50" t="str">
        <f>VLOOKUP(A50,대상시군구!$K$2:$M$230,3,FALSE)</f>
        <v>달성군</v>
      </c>
      <c r="D50" t="s">
        <v>108</v>
      </c>
      <c r="E50" t="s">
        <v>112</v>
      </c>
    </row>
    <row r="51" spans="1:5" x14ac:dyDescent="0.3">
      <c r="A51">
        <v>49</v>
      </c>
      <c r="B51" t="str">
        <f>VLOOKUP(A51,대상시군구!$K$2:$M$230,2,FALSE)</f>
        <v>인천</v>
      </c>
      <c r="C51" t="str">
        <f>VLOOKUP(A51,대상시군구!$K$2:$M$230,3,FALSE)</f>
        <v>중구</v>
      </c>
      <c r="D51" t="s">
        <v>26</v>
      </c>
      <c r="E51" t="s">
        <v>24</v>
      </c>
    </row>
    <row r="52" spans="1:5" x14ac:dyDescent="0.3">
      <c r="A52">
        <v>50</v>
      </c>
      <c r="B52" t="str">
        <f>VLOOKUP(A52,대상시군구!$K$2:$M$230,2,FALSE)</f>
        <v>인천</v>
      </c>
      <c r="C52" t="str">
        <f>VLOOKUP(A52,대상시군구!$K$2:$M$230,3,FALSE)</f>
        <v>동구</v>
      </c>
      <c r="D52" t="s">
        <v>26</v>
      </c>
      <c r="E52" t="s">
        <v>35</v>
      </c>
    </row>
    <row r="53" spans="1:5" x14ac:dyDescent="0.3">
      <c r="A53">
        <v>51</v>
      </c>
      <c r="B53" t="str">
        <f>VLOOKUP(A53,대상시군구!$K$2:$M$230,2,FALSE)</f>
        <v>인천</v>
      </c>
      <c r="C53" t="str">
        <f>VLOOKUP(A53,대상시군구!$K$2:$M$230,3,FALSE)</f>
        <v>남구</v>
      </c>
      <c r="D53" t="s">
        <v>26</v>
      </c>
      <c r="E53" t="s">
        <v>34</v>
      </c>
    </row>
    <row r="54" spans="1:5" x14ac:dyDescent="0.3">
      <c r="A54">
        <v>52</v>
      </c>
      <c r="B54" t="str">
        <f>VLOOKUP(A54,대상시군구!$K$2:$M$230,2,FALSE)</f>
        <v>인천</v>
      </c>
      <c r="C54" t="str">
        <f>VLOOKUP(A54,대상시군구!$K$2:$M$230,3,FALSE)</f>
        <v>연수구</v>
      </c>
      <c r="D54" t="s">
        <v>26</v>
      </c>
      <c r="E54" t="s">
        <v>31</v>
      </c>
    </row>
    <row r="55" spans="1:5" x14ac:dyDescent="0.3">
      <c r="A55">
        <v>53</v>
      </c>
      <c r="B55" t="str">
        <f>VLOOKUP(A55,대상시군구!$K$2:$M$230,2,FALSE)</f>
        <v>인천</v>
      </c>
      <c r="C55" t="str">
        <f>VLOOKUP(A55,대상시군구!$K$2:$M$230,3,FALSE)</f>
        <v>남동구</v>
      </c>
      <c r="D55" t="s">
        <v>26</v>
      </c>
      <c r="E55" t="s">
        <v>29</v>
      </c>
    </row>
    <row r="56" spans="1:5" x14ac:dyDescent="0.3">
      <c r="A56">
        <v>54</v>
      </c>
      <c r="B56" t="str">
        <f>VLOOKUP(A56,대상시군구!$K$2:$M$230,2,FALSE)</f>
        <v>인천</v>
      </c>
      <c r="C56" t="str">
        <f>VLOOKUP(A56,대상시군구!$K$2:$M$230,3,FALSE)</f>
        <v>부평구</v>
      </c>
      <c r="D56" t="s">
        <v>26</v>
      </c>
      <c r="E56" t="s">
        <v>32</v>
      </c>
    </row>
    <row r="57" spans="1:5" x14ac:dyDescent="0.3">
      <c r="A57">
        <v>55</v>
      </c>
      <c r="B57" t="str">
        <f>VLOOKUP(A57,대상시군구!$K$2:$M$230,2,FALSE)</f>
        <v>인천</v>
      </c>
      <c r="C57" t="str">
        <f>VLOOKUP(A57,대상시군구!$K$2:$M$230,3,FALSE)</f>
        <v>계양구</v>
      </c>
      <c r="D57" t="s">
        <v>26</v>
      </c>
      <c r="E57" t="s">
        <v>28</v>
      </c>
    </row>
    <row r="58" spans="1:5" x14ac:dyDescent="0.3">
      <c r="A58">
        <v>56</v>
      </c>
      <c r="B58" t="str">
        <f>VLOOKUP(A58,대상시군구!$K$2:$M$230,2,FALSE)</f>
        <v>인천</v>
      </c>
      <c r="C58" t="str">
        <f>VLOOKUP(A58,대상시군구!$K$2:$M$230,3,FALSE)</f>
        <v>서구</v>
      </c>
      <c r="D58" t="s">
        <v>26</v>
      </c>
      <c r="E58" t="s">
        <v>27</v>
      </c>
    </row>
    <row r="59" spans="1:5" x14ac:dyDescent="0.3">
      <c r="A59">
        <v>57</v>
      </c>
      <c r="B59" t="str">
        <f>VLOOKUP(A59,대상시군구!$K$2:$M$230,2,FALSE)</f>
        <v>인천</v>
      </c>
      <c r="C59" t="str">
        <f>VLOOKUP(A59,대상시군구!$K$2:$M$230,3,FALSE)</f>
        <v>강화군</v>
      </c>
      <c r="D59" t="s">
        <v>26</v>
      </c>
      <c r="E59" t="s">
        <v>33</v>
      </c>
    </row>
    <row r="60" spans="1:5" x14ac:dyDescent="0.3">
      <c r="A60">
        <v>58</v>
      </c>
      <c r="B60" t="str">
        <f>VLOOKUP(A60,대상시군구!$K$2:$M$230,2,FALSE)</f>
        <v>인천</v>
      </c>
      <c r="C60" t="str">
        <f>VLOOKUP(A60,대상시군구!$K$2:$M$230,3,FALSE)</f>
        <v>옹진군</v>
      </c>
      <c r="D60" t="s">
        <v>26</v>
      </c>
      <c r="E60" t="s">
        <v>30</v>
      </c>
    </row>
    <row r="61" spans="1:5" x14ac:dyDescent="0.3">
      <c r="A61">
        <v>59</v>
      </c>
      <c r="B61" t="str">
        <f>VLOOKUP(A61,대상시군구!$K$2:$M$230,2,FALSE)</f>
        <v>광주</v>
      </c>
      <c r="C61" t="str">
        <f>VLOOKUP(A61,대상시군구!$K$2:$M$230,3,FALSE)</f>
        <v>동구</v>
      </c>
      <c r="D61" t="s">
        <v>145</v>
      </c>
      <c r="E61" t="s">
        <v>35</v>
      </c>
    </row>
    <row r="62" spans="1:5" x14ac:dyDescent="0.3">
      <c r="A62">
        <v>60</v>
      </c>
      <c r="B62" t="str">
        <f>VLOOKUP(A62,대상시군구!$K$2:$M$230,2,FALSE)</f>
        <v>광주</v>
      </c>
      <c r="C62" t="str">
        <f>VLOOKUP(A62,대상시군구!$K$2:$M$230,3,FALSE)</f>
        <v>서구</v>
      </c>
      <c r="D62" t="s">
        <v>145</v>
      </c>
      <c r="E62" t="s">
        <v>27</v>
      </c>
    </row>
    <row r="63" spans="1:5" x14ac:dyDescent="0.3">
      <c r="A63">
        <v>61</v>
      </c>
      <c r="B63" t="str">
        <f>VLOOKUP(A63,대상시군구!$K$2:$M$230,2,FALSE)</f>
        <v>광주</v>
      </c>
      <c r="C63" t="str">
        <f>VLOOKUP(A63,대상시군구!$K$2:$M$230,3,FALSE)</f>
        <v>남구</v>
      </c>
      <c r="D63" t="s">
        <v>145</v>
      </c>
      <c r="E63" t="s">
        <v>34</v>
      </c>
    </row>
    <row r="64" spans="1:5" x14ac:dyDescent="0.3">
      <c r="A64">
        <v>62</v>
      </c>
      <c r="B64" t="str">
        <f>VLOOKUP(A64,대상시군구!$K$2:$M$230,2,FALSE)</f>
        <v>광주</v>
      </c>
      <c r="C64" t="str">
        <f>VLOOKUP(A64,대상시군구!$K$2:$M$230,3,FALSE)</f>
        <v>북구</v>
      </c>
      <c r="D64" t="s">
        <v>145</v>
      </c>
      <c r="E64" t="s">
        <v>109</v>
      </c>
    </row>
    <row r="65" spans="1:5" x14ac:dyDescent="0.3">
      <c r="A65">
        <v>63</v>
      </c>
      <c r="B65" t="str">
        <f>VLOOKUP(A65,대상시군구!$K$2:$M$230,2,FALSE)</f>
        <v>광주</v>
      </c>
      <c r="C65" t="str">
        <f>VLOOKUP(A65,대상시군구!$K$2:$M$230,3,FALSE)</f>
        <v>광산구</v>
      </c>
      <c r="D65" t="s">
        <v>145</v>
      </c>
      <c r="E65" t="s">
        <v>146</v>
      </c>
    </row>
    <row r="66" spans="1:5" x14ac:dyDescent="0.3">
      <c r="A66">
        <v>64</v>
      </c>
      <c r="B66" t="str">
        <f>VLOOKUP(A66,대상시군구!$K$2:$M$230,2,FALSE)</f>
        <v>대전</v>
      </c>
      <c r="C66" t="str">
        <f>VLOOKUP(A66,대상시군구!$K$2:$M$230,3,FALSE)</f>
        <v>동구</v>
      </c>
      <c r="D66" t="s">
        <v>93</v>
      </c>
      <c r="E66" t="s">
        <v>35</v>
      </c>
    </row>
    <row r="67" spans="1:5" x14ac:dyDescent="0.3">
      <c r="A67">
        <v>65</v>
      </c>
      <c r="B67" t="str">
        <f>VLOOKUP(A67,대상시군구!$K$2:$M$230,2,FALSE)</f>
        <v>대전</v>
      </c>
      <c r="C67" t="str">
        <f>VLOOKUP(A67,대상시군구!$K$2:$M$230,3,FALSE)</f>
        <v>중구</v>
      </c>
      <c r="D67" t="s">
        <v>93</v>
      </c>
      <c r="E67" t="s">
        <v>24</v>
      </c>
    </row>
    <row r="68" spans="1:5" x14ac:dyDescent="0.3">
      <c r="A68">
        <v>66</v>
      </c>
      <c r="B68" t="str">
        <f>VLOOKUP(A68,대상시군구!$K$2:$M$230,2,FALSE)</f>
        <v>대전</v>
      </c>
      <c r="C68" t="str">
        <f>VLOOKUP(A68,대상시군구!$K$2:$M$230,3,FALSE)</f>
        <v>서구</v>
      </c>
      <c r="D68" t="s">
        <v>93</v>
      </c>
      <c r="E68" t="s">
        <v>27</v>
      </c>
    </row>
    <row r="69" spans="1:5" x14ac:dyDescent="0.3">
      <c r="A69">
        <v>67</v>
      </c>
      <c r="B69" t="str">
        <f>VLOOKUP(A69,대상시군구!$K$2:$M$230,2,FALSE)</f>
        <v>대전</v>
      </c>
      <c r="C69" t="str">
        <f>VLOOKUP(A69,대상시군구!$K$2:$M$230,3,FALSE)</f>
        <v>유성구</v>
      </c>
      <c r="D69" t="s">
        <v>93</v>
      </c>
      <c r="E69" t="s">
        <v>94</v>
      </c>
    </row>
    <row r="70" spans="1:5" x14ac:dyDescent="0.3">
      <c r="A70">
        <v>68</v>
      </c>
      <c r="B70" t="str">
        <f>VLOOKUP(A70,대상시군구!$K$2:$M$230,2,FALSE)</f>
        <v>대전</v>
      </c>
      <c r="C70" t="str">
        <f>VLOOKUP(A70,대상시군구!$K$2:$M$230,3,FALSE)</f>
        <v>대덕구</v>
      </c>
      <c r="D70" t="s">
        <v>93</v>
      </c>
      <c r="E70" t="s">
        <v>95</v>
      </c>
    </row>
    <row r="71" spans="1:5" x14ac:dyDescent="0.3">
      <c r="A71">
        <v>69</v>
      </c>
      <c r="B71" t="str">
        <f>VLOOKUP(A71,대상시군구!$K$2:$M$230,2,FALSE)</f>
        <v>울산</v>
      </c>
      <c r="C71" t="str">
        <f>VLOOKUP(A71,대상시군구!$K$2:$M$230,3,FALSE)</f>
        <v>중구</v>
      </c>
      <c r="D71" t="s">
        <v>132</v>
      </c>
      <c r="E71" t="s">
        <v>24</v>
      </c>
    </row>
    <row r="72" spans="1:5" x14ac:dyDescent="0.3">
      <c r="A72">
        <v>70</v>
      </c>
      <c r="B72" t="str">
        <f>VLOOKUP(A72,대상시군구!$K$2:$M$230,2,FALSE)</f>
        <v>울산</v>
      </c>
      <c r="C72" t="str">
        <f>VLOOKUP(A72,대상시군구!$K$2:$M$230,3,FALSE)</f>
        <v>남구</v>
      </c>
      <c r="D72" t="s">
        <v>132</v>
      </c>
      <c r="E72" t="s">
        <v>34</v>
      </c>
    </row>
    <row r="73" spans="1:5" x14ac:dyDescent="0.3">
      <c r="A73">
        <v>71</v>
      </c>
      <c r="B73" t="str">
        <f>VLOOKUP(A73,대상시군구!$K$2:$M$230,2,FALSE)</f>
        <v>울산</v>
      </c>
      <c r="C73" t="str">
        <f>VLOOKUP(A73,대상시군구!$K$2:$M$230,3,FALSE)</f>
        <v>동구</v>
      </c>
      <c r="D73" t="s">
        <v>132</v>
      </c>
      <c r="E73" t="s">
        <v>35</v>
      </c>
    </row>
    <row r="74" spans="1:5" x14ac:dyDescent="0.3">
      <c r="A74">
        <v>72</v>
      </c>
      <c r="B74" t="str">
        <f>VLOOKUP(A74,대상시군구!$K$2:$M$230,2,FALSE)</f>
        <v>울산</v>
      </c>
      <c r="C74" t="str">
        <f>VLOOKUP(A74,대상시군구!$K$2:$M$230,3,FALSE)</f>
        <v>북구</v>
      </c>
      <c r="D74" t="s">
        <v>132</v>
      </c>
      <c r="E74" t="s">
        <v>109</v>
      </c>
    </row>
    <row r="75" spans="1:5" x14ac:dyDescent="0.3">
      <c r="A75">
        <v>73</v>
      </c>
      <c r="B75" t="str">
        <f>VLOOKUP(A75,대상시군구!$K$2:$M$230,2,FALSE)</f>
        <v>울산</v>
      </c>
      <c r="C75" t="str">
        <f>VLOOKUP(A75,대상시군구!$K$2:$M$230,3,FALSE)</f>
        <v>울주군</v>
      </c>
      <c r="D75" t="s">
        <v>132</v>
      </c>
      <c r="E75" t="s">
        <v>133</v>
      </c>
    </row>
    <row r="76" spans="1:5" x14ac:dyDescent="0.3">
      <c r="A76">
        <v>75</v>
      </c>
      <c r="B76" t="str">
        <f>VLOOKUP(A76,대상시군구!$K$2:$M$230,2,FALSE)</f>
        <v>경기</v>
      </c>
      <c r="C76" t="str">
        <f>VLOOKUP(A76,대상시군구!$K$2:$M$230,3,FALSE)</f>
        <v>수원시</v>
      </c>
      <c r="D76" t="s">
        <v>36</v>
      </c>
      <c r="E76" t="s">
        <v>40</v>
      </c>
    </row>
    <row r="77" spans="1:5" x14ac:dyDescent="0.3">
      <c r="A77">
        <v>76</v>
      </c>
      <c r="B77" t="str">
        <f>VLOOKUP(A77,대상시군구!$K$2:$M$230,2,FALSE)</f>
        <v>경기</v>
      </c>
      <c r="C77" t="str">
        <f>VLOOKUP(A77,대상시군구!$K$2:$M$230,3,FALSE)</f>
        <v>고양시</v>
      </c>
      <c r="D77" t="s">
        <v>36</v>
      </c>
      <c r="E77" t="s">
        <v>54</v>
      </c>
    </row>
    <row r="78" spans="1:5" x14ac:dyDescent="0.3">
      <c r="A78">
        <v>77</v>
      </c>
      <c r="B78" t="str">
        <f>VLOOKUP(A78,대상시군구!$K$2:$M$230,2,FALSE)</f>
        <v>경기</v>
      </c>
      <c r="C78" t="str">
        <f>VLOOKUP(A78,대상시군구!$K$2:$M$230,3,FALSE)</f>
        <v>성남시</v>
      </c>
      <c r="D78" t="s">
        <v>36</v>
      </c>
      <c r="E78" t="s">
        <v>51</v>
      </c>
    </row>
    <row r="79" spans="1:5" x14ac:dyDescent="0.3">
      <c r="A79">
        <v>78</v>
      </c>
      <c r="B79" t="str">
        <f>VLOOKUP(A79,대상시군구!$K$2:$M$230,2,FALSE)</f>
        <v>경기</v>
      </c>
      <c r="C79" t="str">
        <f>VLOOKUP(A79,대상시군구!$K$2:$M$230,3,FALSE)</f>
        <v>용인시</v>
      </c>
      <c r="D79" t="s">
        <v>36</v>
      </c>
      <c r="E79" t="s">
        <v>47</v>
      </c>
    </row>
    <row r="80" spans="1:5" x14ac:dyDescent="0.3">
      <c r="A80">
        <v>79</v>
      </c>
      <c r="B80" t="str">
        <f>VLOOKUP(A80,대상시군구!$K$2:$M$230,2,FALSE)</f>
        <v>경기</v>
      </c>
      <c r="C80" t="str">
        <f>VLOOKUP(A80,대상시군구!$K$2:$M$230,3,FALSE)</f>
        <v>부천시</v>
      </c>
      <c r="D80" t="s">
        <v>36</v>
      </c>
      <c r="E80" t="s">
        <v>39</v>
      </c>
    </row>
    <row r="81" spans="1:5" x14ac:dyDescent="0.3">
      <c r="A81">
        <v>80</v>
      </c>
      <c r="B81" t="str">
        <f>VLOOKUP(A81,대상시군구!$K$2:$M$230,2,FALSE)</f>
        <v>경기</v>
      </c>
      <c r="C81" t="str">
        <f>VLOOKUP(A81,대상시군구!$K$2:$M$230,3,FALSE)</f>
        <v>안산시</v>
      </c>
      <c r="D81" t="s">
        <v>36</v>
      </c>
      <c r="E81" t="s">
        <v>41</v>
      </c>
    </row>
    <row r="82" spans="1:5" x14ac:dyDescent="0.3">
      <c r="A82">
        <v>81</v>
      </c>
      <c r="B82" t="str">
        <f>VLOOKUP(A82,대상시군구!$K$2:$M$230,2,FALSE)</f>
        <v>경기</v>
      </c>
      <c r="C82" t="str">
        <f>VLOOKUP(A82,대상시군구!$K$2:$M$230,3,FALSE)</f>
        <v>남양주시</v>
      </c>
      <c r="D82" t="s">
        <v>36</v>
      </c>
      <c r="E82" t="s">
        <v>48</v>
      </c>
    </row>
    <row r="83" spans="1:5" x14ac:dyDescent="0.3">
      <c r="A83">
        <v>82</v>
      </c>
      <c r="B83" t="str">
        <f>VLOOKUP(A83,대상시군구!$K$2:$M$230,2,FALSE)</f>
        <v>경기</v>
      </c>
      <c r="C83" t="str">
        <f>VLOOKUP(A83,대상시군구!$K$2:$M$230,3,FALSE)</f>
        <v>안양시</v>
      </c>
      <c r="D83" t="s">
        <v>36</v>
      </c>
      <c r="E83" t="s">
        <v>58</v>
      </c>
    </row>
    <row r="84" spans="1:5" x14ac:dyDescent="0.3">
      <c r="A84">
        <v>83</v>
      </c>
      <c r="B84" t="str">
        <f>VLOOKUP(A84,대상시군구!$K$2:$M$230,2,FALSE)</f>
        <v>경기</v>
      </c>
      <c r="C84" t="str">
        <f>VLOOKUP(A84,대상시군구!$K$2:$M$230,3,FALSE)</f>
        <v>화성시</v>
      </c>
      <c r="D84" t="s">
        <v>36</v>
      </c>
      <c r="E84" t="s">
        <v>50</v>
      </c>
    </row>
    <row r="85" spans="1:5" x14ac:dyDescent="0.3">
      <c r="A85">
        <v>84</v>
      </c>
      <c r="B85" t="str">
        <f>VLOOKUP(A85,대상시군구!$K$2:$M$230,2,FALSE)</f>
        <v>경기</v>
      </c>
      <c r="C85" t="str">
        <f>VLOOKUP(A85,대상시군구!$K$2:$M$230,3,FALSE)</f>
        <v>평택시</v>
      </c>
      <c r="D85" t="s">
        <v>36</v>
      </c>
      <c r="E85" t="s">
        <v>59</v>
      </c>
    </row>
    <row r="86" spans="1:5" x14ac:dyDescent="0.3">
      <c r="A86">
        <v>85</v>
      </c>
      <c r="B86" t="str">
        <f>VLOOKUP(A86,대상시군구!$K$2:$M$230,2,FALSE)</f>
        <v>경기</v>
      </c>
      <c r="C86" t="str">
        <f>VLOOKUP(A86,대상시군구!$K$2:$M$230,3,FALSE)</f>
        <v>의정부시</v>
      </c>
      <c r="D86" t="s">
        <v>36</v>
      </c>
      <c r="E86" t="s">
        <v>67</v>
      </c>
    </row>
    <row r="87" spans="1:5" x14ac:dyDescent="0.3">
      <c r="A87">
        <v>86</v>
      </c>
      <c r="B87" t="str">
        <f>VLOOKUP(A87,대상시군구!$K$2:$M$230,2,FALSE)</f>
        <v>경기</v>
      </c>
      <c r="C87" t="str">
        <f>VLOOKUP(A87,대상시군구!$K$2:$M$230,3,FALSE)</f>
        <v>시흥시</v>
      </c>
      <c r="D87" t="s">
        <v>36</v>
      </c>
      <c r="E87" t="s">
        <v>53</v>
      </c>
    </row>
    <row r="88" spans="1:5" x14ac:dyDescent="0.3">
      <c r="A88">
        <v>87</v>
      </c>
      <c r="B88" t="str">
        <f>VLOOKUP(A88,대상시군구!$K$2:$M$230,2,FALSE)</f>
        <v>경기</v>
      </c>
      <c r="C88" t="str">
        <f>VLOOKUP(A88,대상시군구!$K$2:$M$230,3,FALSE)</f>
        <v>파주시</v>
      </c>
      <c r="D88" t="s">
        <v>36</v>
      </c>
      <c r="E88" t="s">
        <v>49</v>
      </c>
    </row>
    <row r="89" spans="1:5" x14ac:dyDescent="0.3">
      <c r="A89">
        <v>88</v>
      </c>
      <c r="B89" t="str">
        <f>VLOOKUP(A89,대상시군구!$K$2:$M$230,2,FALSE)</f>
        <v>경기</v>
      </c>
      <c r="C89" t="str">
        <f>VLOOKUP(A89,대상시군구!$K$2:$M$230,3,FALSE)</f>
        <v>김포시</v>
      </c>
      <c r="D89" t="s">
        <v>36</v>
      </c>
      <c r="E89" t="s">
        <v>43</v>
      </c>
    </row>
    <row r="90" spans="1:5" x14ac:dyDescent="0.3">
      <c r="A90">
        <v>89</v>
      </c>
      <c r="B90" t="str">
        <f>VLOOKUP(A90,대상시군구!$K$2:$M$230,2,FALSE)</f>
        <v>경기</v>
      </c>
      <c r="C90" t="str">
        <f>VLOOKUP(A90,대상시군구!$K$2:$M$230,3,FALSE)</f>
        <v>광명시</v>
      </c>
      <c r="D90" t="s">
        <v>36</v>
      </c>
      <c r="E90" t="s">
        <v>61</v>
      </c>
    </row>
    <row r="91" spans="1:5" x14ac:dyDescent="0.3">
      <c r="A91">
        <v>90</v>
      </c>
      <c r="B91" t="str">
        <f>VLOOKUP(A91,대상시군구!$K$2:$M$230,2,FALSE)</f>
        <v>경기</v>
      </c>
      <c r="C91" t="str">
        <f>VLOOKUP(A91,대상시군구!$K$2:$M$230,3,FALSE)</f>
        <v>광주시</v>
      </c>
      <c r="D91" t="s">
        <v>36</v>
      </c>
      <c r="E91" t="s">
        <v>38</v>
      </c>
    </row>
    <row r="92" spans="1:5" x14ac:dyDescent="0.3">
      <c r="A92">
        <v>91</v>
      </c>
      <c r="B92" t="str">
        <f>VLOOKUP(A92,대상시군구!$K$2:$M$230,2,FALSE)</f>
        <v>경기</v>
      </c>
      <c r="C92" t="str">
        <f>VLOOKUP(A92,대상시군구!$K$2:$M$230,3,FALSE)</f>
        <v>군포시</v>
      </c>
      <c r="D92" t="s">
        <v>36</v>
      </c>
      <c r="E92" t="s">
        <v>52</v>
      </c>
    </row>
    <row r="93" spans="1:5" x14ac:dyDescent="0.3">
      <c r="A93">
        <v>92</v>
      </c>
      <c r="B93" t="str">
        <f>VLOOKUP(A93,대상시군구!$K$2:$M$230,2,FALSE)</f>
        <v>경기</v>
      </c>
      <c r="C93" t="str">
        <f>VLOOKUP(A93,대상시군구!$K$2:$M$230,3,FALSE)</f>
        <v>오산시</v>
      </c>
      <c r="D93" t="s">
        <v>36</v>
      </c>
      <c r="E93" t="s">
        <v>66</v>
      </c>
    </row>
    <row r="94" spans="1:5" x14ac:dyDescent="0.3">
      <c r="A94">
        <v>93</v>
      </c>
      <c r="B94" t="str">
        <f>VLOOKUP(A94,대상시군구!$K$2:$M$230,2,FALSE)</f>
        <v>경기</v>
      </c>
      <c r="C94" t="str">
        <f>VLOOKUP(A94,대상시군구!$K$2:$M$230,3,FALSE)</f>
        <v>이천시</v>
      </c>
      <c r="D94" t="s">
        <v>36</v>
      </c>
      <c r="E94" t="s">
        <v>60</v>
      </c>
    </row>
    <row r="95" spans="1:5" x14ac:dyDescent="0.3">
      <c r="A95">
        <v>94</v>
      </c>
      <c r="B95" t="str">
        <f>VLOOKUP(A95,대상시군구!$K$2:$M$230,2,FALSE)</f>
        <v>경기</v>
      </c>
      <c r="C95" t="str">
        <f>VLOOKUP(A95,대상시군구!$K$2:$M$230,3,FALSE)</f>
        <v>양주시</v>
      </c>
      <c r="D95" t="s">
        <v>36</v>
      </c>
      <c r="E95" t="s">
        <v>55</v>
      </c>
    </row>
    <row r="96" spans="1:5" x14ac:dyDescent="0.3">
      <c r="A96">
        <v>95</v>
      </c>
      <c r="B96" t="str">
        <f>VLOOKUP(A96,대상시군구!$K$2:$M$230,2,FALSE)</f>
        <v>경기</v>
      </c>
      <c r="C96" t="str">
        <f>VLOOKUP(A96,대상시군구!$K$2:$M$230,3,FALSE)</f>
        <v>안성시</v>
      </c>
      <c r="D96" t="s">
        <v>36</v>
      </c>
      <c r="E96" t="s">
        <v>57</v>
      </c>
    </row>
    <row r="97" spans="1:5" x14ac:dyDescent="0.3">
      <c r="A97">
        <v>96</v>
      </c>
      <c r="B97" t="str">
        <f>VLOOKUP(A97,대상시군구!$K$2:$M$230,2,FALSE)</f>
        <v>경기</v>
      </c>
      <c r="C97" t="str">
        <f>VLOOKUP(A97,대상시군구!$K$2:$M$230,3,FALSE)</f>
        <v>구리시</v>
      </c>
      <c r="D97" t="s">
        <v>36</v>
      </c>
      <c r="E97" t="s">
        <v>46</v>
      </c>
    </row>
    <row r="98" spans="1:5" x14ac:dyDescent="0.3">
      <c r="A98">
        <v>97</v>
      </c>
      <c r="B98" t="str">
        <f>VLOOKUP(A98,대상시군구!$K$2:$M$230,2,FALSE)</f>
        <v>경기</v>
      </c>
      <c r="C98" t="str">
        <f>VLOOKUP(A98,대상시군구!$K$2:$M$230,3,FALSE)</f>
        <v>포천시</v>
      </c>
      <c r="D98" t="s">
        <v>36</v>
      </c>
      <c r="E98" t="s">
        <v>45</v>
      </c>
    </row>
    <row r="99" spans="1:5" x14ac:dyDescent="0.3">
      <c r="A99">
        <v>98</v>
      </c>
      <c r="B99" t="str">
        <f>VLOOKUP(A99,대상시군구!$K$2:$M$230,2,FALSE)</f>
        <v>경기</v>
      </c>
      <c r="C99" t="str">
        <f>VLOOKUP(A99,대상시군구!$K$2:$M$230,3,FALSE)</f>
        <v>의왕시</v>
      </c>
      <c r="D99" t="s">
        <v>36</v>
      </c>
      <c r="E99" t="s">
        <v>42</v>
      </c>
    </row>
    <row r="100" spans="1:5" x14ac:dyDescent="0.3">
      <c r="A100">
        <v>99</v>
      </c>
      <c r="B100" t="str">
        <f>VLOOKUP(A100,대상시군구!$K$2:$M$230,2,FALSE)</f>
        <v>경기</v>
      </c>
      <c r="C100" t="str">
        <f>VLOOKUP(A100,대상시군구!$K$2:$M$230,3,FALSE)</f>
        <v>하남시</v>
      </c>
      <c r="D100" t="s">
        <v>36</v>
      </c>
      <c r="E100" t="s">
        <v>62</v>
      </c>
    </row>
    <row r="101" spans="1:5" x14ac:dyDescent="0.3">
      <c r="A101">
        <v>100</v>
      </c>
      <c r="B101" t="str">
        <f>VLOOKUP(A101,대상시군구!$K$2:$M$230,2,FALSE)</f>
        <v>경기</v>
      </c>
      <c r="C101" t="str">
        <f>VLOOKUP(A101,대상시군구!$K$2:$M$230,3,FALSE)</f>
        <v>여주시</v>
      </c>
      <c r="D101" t="s">
        <v>36</v>
      </c>
      <c r="E101" t="s">
        <v>64</v>
      </c>
    </row>
    <row r="102" spans="1:5" x14ac:dyDescent="0.3">
      <c r="A102">
        <v>101</v>
      </c>
      <c r="B102" t="str">
        <f>VLOOKUP(A102,대상시군구!$K$2:$M$230,2,FALSE)</f>
        <v>경기</v>
      </c>
      <c r="C102" t="str">
        <f>VLOOKUP(A102,대상시군구!$K$2:$M$230,3,FALSE)</f>
        <v>양평군</v>
      </c>
      <c r="D102" t="s">
        <v>36</v>
      </c>
      <c r="E102" t="s">
        <v>63</v>
      </c>
    </row>
    <row r="103" spans="1:5" x14ac:dyDescent="0.3">
      <c r="A103">
        <v>102</v>
      </c>
      <c r="B103" t="str">
        <f>VLOOKUP(A103,대상시군구!$K$2:$M$230,2,FALSE)</f>
        <v>경기</v>
      </c>
      <c r="C103" t="str">
        <f>VLOOKUP(A103,대상시군구!$K$2:$M$230,3,FALSE)</f>
        <v>동두천시</v>
      </c>
      <c r="D103" t="s">
        <v>36</v>
      </c>
      <c r="E103" t="s">
        <v>56</v>
      </c>
    </row>
    <row r="104" spans="1:5" x14ac:dyDescent="0.3">
      <c r="A104">
        <v>103</v>
      </c>
      <c r="B104" t="str">
        <f>VLOOKUP(A104,대상시군구!$K$2:$M$230,2,FALSE)</f>
        <v>경기</v>
      </c>
      <c r="C104" t="str">
        <f>VLOOKUP(A104,대상시군구!$K$2:$M$230,3,FALSE)</f>
        <v>과천시</v>
      </c>
      <c r="D104" t="s">
        <v>36</v>
      </c>
      <c r="E104" t="s">
        <v>44</v>
      </c>
    </row>
    <row r="105" spans="1:5" x14ac:dyDescent="0.3">
      <c r="A105">
        <v>104</v>
      </c>
      <c r="B105" t="str">
        <f>VLOOKUP(A105,대상시군구!$K$2:$M$230,2,FALSE)</f>
        <v>경기</v>
      </c>
      <c r="C105" t="str">
        <f>VLOOKUP(A105,대상시군구!$K$2:$M$230,3,FALSE)</f>
        <v>가평군</v>
      </c>
      <c r="D105" t="s">
        <v>36</v>
      </c>
      <c r="E105" t="s">
        <v>37</v>
      </c>
    </row>
    <row r="106" spans="1:5" x14ac:dyDescent="0.3">
      <c r="A106">
        <v>105</v>
      </c>
      <c r="B106" t="str">
        <f>VLOOKUP(A106,대상시군구!$K$2:$M$230,2,FALSE)</f>
        <v>경기</v>
      </c>
      <c r="C106" t="str">
        <f>VLOOKUP(A106,대상시군구!$K$2:$M$230,3,FALSE)</f>
        <v>연천군</v>
      </c>
      <c r="D106" t="s">
        <v>36</v>
      </c>
      <c r="E106" t="s">
        <v>65</v>
      </c>
    </row>
    <row r="107" spans="1:5" x14ac:dyDescent="0.3">
      <c r="A107">
        <v>106</v>
      </c>
      <c r="B107" t="str">
        <f>VLOOKUP(A107,대상시군구!$K$2:$M$230,2,FALSE)</f>
        <v>강원</v>
      </c>
      <c r="C107" t="str">
        <f>VLOOKUP(A107,대상시군구!$K$2:$M$230,3,FALSE)</f>
        <v>춘천시</v>
      </c>
      <c r="D107" t="s">
        <v>68</v>
      </c>
      <c r="E107" t="s">
        <v>74</v>
      </c>
    </row>
    <row r="108" spans="1:5" x14ac:dyDescent="0.3">
      <c r="A108">
        <v>107</v>
      </c>
      <c r="B108" t="str">
        <f>VLOOKUP(A108,대상시군구!$K$2:$M$230,2,FALSE)</f>
        <v>강원</v>
      </c>
      <c r="C108" t="str">
        <f>VLOOKUP(A108,대상시군구!$K$2:$M$230,3,FALSE)</f>
        <v>원주시</v>
      </c>
      <c r="D108" t="s">
        <v>68</v>
      </c>
      <c r="E108" t="s">
        <v>71</v>
      </c>
    </row>
    <row r="109" spans="1:5" x14ac:dyDescent="0.3">
      <c r="A109">
        <v>108</v>
      </c>
      <c r="B109" t="str">
        <f>VLOOKUP(A109,대상시군구!$K$2:$M$230,2,FALSE)</f>
        <v>강원</v>
      </c>
      <c r="C109" t="str">
        <f>VLOOKUP(A109,대상시군구!$K$2:$M$230,3,FALSE)</f>
        <v>강릉시</v>
      </c>
      <c r="D109" t="s">
        <v>68</v>
      </c>
      <c r="E109" t="s">
        <v>75</v>
      </c>
    </row>
    <row r="110" spans="1:5" x14ac:dyDescent="0.3">
      <c r="A110">
        <v>109</v>
      </c>
      <c r="B110" t="str">
        <f>VLOOKUP(A110,대상시군구!$K$2:$M$230,2,FALSE)</f>
        <v>강원</v>
      </c>
      <c r="C110" t="str">
        <f>VLOOKUP(A110,대상시군구!$K$2:$M$230,3,FALSE)</f>
        <v>동해시</v>
      </c>
      <c r="D110" t="s">
        <v>68</v>
      </c>
      <c r="E110" t="s">
        <v>76</v>
      </c>
    </row>
    <row r="111" spans="1:5" x14ac:dyDescent="0.3">
      <c r="A111">
        <v>112</v>
      </c>
      <c r="B111" t="str">
        <f>VLOOKUP(A111,대상시군구!$K$2:$M$230,2,FALSE)</f>
        <v>강원</v>
      </c>
      <c r="C111" t="str">
        <f>VLOOKUP(A111,대상시군구!$K$2:$M$230,3,FALSE)</f>
        <v>삼척시</v>
      </c>
      <c r="D111" t="s">
        <v>68</v>
      </c>
      <c r="E111" t="s">
        <v>70</v>
      </c>
    </row>
    <row r="112" spans="1:5" x14ac:dyDescent="0.3">
      <c r="A112">
        <v>114</v>
      </c>
      <c r="B112" t="str">
        <f>VLOOKUP(A112,대상시군구!$K$2:$M$230,2,FALSE)</f>
        <v>강원</v>
      </c>
      <c r="C112" t="str">
        <f>VLOOKUP(A112,대상시군구!$K$2:$M$230,3,FALSE)</f>
        <v>횡성군</v>
      </c>
      <c r="D112" t="s">
        <v>68</v>
      </c>
      <c r="E112" t="s">
        <v>77</v>
      </c>
    </row>
    <row r="113" spans="1:5" x14ac:dyDescent="0.3">
      <c r="A113">
        <v>117</v>
      </c>
      <c r="B113" t="str">
        <f>VLOOKUP(A113,대상시군구!$K$2:$M$230,2,FALSE)</f>
        <v>강원</v>
      </c>
      <c r="C113" t="str">
        <f>VLOOKUP(A113,대상시군구!$K$2:$M$230,3,FALSE)</f>
        <v>정선군</v>
      </c>
      <c r="D113" t="s">
        <v>68</v>
      </c>
      <c r="E113" t="s">
        <v>73</v>
      </c>
    </row>
    <row r="114" spans="1:5" x14ac:dyDescent="0.3">
      <c r="A114">
        <v>120</v>
      </c>
      <c r="B114" t="str">
        <f>VLOOKUP(A114,대상시군구!$K$2:$M$230,2,FALSE)</f>
        <v>강원</v>
      </c>
      <c r="C114" t="str">
        <f>VLOOKUP(A114,대상시군구!$K$2:$M$230,3,FALSE)</f>
        <v>양구군</v>
      </c>
      <c r="D114" t="s">
        <v>68</v>
      </c>
      <c r="E114" t="s">
        <v>72</v>
      </c>
    </row>
    <row r="115" spans="1:5" x14ac:dyDescent="0.3">
      <c r="A115">
        <v>122</v>
      </c>
      <c r="B115" t="str">
        <f>VLOOKUP(A115,대상시군구!$K$2:$M$230,2,FALSE)</f>
        <v>강원</v>
      </c>
      <c r="C115" t="str">
        <f>VLOOKUP(A115,대상시군구!$K$2:$M$230,3,FALSE)</f>
        <v>고성군</v>
      </c>
      <c r="D115" t="s">
        <v>68</v>
      </c>
      <c r="E115" t="s">
        <v>69</v>
      </c>
    </row>
    <row r="116" spans="1:5" x14ac:dyDescent="0.3">
      <c r="A116">
        <v>124</v>
      </c>
      <c r="B116" t="str">
        <f>VLOOKUP(A116,대상시군구!$K$2:$M$230,2,FALSE)</f>
        <v>충북</v>
      </c>
      <c r="C116" t="str">
        <f>VLOOKUP(A116,대상시군구!$K$2:$M$230,3,FALSE)</f>
        <v>청주시</v>
      </c>
      <c r="D116" t="s">
        <v>85</v>
      </c>
      <c r="E116" t="s">
        <v>87</v>
      </c>
    </row>
    <row r="117" spans="1:5" x14ac:dyDescent="0.3">
      <c r="A117">
        <v>125</v>
      </c>
      <c r="B117" t="str">
        <f>VLOOKUP(A117,대상시군구!$K$2:$M$230,2,FALSE)</f>
        <v>충북</v>
      </c>
      <c r="C117" t="str">
        <f>VLOOKUP(A117,대상시군구!$K$2:$M$230,3,FALSE)</f>
        <v>충주시</v>
      </c>
      <c r="D117" t="s">
        <v>85</v>
      </c>
      <c r="E117" t="s">
        <v>92</v>
      </c>
    </row>
    <row r="118" spans="1:5" x14ac:dyDescent="0.3">
      <c r="A118">
        <v>126</v>
      </c>
      <c r="B118" t="str">
        <f>VLOOKUP(A118,대상시군구!$K$2:$M$230,2,FALSE)</f>
        <v>충북</v>
      </c>
      <c r="C118" t="str">
        <f>VLOOKUP(A118,대상시군구!$K$2:$M$230,3,FALSE)</f>
        <v>제천시</v>
      </c>
      <c r="D118" t="s">
        <v>85</v>
      </c>
      <c r="E118" t="s">
        <v>89</v>
      </c>
    </row>
    <row r="119" spans="1:5" x14ac:dyDescent="0.3">
      <c r="A119">
        <v>128</v>
      </c>
      <c r="B119" t="str">
        <f>VLOOKUP(A119,대상시군구!$K$2:$M$230,2,FALSE)</f>
        <v>충북</v>
      </c>
      <c r="C119" t="str">
        <f>VLOOKUP(A119,대상시군구!$K$2:$M$230,3,FALSE)</f>
        <v>옥천군</v>
      </c>
      <c r="D119" t="s">
        <v>85</v>
      </c>
      <c r="E119" t="s">
        <v>88</v>
      </c>
    </row>
    <row r="120" spans="1:5" x14ac:dyDescent="0.3">
      <c r="A120">
        <v>131</v>
      </c>
      <c r="B120" t="str">
        <f>VLOOKUP(A120,대상시군구!$K$2:$M$230,2,FALSE)</f>
        <v>충북</v>
      </c>
      <c r="C120" t="str">
        <f>VLOOKUP(A120,대상시군구!$K$2:$M$230,3,FALSE)</f>
        <v>진천군</v>
      </c>
      <c r="D120" t="s">
        <v>85</v>
      </c>
      <c r="E120" t="s">
        <v>90</v>
      </c>
    </row>
    <row r="121" spans="1:5" x14ac:dyDescent="0.3">
      <c r="A121">
        <v>132</v>
      </c>
      <c r="B121" t="str">
        <f>VLOOKUP(A121,대상시군구!$K$2:$M$230,2,FALSE)</f>
        <v>충북</v>
      </c>
      <c r="C121" t="str">
        <f>VLOOKUP(A121,대상시군구!$K$2:$M$230,3,FALSE)</f>
        <v>괴산군</v>
      </c>
      <c r="D121" t="s">
        <v>85</v>
      </c>
      <c r="E121" t="s">
        <v>91</v>
      </c>
    </row>
    <row r="122" spans="1:5" x14ac:dyDescent="0.3">
      <c r="A122">
        <v>134</v>
      </c>
      <c r="B122" t="str">
        <f>VLOOKUP(A122,대상시군구!$K$2:$M$230,2,FALSE)</f>
        <v>충북</v>
      </c>
      <c r="C122" t="str">
        <f>VLOOKUP(A122,대상시군구!$K$2:$M$230,3,FALSE)</f>
        <v>단양군</v>
      </c>
      <c r="D122" t="s">
        <v>85</v>
      </c>
      <c r="E122" t="s">
        <v>86</v>
      </c>
    </row>
    <row r="123" spans="1:5" x14ac:dyDescent="0.3">
      <c r="A123">
        <v>135</v>
      </c>
      <c r="B123" t="str">
        <f>VLOOKUP(A123,대상시군구!$K$2:$M$230,2,FALSE)</f>
        <v>충남</v>
      </c>
      <c r="C123" t="str">
        <f>VLOOKUP(A123,대상시군구!$K$2:$M$230,3,FALSE)</f>
        <v>천안시</v>
      </c>
      <c r="D123" t="s">
        <v>78</v>
      </c>
      <c r="E123" t="s">
        <v>82</v>
      </c>
    </row>
    <row r="124" spans="1:5" x14ac:dyDescent="0.3">
      <c r="A124">
        <v>136</v>
      </c>
      <c r="B124" t="str">
        <f>VLOOKUP(A124,대상시군구!$K$2:$M$230,2,FALSE)</f>
        <v>충남</v>
      </c>
      <c r="C124" t="str">
        <f>VLOOKUP(A124,대상시군구!$K$2:$M$230,3,FALSE)</f>
        <v>공주시</v>
      </c>
      <c r="D124" t="s">
        <v>78</v>
      </c>
      <c r="E124" t="s">
        <v>83</v>
      </c>
    </row>
    <row r="125" spans="1:5" x14ac:dyDescent="0.3">
      <c r="A125">
        <v>138</v>
      </c>
      <c r="B125" t="str">
        <f>VLOOKUP(A125,대상시군구!$K$2:$M$230,2,FALSE)</f>
        <v>충남</v>
      </c>
      <c r="C125" t="str">
        <f>VLOOKUP(A125,대상시군구!$K$2:$M$230,3,FALSE)</f>
        <v>아산시</v>
      </c>
      <c r="D125" t="s">
        <v>78</v>
      </c>
      <c r="E125" t="s">
        <v>81</v>
      </c>
    </row>
    <row r="126" spans="1:5" x14ac:dyDescent="0.3">
      <c r="A126">
        <v>139</v>
      </c>
      <c r="B126" t="str">
        <f>VLOOKUP(A126,대상시군구!$K$2:$M$230,2,FALSE)</f>
        <v>충남</v>
      </c>
      <c r="C126" t="str">
        <f>VLOOKUP(A126,대상시군구!$K$2:$M$230,3,FALSE)</f>
        <v>서산시</v>
      </c>
      <c r="D126" t="s">
        <v>78</v>
      </c>
      <c r="E126" t="s">
        <v>80</v>
      </c>
    </row>
    <row r="127" spans="1:5" x14ac:dyDescent="0.3">
      <c r="A127">
        <v>142</v>
      </c>
      <c r="B127" t="str">
        <f>VLOOKUP(A127,대상시군구!$K$2:$M$230,2,FALSE)</f>
        <v>충남</v>
      </c>
      <c r="C127" t="str">
        <f>VLOOKUP(A127,대상시군구!$K$2:$M$230,3,FALSE)</f>
        <v>당진시</v>
      </c>
      <c r="D127" t="s">
        <v>78</v>
      </c>
      <c r="E127" t="s">
        <v>79</v>
      </c>
    </row>
    <row r="128" spans="1:5" x14ac:dyDescent="0.3">
      <c r="A128">
        <v>149</v>
      </c>
      <c r="B128" t="str">
        <f>VLOOKUP(A128,대상시군구!$K$2:$M$230,2,FALSE)</f>
        <v>충남</v>
      </c>
      <c r="C128" t="str">
        <f>VLOOKUP(A128,대상시군구!$K$2:$M$230,3,FALSE)</f>
        <v>태안군</v>
      </c>
      <c r="D128" t="s">
        <v>78</v>
      </c>
      <c r="E128" t="s">
        <v>84</v>
      </c>
    </row>
    <row r="129" spans="1:5" x14ac:dyDescent="0.3">
      <c r="A129">
        <v>150</v>
      </c>
      <c r="B129" t="str">
        <f>VLOOKUP(A129,대상시군구!$K$2:$M$230,2,FALSE)</f>
        <v>전북</v>
      </c>
      <c r="C129" t="str">
        <f>VLOOKUP(A129,대상시군구!$K$2:$M$230,3,FALSE)</f>
        <v>전주시</v>
      </c>
      <c r="D129" t="s">
        <v>113</v>
      </c>
      <c r="E129" t="s">
        <v>116</v>
      </c>
    </row>
    <row r="130" spans="1:5" x14ac:dyDescent="0.3">
      <c r="A130">
        <v>151</v>
      </c>
      <c r="B130" t="str">
        <f>VLOOKUP(A130,대상시군구!$K$2:$M$230,2,FALSE)</f>
        <v>전북</v>
      </c>
      <c r="C130" t="str">
        <f>VLOOKUP(A130,대상시군구!$K$2:$M$230,3,FALSE)</f>
        <v>군산시</v>
      </c>
      <c r="D130" t="s">
        <v>113</v>
      </c>
      <c r="E130" t="s">
        <v>114</v>
      </c>
    </row>
    <row r="131" spans="1:5" x14ac:dyDescent="0.3">
      <c r="A131">
        <v>152</v>
      </c>
      <c r="B131" t="str">
        <f>VLOOKUP(A131,대상시군구!$K$2:$M$230,2,FALSE)</f>
        <v>전북</v>
      </c>
      <c r="C131" t="str">
        <f>VLOOKUP(A131,대상시군구!$K$2:$M$230,3,FALSE)</f>
        <v>익산시</v>
      </c>
      <c r="D131" t="s">
        <v>113</v>
      </c>
      <c r="E131" t="s">
        <v>117</v>
      </c>
    </row>
    <row r="132" spans="1:5" x14ac:dyDescent="0.3">
      <c r="A132">
        <v>153</v>
      </c>
      <c r="B132" t="str">
        <f>VLOOKUP(A132,대상시군구!$K$2:$M$230,2,FALSE)</f>
        <v>전북</v>
      </c>
      <c r="C132" t="str">
        <f>VLOOKUP(A132,대상시군구!$K$2:$M$230,3,FALSE)</f>
        <v>정읍시</v>
      </c>
      <c r="D132" t="s">
        <v>113</v>
      </c>
      <c r="E132" t="s">
        <v>119</v>
      </c>
    </row>
    <row r="133" spans="1:5" x14ac:dyDescent="0.3">
      <c r="A133">
        <v>154</v>
      </c>
      <c r="B133" t="str">
        <f>VLOOKUP(A133,대상시군구!$K$2:$M$230,2,FALSE)</f>
        <v>전북</v>
      </c>
      <c r="C133" t="str">
        <f>VLOOKUP(A133,대상시군구!$K$2:$M$230,3,FALSE)</f>
        <v>남원시</v>
      </c>
      <c r="D133" t="s">
        <v>113</v>
      </c>
      <c r="E133" t="s">
        <v>122</v>
      </c>
    </row>
    <row r="134" spans="1:5" x14ac:dyDescent="0.3">
      <c r="A134">
        <v>155</v>
      </c>
      <c r="B134" t="str">
        <f>VLOOKUP(A134,대상시군구!$K$2:$M$230,2,FALSE)</f>
        <v>전북</v>
      </c>
      <c r="C134" t="str">
        <f>VLOOKUP(A134,대상시군구!$K$2:$M$230,3,FALSE)</f>
        <v>김제시</v>
      </c>
      <c r="D134" t="s">
        <v>113</v>
      </c>
      <c r="E134" t="s">
        <v>120</v>
      </c>
    </row>
    <row r="135" spans="1:5" x14ac:dyDescent="0.3">
      <c r="A135">
        <v>160</v>
      </c>
      <c r="B135" t="str">
        <f>VLOOKUP(A135,대상시군구!$K$2:$M$230,2,FALSE)</f>
        <v>전북</v>
      </c>
      <c r="C135" t="str">
        <f>VLOOKUP(A135,대상시군구!$K$2:$M$230,3,FALSE)</f>
        <v>임실군</v>
      </c>
      <c r="D135" t="s">
        <v>113</v>
      </c>
      <c r="E135" t="s">
        <v>121</v>
      </c>
    </row>
    <row r="136" spans="1:5" x14ac:dyDescent="0.3">
      <c r="A136">
        <v>162</v>
      </c>
      <c r="B136" t="str">
        <f>VLOOKUP(A136,대상시군구!$K$2:$M$230,2,FALSE)</f>
        <v>전북</v>
      </c>
      <c r="C136" t="str">
        <f>VLOOKUP(A136,대상시군구!$K$2:$M$230,3,FALSE)</f>
        <v>고창군</v>
      </c>
      <c r="D136" t="s">
        <v>113</v>
      </c>
      <c r="E136" t="s">
        <v>115</v>
      </c>
    </row>
    <row r="137" spans="1:5" x14ac:dyDescent="0.3">
      <c r="A137">
        <v>163</v>
      </c>
      <c r="B137" t="str">
        <f>VLOOKUP(A137,대상시군구!$K$2:$M$230,2,FALSE)</f>
        <v>전북</v>
      </c>
      <c r="C137" t="str">
        <f>VLOOKUP(A137,대상시군구!$K$2:$M$230,3,FALSE)</f>
        <v>부안군</v>
      </c>
      <c r="D137" t="s">
        <v>113</v>
      </c>
      <c r="E137" t="s">
        <v>118</v>
      </c>
    </row>
    <row r="138" spans="1:5" x14ac:dyDescent="0.3">
      <c r="A138">
        <v>164</v>
      </c>
      <c r="B138" t="str">
        <f>VLOOKUP(A138,대상시군구!$K$2:$M$230,2,FALSE)</f>
        <v>전남</v>
      </c>
      <c r="C138" t="str">
        <f>VLOOKUP(A138,대상시군구!$K$2:$M$230,3,FALSE)</f>
        <v>목포시</v>
      </c>
      <c r="D138" t="s">
        <v>147</v>
      </c>
      <c r="E138" t="s">
        <v>151</v>
      </c>
    </row>
    <row r="139" spans="1:5" x14ac:dyDescent="0.3">
      <c r="A139">
        <v>165</v>
      </c>
      <c r="B139" t="str">
        <f>VLOOKUP(A139,대상시군구!$K$2:$M$230,2,FALSE)</f>
        <v>전남</v>
      </c>
      <c r="C139" t="str">
        <f>VLOOKUP(A139,대상시군구!$K$2:$M$230,3,FALSE)</f>
        <v>여수시</v>
      </c>
      <c r="D139" t="s">
        <v>147</v>
      </c>
      <c r="E139" t="s">
        <v>148</v>
      </c>
    </row>
    <row r="140" spans="1:5" x14ac:dyDescent="0.3">
      <c r="A140">
        <v>166</v>
      </c>
      <c r="B140" t="str">
        <f>VLOOKUP(A140,대상시군구!$K$2:$M$230,2,FALSE)</f>
        <v>전남</v>
      </c>
      <c r="C140" t="str">
        <f>VLOOKUP(A140,대상시군구!$K$2:$M$230,3,FALSE)</f>
        <v>순천시</v>
      </c>
      <c r="D140" t="s">
        <v>147</v>
      </c>
      <c r="E140" t="s">
        <v>153</v>
      </c>
    </row>
    <row r="141" spans="1:5" x14ac:dyDescent="0.3">
      <c r="A141">
        <v>168</v>
      </c>
      <c r="B141" t="str">
        <f>VLOOKUP(A141,대상시군구!$K$2:$M$230,2,FALSE)</f>
        <v>전남</v>
      </c>
      <c r="C141" t="str">
        <f>VLOOKUP(A141,대상시군구!$K$2:$M$230,3,FALSE)</f>
        <v>광양시</v>
      </c>
      <c r="D141" t="s">
        <v>147</v>
      </c>
      <c r="E141" t="s">
        <v>149</v>
      </c>
    </row>
    <row r="142" spans="1:5" x14ac:dyDescent="0.3">
      <c r="A142">
        <v>174</v>
      </c>
      <c r="B142" t="str">
        <f>VLOOKUP(A142,대상시군구!$K$2:$M$230,2,FALSE)</f>
        <v>전남</v>
      </c>
      <c r="C142" t="str">
        <f>VLOOKUP(A142,대상시군구!$K$2:$M$230,3,FALSE)</f>
        <v>화순군</v>
      </c>
      <c r="D142" t="s">
        <v>147</v>
      </c>
      <c r="E142" t="s">
        <v>152</v>
      </c>
    </row>
    <row r="143" spans="1:5" x14ac:dyDescent="0.3">
      <c r="A143">
        <v>178</v>
      </c>
      <c r="B143" t="str">
        <f>VLOOKUP(A143,대상시군구!$K$2:$M$230,2,FALSE)</f>
        <v>전남</v>
      </c>
      <c r="C143" t="str">
        <f>VLOOKUP(A143,대상시군구!$K$2:$M$230,3,FALSE)</f>
        <v>영암군</v>
      </c>
      <c r="D143" t="s">
        <v>147</v>
      </c>
      <c r="E143" t="s">
        <v>150</v>
      </c>
    </row>
    <row r="144" spans="1:5" x14ac:dyDescent="0.3">
      <c r="A144">
        <v>186</v>
      </c>
      <c r="B144" t="str">
        <f>VLOOKUP(A144,대상시군구!$K$2:$M$230,2,FALSE)</f>
        <v>경북</v>
      </c>
      <c r="C144" t="str">
        <f>VLOOKUP(A144,대상시군구!$K$2:$M$230,3,FALSE)</f>
        <v>포항시</v>
      </c>
      <c r="D144" t="s">
        <v>96</v>
      </c>
      <c r="E144" t="s">
        <v>97</v>
      </c>
    </row>
    <row r="145" spans="1:5" x14ac:dyDescent="0.3">
      <c r="A145">
        <v>187</v>
      </c>
      <c r="B145" t="str">
        <f>VLOOKUP(A145,대상시군구!$K$2:$M$230,2,FALSE)</f>
        <v>경북</v>
      </c>
      <c r="C145" t="str">
        <f>VLOOKUP(A145,대상시군구!$K$2:$M$230,3,FALSE)</f>
        <v>경주시</v>
      </c>
      <c r="D145" t="s">
        <v>96</v>
      </c>
      <c r="E145" t="s">
        <v>100</v>
      </c>
    </row>
    <row r="146" spans="1:5" x14ac:dyDescent="0.3">
      <c r="A146">
        <v>188</v>
      </c>
      <c r="B146" t="str">
        <f>VLOOKUP(A146,대상시군구!$K$2:$M$230,2,FALSE)</f>
        <v>경북</v>
      </c>
      <c r="C146" t="str">
        <f>VLOOKUP(A146,대상시군구!$K$2:$M$230,3,FALSE)</f>
        <v>김천시</v>
      </c>
      <c r="D146" t="s">
        <v>96</v>
      </c>
      <c r="E146" t="s">
        <v>101</v>
      </c>
    </row>
    <row r="147" spans="1:5" x14ac:dyDescent="0.3">
      <c r="A147">
        <v>189</v>
      </c>
      <c r="B147" t="str">
        <f>VLOOKUP(A147,대상시군구!$K$2:$M$230,2,FALSE)</f>
        <v>경북</v>
      </c>
      <c r="C147" t="str">
        <f>VLOOKUP(A147,대상시군구!$K$2:$M$230,3,FALSE)</f>
        <v>안동시</v>
      </c>
      <c r="D147" t="s">
        <v>96</v>
      </c>
      <c r="E147" t="s">
        <v>99</v>
      </c>
    </row>
    <row r="148" spans="1:5" x14ac:dyDescent="0.3">
      <c r="A148">
        <v>190</v>
      </c>
      <c r="B148" t="str">
        <f>VLOOKUP(A148,대상시군구!$K$2:$M$230,2,FALSE)</f>
        <v>경북</v>
      </c>
      <c r="C148" t="str">
        <f>VLOOKUP(A148,대상시군구!$K$2:$M$230,3,FALSE)</f>
        <v>구미시</v>
      </c>
      <c r="D148" t="s">
        <v>96</v>
      </c>
      <c r="E148" t="s">
        <v>98</v>
      </c>
    </row>
    <row r="149" spans="1:5" x14ac:dyDescent="0.3">
      <c r="A149">
        <v>191</v>
      </c>
      <c r="B149" t="str">
        <f>VLOOKUP(A149,대상시군구!$K$2:$M$230,2,FALSE)</f>
        <v>경북</v>
      </c>
      <c r="C149" t="str">
        <f>VLOOKUP(A149,대상시군구!$K$2:$M$230,3,FALSE)</f>
        <v>영주시</v>
      </c>
      <c r="D149" t="s">
        <v>96</v>
      </c>
      <c r="E149" t="s">
        <v>107</v>
      </c>
    </row>
    <row r="150" spans="1:5" x14ac:dyDescent="0.3">
      <c r="A150">
        <v>192</v>
      </c>
      <c r="B150" t="str">
        <f>VLOOKUP(A150,대상시군구!$K$2:$M$230,2,FALSE)</f>
        <v>경북</v>
      </c>
      <c r="C150" t="str">
        <f>VLOOKUP(A150,대상시군구!$K$2:$M$230,3,FALSE)</f>
        <v>영천시</v>
      </c>
      <c r="D150" t="s">
        <v>96</v>
      </c>
      <c r="E150" t="s">
        <v>106</v>
      </c>
    </row>
    <row r="151" spans="1:5" x14ac:dyDescent="0.3">
      <c r="A151">
        <v>195</v>
      </c>
      <c r="B151" t="str">
        <f>VLOOKUP(A151,대상시군구!$K$2:$M$230,2,FALSE)</f>
        <v>경북</v>
      </c>
      <c r="C151" t="str">
        <f>VLOOKUP(A151,대상시군구!$K$2:$M$230,3,FALSE)</f>
        <v>경산시</v>
      </c>
      <c r="D151" t="s">
        <v>96</v>
      </c>
      <c r="E151" t="s">
        <v>103</v>
      </c>
    </row>
    <row r="152" spans="1:5" x14ac:dyDescent="0.3">
      <c r="A152">
        <v>197</v>
      </c>
      <c r="B152" t="str">
        <f>VLOOKUP(A152,대상시군구!$K$2:$M$230,2,FALSE)</f>
        <v>경북</v>
      </c>
      <c r="C152" t="str">
        <f>VLOOKUP(A152,대상시군구!$K$2:$M$230,3,FALSE)</f>
        <v>의성군</v>
      </c>
      <c r="D152" t="s">
        <v>96</v>
      </c>
      <c r="E152" t="s">
        <v>102</v>
      </c>
    </row>
    <row r="153" spans="1:5" x14ac:dyDescent="0.3">
      <c r="A153">
        <v>200</v>
      </c>
      <c r="B153" t="str">
        <f>VLOOKUP(A153,대상시군구!$K$2:$M$230,2,FALSE)</f>
        <v>경북</v>
      </c>
      <c r="C153" t="str">
        <f>VLOOKUP(A153,대상시군구!$K$2:$M$230,3,FALSE)</f>
        <v>영덕군</v>
      </c>
      <c r="D153" t="s">
        <v>96</v>
      </c>
      <c r="E153" t="s">
        <v>104</v>
      </c>
    </row>
    <row r="154" spans="1:5" x14ac:dyDescent="0.3">
      <c r="A154">
        <v>208</v>
      </c>
      <c r="B154" t="str">
        <f>VLOOKUP(A154,대상시군구!$K$2:$M$230,2,FALSE)</f>
        <v>경북</v>
      </c>
      <c r="C154" t="str">
        <f>VLOOKUP(A154,대상시군구!$K$2:$M$230,3,FALSE)</f>
        <v>울릉군</v>
      </c>
      <c r="D154" t="s">
        <v>96</v>
      </c>
      <c r="E154" t="s">
        <v>105</v>
      </c>
    </row>
    <row r="155" spans="1:5" x14ac:dyDescent="0.3">
      <c r="A155">
        <v>209</v>
      </c>
      <c r="B155" t="str">
        <f>VLOOKUP(A155,대상시군구!$K$2:$M$230,2,FALSE)</f>
        <v>경남</v>
      </c>
      <c r="C155" t="str">
        <f>VLOOKUP(A155,대상시군구!$K$2:$M$230,3,FALSE)</f>
        <v>창원시</v>
      </c>
      <c r="D155" t="s">
        <v>123</v>
      </c>
      <c r="E155" t="s">
        <v>124</v>
      </c>
    </row>
    <row r="156" spans="1:5" x14ac:dyDescent="0.3">
      <c r="A156">
        <v>210</v>
      </c>
      <c r="B156" t="str">
        <f>VLOOKUP(A156,대상시군구!$K$2:$M$230,2,FALSE)</f>
        <v>경남</v>
      </c>
      <c r="C156" t="str">
        <f>VLOOKUP(A156,대상시군구!$K$2:$M$230,3,FALSE)</f>
        <v>진주시</v>
      </c>
      <c r="D156" t="s">
        <v>123</v>
      </c>
      <c r="E156" t="s">
        <v>126</v>
      </c>
    </row>
    <row r="157" spans="1:5" x14ac:dyDescent="0.3">
      <c r="A157">
        <v>212</v>
      </c>
      <c r="B157" t="str">
        <f>VLOOKUP(A157,대상시군구!$K$2:$M$230,2,FALSE)</f>
        <v>경남</v>
      </c>
      <c r="C157" t="str">
        <f>VLOOKUP(A157,대상시군구!$K$2:$M$230,3,FALSE)</f>
        <v>사천시</v>
      </c>
      <c r="D157" t="s">
        <v>123</v>
      </c>
      <c r="E157" t="s">
        <v>129</v>
      </c>
    </row>
    <row r="158" spans="1:5" x14ac:dyDescent="0.3">
      <c r="A158">
        <v>213</v>
      </c>
      <c r="B158" t="str">
        <f>VLOOKUP(A158,대상시군구!$K$2:$M$230,2,FALSE)</f>
        <v>경남</v>
      </c>
      <c r="C158" t="str">
        <f>VLOOKUP(A158,대상시군구!$K$2:$M$230,3,FALSE)</f>
        <v>김해시</v>
      </c>
      <c r="D158" t="s">
        <v>123</v>
      </c>
      <c r="E158" t="s">
        <v>127</v>
      </c>
    </row>
    <row r="159" spans="1:5" x14ac:dyDescent="0.3">
      <c r="A159">
        <v>215</v>
      </c>
      <c r="B159" t="str">
        <f>VLOOKUP(A159,대상시군구!$K$2:$M$230,2,FALSE)</f>
        <v>경남</v>
      </c>
      <c r="C159" t="str">
        <f>VLOOKUP(A159,대상시군구!$K$2:$M$230,3,FALSE)</f>
        <v>거제시</v>
      </c>
      <c r="D159" t="s">
        <v>123</v>
      </c>
      <c r="E159" t="s">
        <v>130</v>
      </c>
    </row>
    <row r="160" spans="1:5" x14ac:dyDescent="0.3">
      <c r="A160">
        <v>216</v>
      </c>
      <c r="B160" t="str">
        <f>VLOOKUP(A160,대상시군구!$K$2:$M$230,2,FALSE)</f>
        <v>경남</v>
      </c>
      <c r="C160" t="str">
        <f>VLOOKUP(A160,대상시군구!$K$2:$M$230,3,FALSE)</f>
        <v>양산시</v>
      </c>
      <c r="D160" t="s">
        <v>123</v>
      </c>
      <c r="E160" t="s">
        <v>128</v>
      </c>
    </row>
    <row r="161" spans="1:5" x14ac:dyDescent="0.3">
      <c r="A161">
        <v>222</v>
      </c>
      <c r="B161" t="str">
        <f>VLOOKUP(A161,대상시군구!$K$2:$M$230,2,FALSE)</f>
        <v>경남</v>
      </c>
      <c r="C161" t="str">
        <f>VLOOKUP(A161,대상시군구!$K$2:$M$230,3,FALSE)</f>
        <v>하동군</v>
      </c>
      <c r="D161" t="s">
        <v>123</v>
      </c>
      <c r="E161" t="s">
        <v>131</v>
      </c>
    </row>
    <row r="162" spans="1:5" x14ac:dyDescent="0.3">
      <c r="A162">
        <v>225</v>
      </c>
      <c r="B162" t="str">
        <f>VLOOKUP(A162,대상시군구!$K$2:$M$230,2,FALSE)</f>
        <v>경남</v>
      </c>
      <c r="C162" t="str">
        <f>VLOOKUP(A162,대상시군구!$K$2:$M$230,3,FALSE)</f>
        <v>거창군</v>
      </c>
      <c r="D162" t="s">
        <v>123</v>
      </c>
      <c r="E162" t="s">
        <v>125</v>
      </c>
    </row>
    <row r="163" spans="1:5" x14ac:dyDescent="0.3">
      <c r="A163">
        <v>227</v>
      </c>
      <c r="B163" t="str">
        <f>VLOOKUP(A163,대상시군구!$K$2:$M$230,2,FALSE)</f>
        <v>제주</v>
      </c>
      <c r="C163" t="str">
        <f>VLOOKUP(A163,대상시군구!$K$2:$M$230,3,FALSE)</f>
        <v>제주시</v>
      </c>
      <c r="D163" t="s">
        <v>154</v>
      </c>
      <c r="E163" t="s">
        <v>155</v>
      </c>
    </row>
    <row r="164" spans="1:5" x14ac:dyDescent="0.3">
      <c r="A164">
        <v>228</v>
      </c>
      <c r="B164" t="str">
        <f>VLOOKUP(A164,대상시군구!$K$2:$M$230,2,FALSE)</f>
        <v>제주</v>
      </c>
      <c r="C164" t="str">
        <f>VLOOKUP(A164,대상시군구!$K$2:$M$230,3,FALSE)</f>
        <v>서귀포시</v>
      </c>
      <c r="D164" t="s">
        <v>154</v>
      </c>
      <c r="E164" t="s">
        <v>156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G19" sqref="G19"/>
    </sheetView>
  </sheetViews>
  <sheetFormatPr defaultRowHeight="16.5" x14ac:dyDescent="0.3"/>
  <cols>
    <col min="1" max="1" width="5.625" style="13" customWidth="1"/>
    <col min="2" max="2" width="20.625" style="13" customWidth="1"/>
  </cols>
  <sheetData>
    <row r="1" spans="1:2" x14ac:dyDescent="0.3">
      <c r="A1" s="13" t="s">
        <v>1174</v>
      </c>
      <c r="B1" s="13" t="s">
        <v>1176</v>
      </c>
    </row>
    <row r="2" spans="1:2" x14ac:dyDescent="0.3">
      <c r="A2" s="13" t="s">
        <v>839</v>
      </c>
      <c r="B2" s="13">
        <v>131</v>
      </c>
    </row>
    <row r="3" spans="1:2" x14ac:dyDescent="0.3">
      <c r="A3" s="13" t="s">
        <v>840</v>
      </c>
      <c r="B3" s="13">
        <v>131</v>
      </c>
    </row>
    <row r="4" spans="1:2" x14ac:dyDescent="0.3">
      <c r="A4" s="13" t="s">
        <v>841</v>
      </c>
      <c r="B4" s="13">
        <v>131</v>
      </c>
    </row>
    <row r="5" spans="1:2" x14ac:dyDescent="0.3">
      <c r="A5" s="13" t="s">
        <v>842</v>
      </c>
      <c r="B5" s="13">
        <v>131</v>
      </c>
    </row>
    <row r="6" spans="1:2" x14ac:dyDescent="0.3">
      <c r="A6" s="13" t="s">
        <v>843</v>
      </c>
      <c r="B6" s="13">
        <v>127</v>
      </c>
    </row>
    <row r="7" spans="1:2" x14ac:dyDescent="0.3">
      <c r="A7" s="13" t="s">
        <v>844</v>
      </c>
      <c r="B7" s="13">
        <v>221</v>
      </c>
    </row>
    <row r="8" spans="1:2" x14ac:dyDescent="0.3">
      <c r="A8" s="13" t="s">
        <v>845</v>
      </c>
      <c r="B8" s="13">
        <v>226</v>
      </c>
    </row>
    <row r="9" spans="1:2" x14ac:dyDescent="0.3">
      <c r="A9" s="13" t="s">
        <v>846</v>
      </c>
      <c r="B9" s="13">
        <v>226</v>
      </c>
    </row>
    <row r="10" spans="1:2" x14ac:dyDescent="0.3">
      <c r="A10" s="13" t="s">
        <v>847</v>
      </c>
      <c r="B10" s="13">
        <v>135</v>
      </c>
    </row>
    <row r="11" spans="1:2" x14ac:dyDescent="0.3">
      <c r="A11" s="13" t="s">
        <v>848</v>
      </c>
      <c r="B11" s="13">
        <v>131</v>
      </c>
    </row>
    <row r="12" spans="1:2" x14ac:dyDescent="0.3">
      <c r="A12" s="13" t="s">
        <v>849</v>
      </c>
      <c r="B12" s="13">
        <v>232</v>
      </c>
    </row>
    <row r="13" spans="1:2" x14ac:dyDescent="0.3">
      <c r="A13" s="13" t="s">
        <v>850</v>
      </c>
      <c r="B13" s="13">
        <v>127</v>
      </c>
    </row>
    <row r="14" spans="1:2" x14ac:dyDescent="0.3">
      <c r="A14" s="13" t="s">
        <v>851</v>
      </c>
      <c r="B14" s="13">
        <v>127</v>
      </c>
    </row>
    <row r="15" spans="1:2" x14ac:dyDescent="0.3">
      <c r="A15" s="13" t="s">
        <v>852</v>
      </c>
      <c r="B15" s="13">
        <v>272</v>
      </c>
    </row>
    <row r="16" spans="1:2" x14ac:dyDescent="0.3">
      <c r="A16" s="13" t="s">
        <v>853</v>
      </c>
      <c r="B16" s="13">
        <v>232</v>
      </c>
    </row>
    <row r="17" spans="1:2" x14ac:dyDescent="0.3">
      <c r="A17" s="13" t="s">
        <v>854</v>
      </c>
      <c r="B17" s="13">
        <v>232</v>
      </c>
    </row>
    <row r="18" spans="1:2" x14ac:dyDescent="0.3">
      <c r="A18" s="13" t="s">
        <v>855</v>
      </c>
      <c r="B18" s="13">
        <v>236</v>
      </c>
    </row>
    <row r="19" spans="1:2" x14ac:dyDescent="0.3">
      <c r="A19" s="13" t="s">
        <v>856</v>
      </c>
      <c r="B19" s="13">
        <v>235</v>
      </c>
    </row>
    <row r="20" spans="1:2" x14ac:dyDescent="0.3">
      <c r="A20" s="13" t="s">
        <v>857</v>
      </c>
      <c r="B20" s="13">
        <v>232</v>
      </c>
    </row>
    <row r="21" spans="1:2" x14ac:dyDescent="0.3">
      <c r="A21" s="13" t="s">
        <v>858</v>
      </c>
      <c r="B21" s="13">
        <v>129</v>
      </c>
    </row>
    <row r="22" spans="1:2" x14ac:dyDescent="0.3">
      <c r="A22" s="13" t="s">
        <v>859</v>
      </c>
      <c r="B22" s="13">
        <v>236</v>
      </c>
    </row>
    <row r="23" spans="1:2" x14ac:dyDescent="0.3">
      <c r="A23" s="13" t="s">
        <v>860</v>
      </c>
      <c r="B23" s="13">
        <v>133</v>
      </c>
    </row>
    <row r="24" spans="1:2" x14ac:dyDescent="0.3">
      <c r="A24" s="13" t="s">
        <v>861</v>
      </c>
      <c r="B24" s="13">
        <v>129</v>
      </c>
    </row>
    <row r="25" spans="1:2" x14ac:dyDescent="0.3">
      <c r="A25" s="13" t="s">
        <v>862</v>
      </c>
      <c r="B25" s="13">
        <v>238</v>
      </c>
    </row>
    <row r="26" spans="1:2" x14ac:dyDescent="0.3">
      <c r="A26" s="13" t="s">
        <v>863</v>
      </c>
      <c r="B26" s="13">
        <v>236</v>
      </c>
    </row>
    <row r="27" spans="1:2" x14ac:dyDescent="0.3">
      <c r="A27" s="13" t="s">
        <v>864</v>
      </c>
      <c r="B27" s="13">
        <v>140</v>
      </c>
    </row>
    <row r="28" spans="1:2" x14ac:dyDescent="0.3">
      <c r="A28" s="13" t="s">
        <v>865</v>
      </c>
      <c r="B28" s="13">
        <v>236</v>
      </c>
    </row>
    <row r="29" spans="1:2" x14ac:dyDescent="0.3">
      <c r="A29" s="13" t="s">
        <v>866</v>
      </c>
      <c r="B29" s="13">
        <v>129</v>
      </c>
    </row>
    <row r="30" spans="1:2" x14ac:dyDescent="0.3">
      <c r="A30" s="13" t="s">
        <v>867</v>
      </c>
      <c r="B30" s="13">
        <v>129</v>
      </c>
    </row>
    <row r="31" spans="1:2" x14ac:dyDescent="0.3">
      <c r="A31" s="13" t="s">
        <v>868</v>
      </c>
      <c r="B31" s="13">
        <v>129</v>
      </c>
    </row>
    <row r="32" spans="1:2" x14ac:dyDescent="0.3">
      <c r="A32" s="13" t="s">
        <v>869</v>
      </c>
      <c r="B32" s="13">
        <v>184</v>
      </c>
    </row>
    <row r="33" spans="1:2" x14ac:dyDescent="0.3">
      <c r="A33" s="13" t="s">
        <v>870</v>
      </c>
      <c r="B33" s="13">
        <v>189</v>
      </c>
    </row>
    <row r="34" spans="1:2" x14ac:dyDescent="0.3">
      <c r="A34" s="13" t="s">
        <v>871</v>
      </c>
      <c r="B34" s="13">
        <v>146</v>
      </c>
    </row>
    <row r="35" spans="1:2" x14ac:dyDescent="0.3">
      <c r="A35" s="13" t="s">
        <v>872</v>
      </c>
      <c r="B35" s="13">
        <v>146</v>
      </c>
    </row>
    <row r="36" spans="1:2" x14ac:dyDescent="0.3">
      <c r="A36" s="13" t="s">
        <v>873</v>
      </c>
      <c r="B36" s="13">
        <v>140</v>
      </c>
    </row>
    <row r="37" spans="1:2" x14ac:dyDescent="0.3">
      <c r="A37" s="13" t="s">
        <v>874</v>
      </c>
      <c r="B37" s="13">
        <v>140</v>
      </c>
    </row>
    <row r="38" spans="1:2" x14ac:dyDescent="0.3">
      <c r="A38" s="13" t="s">
        <v>875</v>
      </c>
      <c r="B38" s="13">
        <v>245</v>
      </c>
    </row>
    <row r="39" spans="1:2" x14ac:dyDescent="0.3">
      <c r="A39" s="13" t="s">
        <v>876</v>
      </c>
      <c r="B39" s="13">
        <v>247</v>
      </c>
    </row>
    <row r="40" spans="1:2" x14ac:dyDescent="0.3">
      <c r="A40" s="13" t="s">
        <v>877</v>
      </c>
      <c r="B40" s="13">
        <v>243</v>
      </c>
    </row>
    <row r="41" spans="1:2" x14ac:dyDescent="0.3">
      <c r="A41" s="13" t="s">
        <v>878</v>
      </c>
      <c r="B41" s="13">
        <v>146</v>
      </c>
    </row>
    <row r="42" spans="1:2" x14ac:dyDescent="0.3">
      <c r="A42" s="13" t="s">
        <v>879</v>
      </c>
      <c r="B42" s="13">
        <v>248</v>
      </c>
    </row>
    <row r="43" spans="1:2" x14ac:dyDescent="0.3">
      <c r="A43" s="13" t="s">
        <v>880</v>
      </c>
      <c r="B43" s="13">
        <v>238</v>
      </c>
    </row>
    <row r="44" spans="1:2" x14ac:dyDescent="0.3">
      <c r="A44" s="13" t="s">
        <v>881</v>
      </c>
      <c r="B44" s="13">
        <v>248</v>
      </c>
    </row>
    <row r="45" spans="1:2" x14ac:dyDescent="0.3">
      <c r="A45" s="13" t="s">
        <v>882</v>
      </c>
      <c r="B45" s="13">
        <v>244</v>
      </c>
    </row>
    <row r="46" spans="1:2" x14ac:dyDescent="0.3">
      <c r="A46" s="13" t="s">
        <v>883</v>
      </c>
      <c r="B46" s="13">
        <v>244</v>
      </c>
    </row>
    <row r="47" spans="1:2" x14ac:dyDescent="0.3">
      <c r="A47" s="13" t="s">
        <v>884</v>
      </c>
      <c r="B47" s="13">
        <v>245</v>
      </c>
    </row>
    <row r="48" spans="1:2" x14ac:dyDescent="0.3">
      <c r="A48" s="13" t="s">
        <v>885</v>
      </c>
      <c r="B48" s="13">
        <v>243</v>
      </c>
    </row>
    <row r="49" spans="1:2" x14ac:dyDescent="0.3">
      <c r="A49" s="13" t="s">
        <v>886</v>
      </c>
      <c r="B49" s="13">
        <v>165</v>
      </c>
    </row>
    <row r="50" spans="1:2" x14ac:dyDescent="0.3">
      <c r="A50" s="13" t="s">
        <v>887</v>
      </c>
      <c r="B50" s="13">
        <v>168</v>
      </c>
    </row>
    <row r="51" spans="1:2" x14ac:dyDescent="0.3">
      <c r="A51" s="13" t="s">
        <v>888</v>
      </c>
      <c r="B51" s="13">
        <v>168</v>
      </c>
    </row>
    <row r="52" spans="1:2" x14ac:dyDescent="0.3">
      <c r="A52" s="13" t="s">
        <v>889</v>
      </c>
      <c r="B52" s="13">
        <v>156</v>
      </c>
    </row>
    <row r="53" spans="1:2" x14ac:dyDescent="0.3">
      <c r="A53" s="13" t="s">
        <v>890</v>
      </c>
      <c r="B53" s="13">
        <v>168</v>
      </c>
    </row>
    <row r="54" spans="1:2" x14ac:dyDescent="0.3">
      <c r="A54" s="13" t="s">
        <v>891</v>
      </c>
      <c r="B54" s="13">
        <v>156</v>
      </c>
    </row>
    <row r="55" spans="1:2" x14ac:dyDescent="0.3">
      <c r="A55" s="13" t="s">
        <v>892</v>
      </c>
      <c r="B55" s="13">
        <v>247</v>
      </c>
    </row>
    <row r="56" spans="1:2" x14ac:dyDescent="0.3">
      <c r="A56" s="13" t="s">
        <v>893</v>
      </c>
      <c r="B56" s="13">
        <v>247</v>
      </c>
    </row>
    <row r="57" spans="1:2" x14ac:dyDescent="0.3">
      <c r="A57" s="13" t="s">
        <v>894</v>
      </c>
      <c r="B57" s="13">
        <v>262</v>
      </c>
    </row>
    <row r="58" spans="1:2" x14ac:dyDescent="0.3">
      <c r="A58" s="13" t="s">
        <v>895</v>
      </c>
      <c r="B58" s="13">
        <v>262</v>
      </c>
    </row>
    <row r="59" spans="1:2" x14ac:dyDescent="0.3">
      <c r="A59" s="13" t="s">
        <v>896</v>
      </c>
      <c r="B59" s="13">
        <v>156</v>
      </c>
    </row>
    <row r="60" spans="1:2" x14ac:dyDescent="0.3">
      <c r="A60" s="13" t="s">
        <v>897</v>
      </c>
      <c r="B60" s="13">
        <v>260</v>
      </c>
    </row>
    <row r="61" spans="1:2" x14ac:dyDescent="0.3">
      <c r="A61" s="13" t="s">
        <v>898</v>
      </c>
      <c r="B61" s="13">
        <v>260</v>
      </c>
    </row>
    <row r="62" spans="1:2" x14ac:dyDescent="0.3">
      <c r="A62" s="13" t="s">
        <v>899</v>
      </c>
      <c r="B62" s="13">
        <v>261</v>
      </c>
    </row>
    <row r="63" spans="1:2" x14ac:dyDescent="0.3">
      <c r="A63" s="13" t="s">
        <v>900</v>
      </c>
      <c r="B63" s="13">
        <v>165</v>
      </c>
    </row>
    <row r="64" spans="1:2" x14ac:dyDescent="0.3">
      <c r="A64" s="13" t="s">
        <v>901</v>
      </c>
      <c r="B64" s="13">
        <v>165</v>
      </c>
    </row>
    <row r="65" spans="1:2" x14ac:dyDescent="0.3">
      <c r="A65" s="13" t="s">
        <v>902</v>
      </c>
      <c r="B65" s="13">
        <v>156</v>
      </c>
    </row>
    <row r="66" spans="1:2" x14ac:dyDescent="0.3">
      <c r="A66" s="13" t="s">
        <v>903</v>
      </c>
      <c r="B66" s="13">
        <v>156</v>
      </c>
    </row>
    <row r="67" spans="1:2" x14ac:dyDescent="0.3">
      <c r="A67" s="13" t="s">
        <v>904</v>
      </c>
      <c r="B67" s="13">
        <v>156</v>
      </c>
    </row>
    <row r="68" spans="1:2" x14ac:dyDescent="0.3">
      <c r="A68" s="13" t="s">
        <v>905</v>
      </c>
      <c r="B68" s="13">
        <v>170</v>
      </c>
    </row>
    <row r="69" spans="1:2" x14ac:dyDescent="0.3">
      <c r="A69" s="13" t="s">
        <v>906</v>
      </c>
      <c r="B69" s="13">
        <v>261</v>
      </c>
    </row>
    <row r="70" spans="1:2" x14ac:dyDescent="0.3">
      <c r="A70" s="13" t="s">
        <v>907</v>
      </c>
      <c r="B70" s="13">
        <v>165</v>
      </c>
    </row>
    <row r="71" spans="1:2" x14ac:dyDescent="0.3">
      <c r="A71" s="13" t="s">
        <v>908</v>
      </c>
      <c r="B71" s="13">
        <v>112</v>
      </c>
    </row>
    <row r="72" spans="1:2" x14ac:dyDescent="0.3">
      <c r="A72" s="13" t="s">
        <v>909</v>
      </c>
      <c r="B72" s="13">
        <v>112</v>
      </c>
    </row>
    <row r="73" spans="1:2" x14ac:dyDescent="0.3">
      <c r="A73" s="13" t="s">
        <v>910</v>
      </c>
      <c r="B73" s="13">
        <v>112</v>
      </c>
    </row>
    <row r="74" spans="1:2" x14ac:dyDescent="0.3">
      <c r="A74" s="13" t="s">
        <v>911</v>
      </c>
      <c r="B74" s="13">
        <v>112</v>
      </c>
    </row>
    <row r="75" spans="1:2" x14ac:dyDescent="0.3">
      <c r="A75" s="13" t="s">
        <v>912</v>
      </c>
      <c r="B75" s="13">
        <v>112</v>
      </c>
    </row>
    <row r="76" spans="1:2" x14ac:dyDescent="0.3">
      <c r="A76" s="13" t="s">
        <v>913</v>
      </c>
      <c r="B76" s="13">
        <v>112</v>
      </c>
    </row>
    <row r="77" spans="1:2" x14ac:dyDescent="0.3">
      <c r="A77" s="13" t="s">
        <v>914</v>
      </c>
      <c r="B77" s="13">
        <v>112</v>
      </c>
    </row>
    <row r="78" spans="1:2" x14ac:dyDescent="0.3">
      <c r="A78" s="13" t="s">
        <v>915</v>
      </c>
      <c r="B78" s="13">
        <v>112</v>
      </c>
    </row>
    <row r="79" spans="1:2" x14ac:dyDescent="0.3">
      <c r="A79" s="13" t="s">
        <v>916</v>
      </c>
      <c r="B79" s="13">
        <v>201</v>
      </c>
    </row>
    <row r="80" spans="1:2" x14ac:dyDescent="0.3">
      <c r="A80" s="13" t="s">
        <v>917</v>
      </c>
      <c r="B80" s="13">
        <v>201</v>
      </c>
    </row>
    <row r="81" spans="1:2" x14ac:dyDescent="0.3">
      <c r="A81" s="13" t="s">
        <v>918</v>
      </c>
      <c r="B81" s="13">
        <v>152</v>
      </c>
    </row>
    <row r="82" spans="1:2" x14ac:dyDescent="0.3">
      <c r="A82" s="13" t="s">
        <v>919</v>
      </c>
      <c r="B82" s="13">
        <v>152</v>
      </c>
    </row>
    <row r="83" spans="1:2" x14ac:dyDescent="0.3">
      <c r="A83" s="13" t="s">
        <v>920</v>
      </c>
      <c r="B83" s="13">
        <v>152</v>
      </c>
    </row>
    <row r="84" spans="1:2" x14ac:dyDescent="0.3">
      <c r="A84" s="13" t="s">
        <v>921</v>
      </c>
      <c r="B84" s="13">
        <v>152</v>
      </c>
    </row>
    <row r="85" spans="1:2" x14ac:dyDescent="0.3">
      <c r="A85" s="13" t="s">
        <v>922</v>
      </c>
      <c r="B85" s="13">
        <v>152</v>
      </c>
    </row>
    <row r="86" spans="1:2" x14ac:dyDescent="0.3">
      <c r="A86" s="13" t="s">
        <v>923</v>
      </c>
      <c r="B86" s="13">
        <v>131</v>
      </c>
    </row>
    <row r="87" spans="1:2" x14ac:dyDescent="0.3">
      <c r="A87" s="13" t="s">
        <v>924</v>
      </c>
      <c r="B87" s="13">
        <v>108</v>
      </c>
    </row>
    <row r="88" spans="1:2" x14ac:dyDescent="0.3">
      <c r="A88" s="13" t="s">
        <v>925</v>
      </c>
      <c r="B88" s="13">
        <v>108</v>
      </c>
    </row>
    <row r="89" spans="1:2" x14ac:dyDescent="0.3">
      <c r="A89" s="13" t="s">
        <v>926</v>
      </c>
      <c r="B89" s="13">
        <v>108</v>
      </c>
    </row>
    <row r="90" spans="1:2" x14ac:dyDescent="0.3">
      <c r="A90" s="13" t="s">
        <v>927</v>
      </c>
      <c r="B90" s="13">
        <v>108</v>
      </c>
    </row>
    <row r="91" spans="1:2" x14ac:dyDescent="0.3">
      <c r="A91" s="13" t="s">
        <v>928</v>
      </c>
      <c r="B91" s="13">
        <v>108</v>
      </c>
    </row>
    <row r="92" spans="1:2" x14ac:dyDescent="0.3">
      <c r="A92" s="13" t="s">
        <v>929</v>
      </c>
      <c r="B92" s="13">
        <v>108</v>
      </c>
    </row>
    <row r="93" spans="1:2" x14ac:dyDescent="0.3">
      <c r="A93" s="13" t="s">
        <v>930</v>
      </c>
      <c r="B93" s="13">
        <v>108</v>
      </c>
    </row>
    <row r="94" spans="1:2" x14ac:dyDescent="0.3">
      <c r="A94" s="13" t="s">
        <v>931</v>
      </c>
      <c r="B94" s="13">
        <v>108</v>
      </c>
    </row>
    <row r="95" spans="1:2" x14ac:dyDescent="0.3">
      <c r="A95" s="13" t="s">
        <v>932</v>
      </c>
      <c r="B95" s="13">
        <v>108</v>
      </c>
    </row>
    <row r="96" spans="1:2" x14ac:dyDescent="0.3">
      <c r="A96" s="13" t="s">
        <v>933</v>
      </c>
      <c r="B96" s="13">
        <v>108</v>
      </c>
    </row>
    <row r="97" spans="1:2" x14ac:dyDescent="0.3">
      <c r="A97" s="13" t="s">
        <v>934</v>
      </c>
      <c r="B97" s="13">
        <v>108</v>
      </c>
    </row>
    <row r="98" spans="1:2" x14ac:dyDescent="0.3">
      <c r="A98" s="13" t="s">
        <v>935</v>
      </c>
      <c r="B98" s="13">
        <v>108</v>
      </c>
    </row>
    <row r="99" spans="1:2" x14ac:dyDescent="0.3">
      <c r="A99" s="13" t="s">
        <v>936</v>
      </c>
      <c r="B99" s="13">
        <v>108</v>
      </c>
    </row>
    <row r="100" spans="1:2" x14ac:dyDescent="0.3">
      <c r="A100" s="13" t="s">
        <v>937</v>
      </c>
      <c r="B100" s="13">
        <v>108</v>
      </c>
    </row>
    <row r="101" spans="1:2" x14ac:dyDescent="0.3">
      <c r="A101" s="13" t="s">
        <v>938</v>
      </c>
      <c r="B101" s="13">
        <v>108</v>
      </c>
    </row>
    <row r="102" spans="1:2" x14ac:dyDescent="0.3">
      <c r="A102" s="13" t="s">
        <v>939</v>
      </c>
      <c r="B102" s="13">
        <v>108</v>
      </c>
    </row>
    <row r="103" spans="1:2" x14ac:dyDescent="0.3">
      <c r="A103" s="13" t="s">
        <v>940</v>
      </c>
      <c r="B103" s="13">
        <v>108</v>
      </c>
    </row>
    <row r="104" spans="1:2" x14ac:dyDescent="0.3">
      <c r="A104" s="13" t="s">
        <v>941</v>
      </c>
      <c r="B104" s="13">
        <v>108</v>
      </c>
    </row>
    <row r="105" spans="1:2" x14ac:dyDescent="0.3">
      <c r="A105" s="13" t="s">
        <v>942</v>
      </c>
      <c r="B105" s="13">
        <v>108</v>
      </c>
    </row>
    <row r="106" spans="1:2" x14ac:dyDescent="0.3">
      <c r="A106" s="13" t="s">
        <v>943</v>
      </c>
      <c r="B106" s="13">
        <v>108</v>
      </c>
    </row>
    <row r="107" spans="1:2" x14ac:dyDescent="0.3">
      <c r="A107" s="13" t="s">
        <v>944</v>
      </c>
      <c r="B107" s="13">
        <v>108</v>
      </c>
    </row>
    <row r="108" spans="1:2" x14ac:dyDescent="0.3">
      <c r="A108" s="13" t="s">
        <v>945</v>
      </c>
      <c r="B108" s="13">
        <v>108</v>
      </c>
    </row>
    <row r="109" spans="1:2" x14ac:dyDescent="0.3">
      <c r="A109" s="13" t="s">
        <v>946</v>
      </c>
      <c r="B109" s="13">
        <v>108</v>
      </c>
    </row>
    <row r="110" spans="1:2" x14ac:dyDescent="0.3">
      <c r="A110" s="13" t="s">
        <v>947</v>
      </c>
      <c r="B110" s="13">
        <v>108</v>
      </c>
    </row>
    <row r="111" spans="1:2" x14ac:dyDescent="0.3">
      <c r="A111" s="13" t="s">
        <v>948</v>
      </c>
      <c r="B111" s="13">
        <v>108</v>
      </c>
    </row>
    <row r="112" spans="1:2" x14ac:dyDescent="0.3">
      <c r="A112" s="13" t="s">
        <v>949</v>
      </c>
      <c r="B112" s="13">
        <v>159</v>
      </c>
    </row>
    <row r="113" spans="1:2" x14ac:dyDescent="0.3">
      <c r="A113" s="13" t="s">
        <v>950</v>
      </c>
      <c r="B113" s="13">
        <v>159</v>
      </c>
    </row>
    <row r="114" spans="1:2" x14ac:dyDescent="0.3">
      <c r="A114" s="13" t="s">
        <v>951</v>
      </c>
      <c r="B114" s="13">
        <v>159</v>
      </c>
    </row>
    <row r="115" spans="1:2" x14ac:dyDescent="0.3">
      <c r="A115" s="13" t="s">
        <v>952</v>
      </c>
      <c r="B115" s="13">
        <v>159</v>
      </c>
    </row>
    <row r="116" spans="1:2" x14ac:dyDescent="0.3">
      <c r="A116" s="13" t="s">
        <v>953</v>
      </c>
      <c r="B116" s="13">
        <v>159</v>
      </c>
    </row>
    <row r="117" spans="1:2" x14ac:dyDescent="0.3">
      <c r="A117" s="13" t="s">
        <v>954</v>
      </c>
      <c r="B117" s="13">
        <v>159</v>
      </c>
    </row>
    <row r="118" spans="1:2" x14ac:dyDescent="0.3">
      <c r="A118" s="13" t="s">
        <v>955</v>
      </c>
      <c r="B118" s="13">
        <v>159</v>
      </c>
    </row>
    <row r="119" spans="1:2" x14ac:dyDescent="0.3">
      <c r="A119" s="13" t="s">
        <v>956</v>
      </c>
      <c r="B119" s="13">
        <v>159</v>
      </c>
    </row>
    <row r="120" spans="1:2" x14ac:dyDescent="0.3">
      <c r="A120" s="13" t="s">
        <v>957</v>
      </c>
      <c r="B120" s="13">
        <v>159</v>
      </c>
    </row>
    <row r="121" spans="1:2" x14ac:dyDescent="0.3">
      <c r="A121" s="13" t="s">
        <v>958</v>
      </c>
      <c r="B121" s="13">
        <v>159</v>
      </c>
    </row>
    <row r="122" spans="1:2" x14ac:dyDescent="0.3">
      <c r="A122" s="13" t="s">
        <v>959</v>
      </c>
      <c r="B122" s="13">
        <v>159</v>
      </c>
    </row>
    <row r="123" spans="1:2" x14ac:dyDescent="0.3">
      <c r="A123" s="13" t="s">
        <v>960</v>
      </c>
      <c r="B123" s="13">
        <v>159</v>
      </c>
    </row>
    <row r="124" spans="1:2" x14ac:dyDescent="0.3">
      <c r="A124" s="13" t="s">
        <v>961</v>
      </c>
      <c r="B124" s="13">
        <v>159</v>
      </c>
    </row>
    <row r="125" spans="1:2" x14ac:dyDescent="0.3">
      <c r="A125" s="13" t="s">
        <v>962</v>
      </c>
      <c r="B125" s="13">
        <v>159</v>
      </c>
    </row>
    <row r="126" spans="1:2" x14ac:dyDescent="0.3">
      <c r="A126" s="13" t="s">
        <v>963</v>
      </c>
      <c r="B126" s="13">
        <v>159</v>
      </c>
    </row>
    <row r="127" spans="1:2" x14ac:dyDescent="0.3">
      <c r="A127" s="13" t="s">
        <v>964</v>
      </c>
      <c r="B127" s="13">
        <v>159</v>
      </c>
    </row>
    <row r="128" spans="1:2" x14ac:dyDescent="0.3">
      <c r="A128" s="13" t="s">
        <v>965</v>
      </c>
      <c r="B128" s="13">
        <v>133</v>
      </c>
    </row>
    <row r="129" spans="1:2" x14ac:dyDescent="0.3">
      <c r="A129" s="13" t="s">
        <v>966</v>
      </c>
      <c r="B129" s="13">
        <v>133</v>
      </c>
    </row>
    <row r="130" spans="1:2" x14ac:dyDescent="0.3">
      <c r="A130" s="13" t="s">
        <v>967</v>
      </c>
      <c r="B130" s="13">
        <v>133</v>
      </c>
    </row>
    <row r="131" spans="1:2" x14ac:dyDescent="0.3">
      <c r="A131" s="13" t="s">
        <v>968</v>
      </c>
      <c r="B131" s="13">
        <v>133</v>
      </c>
    </row>
    <row r="132" spans="1:2" x14ac:dyDescent="0.3">
      <c r="A132" s="13" t="s">
        <v>969</v>
      </c>
      <c r="B132" s="13">
        <v>133</v>
      </c>
    </row>
    <row r="133" spans="1:2" x14ac:dyDescent="0.3">
      <c r="A133" s="13" t="s">
        <v>970</v>
      </c>
      <c r="B133" s="13">
        <v>143</v>
      </c>
    </row>
    <row r="134" spans="1:2" x14ac:dyDescent="0.3">
      <c r="A134" s="13" t="s">
        <v>971</v>
      </c>
      <c r="B134" s="13">
        <v>143</v>
      </c>
    </row>
    <row r="135" spans="1:2" x14ac:dyDescent="0.3">
      <c r="A135" s="13" t="s">
        <v>972</v>
      </c>
      <c r="B135" s="13">
        <v>143</v>
      </c>
    </row>
    <row r="136" spans="1:2" x14ac:dyDescent="0.3">
      <c r="A136" s="13" t="s">
        <v>973</v>
      </c>
      <c r="B136" s="13">
        <v>143</v>
      </c>
    </row>
    <row r="137" spans="1:2" x14ac:dyDescent="0.3">
      <c r="A137" s="13" t="s">
        <v>974</v>
      </c>
      <c r="B137" s="13">
        <v>143</v>
      </c>
    </row>
    <row r="138" spans="1:2" x14ac:dyDescent="0.3">
      <c r="A138" s="13" t="s">
        <v>975</v>
      </c>
      <c r="B138" s="13">
        <v>143</v>
      </c>
    </row>
    <row r="139" spans="1:2" x14ac:dyDescent="0.3">
      <c r="A139" s="13" t="s">
        <v>976</v>
      </c>
      <c r="B139" s="13">
        <v>143</v>
      </c>
    </row>
    <row r="140" spans="1:2" x14ac:dyDescent="0.3">
      <c r="A140" s="13" t="s">
        <v>977</v>
      </c>
      <c r="B140" s="13">
        <v>143</v>
      </c>
    </row>
    <row r="141" spans="1:2" x14ac:dyDescent="0.3">
      <c r="A141" s="13" t="s">
        <v>978</v>
      </c>
      <c r="B141" s="13">
        <v>156</v>
      </c>
    </row>
    <row r="142" spans="1:2" x14ac:dyDescent="0.3">
      <c r="A142" s="13" t="s">
        <v>979</v>
      </c>
      <c r="B142" s="13">
        <v>156</v>
      </c>
    </row>
    <row r="143" spans="1:2" x14ac:dyDescent="0.3">
      <c r="A143" s="13" t="s">
        <v>980</v>
      </c>
      <c r="B143" s="13">
        <v>156</v>
      </c>
    </row>
    <row r="144" spans="1:2" x14ac:dyDescent="0.3">
      <c r="A144" s="13" t="s">
        <v>981</v>
      </c>
      <c r="B144" s="13">
        <v>156</v>
      </c>
    </row>
    <row r="145" spans="1:2" x14ac:dyDescent="0.3">
      <c r="A145" s="13" t="s">
        <v>982</v>
      </c>
      <c r="B145" s="13">
        <v>156</v>
      </c>
    </row>
    <row r="146" spans="1:2" x14ac:dyDescent="0.3">
      <c r="A146" s="13" t="s">
        <v>983</v>
      </c>
      <c r="B146" s="13">
        <v>138</v>
      </c>
    </row>
    <row r="147" spans="1:2" x14ac:dyDescent="0.3">
      <c r="A147" s="13" t="s">
        <v>984</v>
      </c>
      <c r="B147" s="13">
        <v>138</v>
      </c>
    </row>
    <row r="148" spans="1:2" x14ac:dyDescent="0.3">
      <c r="A148" s="13" t="s">
        <v>985</v>
      </c>
      <c r="B148" s="13">
        <v>138</v>
      </c>
    </row>
    <row r="149" spans="1:2" x14ac:dyDescent="0.3">
      <c r="A149" s="13" t="s">
        <v>986</v>
      </c>
      <c r="B149" s="13">
        <v>135</v>
      </c>
    </row>
    <row r="150" spans="1:2" x14ac:dyDescent="0.3">
      <c r="A150" s="13" t="s">
        <v>987</v>
      </c>
      <c r="B150" s="13">
        <v>136</v>
      </c>
    </row>
    <row r="151" spans="1:2" x14ac:dyDescent="0.3">
      <c r="A151" s="13" t="s">
        <v>988</v>
      </c>
      <c r="B151" s="13">
        <v>279</v>
      </c>
    </row>
    <row r="152" spans="1:2" x14ac:dyDescent="0.3">
      <c r="A152" s="13" t="s">
        <v>989</v>
      </c>
      <c r="B152" s="13">
        <v>272</v>
      </c>
    </row>
    <row r="153" spans="1:2" x14ac:dyDescent="0.3">
      <c r="A153" s="13" t="s">
        <v>990</v>
      </c>
      <c r="B153" s="13">
        <v>281</v>
      </c>
    </row>
    <row r="154" spans="1:2" x14ac:dyDescent="0.3">
      <c r="A154" s="13" t="s">
        <v>991</v>
      </c>
      <c r="B154" s="13">
        <v>273</v>
      </c>
    </row>
    <row r="155" spans="1:2" x14ac:dyDescent="0.3">
      <c r="A155" s="13" t="s">
        <v>992</v>
      </c>
      <c r="B155" s="13">
        <v>273</v>
      </c>
    </row>
    <row r="156" spans="1:2" x14ac:dyDescent="0.3">
      <c r="A156" s="13" t="s">
        <v>993</v>
      </c>
      <c r="B156" s="13">
        <v>143</v>
      </c>
    </row>
    <row r="157" spans="1:2" x14ac:dyDescent="0.3">
      <c r="A157" s="13" t="s">
        <v>994</v>
      </c>
      <c r="B157" s="13">
        <v>278</v>
      </c>
    </row>
    <row r="158" spans="1:2" x14ac:dyDescent="0.3">
      <c r="A158" s="13" t="s">
        <v>995</v>
      </c>
      <c r="B158" s="13">
        <v>278</v>
      </c>
    </row>
    <row r="159" spans="1:2" x14ac:dyDescent="0.3">
      <c r="A159" s="13" t="s">
        <v>996</v>
      </c>
      <c r="B159" s="13">
        <v>278</v>
      </c>
    </row>
    <row r="160" spans="1:2" x14ac:dyDescent="0.3">
      <c r="A160" s="13" t="s">
        <v>997</v>
      </c>
      <c r="B160" s="13">
        <v>277</v>
      </c>
    </row>
    <row r="161" spans="1:2" x14ac:dyDescent="0.3">
      <c r="A161" s="13" t="s">
        <v>998</v>
      </c>
      <c r="B161" s="13">
        <v>277</v>
      </c>
    </row>
    <row r="162" spans="1:2" x14ac:dyDescent="0.3">
      <c r="A162" s="13" t="s">
        <v>999</v>
      </c>
      <c r="B162" s="13">
        <v>288</v>
      </c>
    </row>
    <row r="163" spans="1:2" x14ac:dyDescent="0.3">
      <c r="A163" s="13" t="s">
        <v>1000</v>
      </c>
      <c r="B163" s="13">
        <v>285</v>
      </c>
    </row>
    <row r="164" spans="1:2" x14ac:dyDescent="0.3">
      <c r="A164" s="13" t="s">
        <v>1001</v>
      </c>
      <c r="B164" s="13">
        <v>279</v>
      </c>
    </row>
    <row r="165" spans="1:2" x14ac:dyDescent="0.3">
      <c r="A165" s="13" t="s">
        <v>1002</v>
      </c>
      <c r="B165" s="13">
        <v>279</v>
      </c>
    </row>
    <row r="166" spans="1:2" x14ac:dyDescent="0.3">
      <c r="A166" s="13" t="s">
        <v>1003</v>
      </c>
      <c r="B166" s="13">
        <v>273</v>
      </c>
    </row>
    <row r="167" spans="1:2" x14ac:dyDescent="0.3">
      <c r="A167" s="13" t="s">
        <v>1004</v>
      </c>
      <c r="B167" s="13">
        <v>271</v>
      </c>
    </row>
    <row r="168" spans="1:2" x14ac:dyDescent="0.3">
      <c r="A168" s="13" t="s">
        <v>1005</v>
      </c>
      <c r="B168" s="13">
        <v>130</v>
      </c>
    </row>
    <row r="169" spans="1:2" x14ac:dyDescent="0.3">
      <c r="A169" s="13" t="s">
        <v>1006</v>
      </c>
      <c r="B169" s="13">
        <v>115</v>
      </c>
    </row>
    <row r="170" spans="1:2" x14ac:dyDescent="0.3">
      <c r="A170" s="13" t="s">
        <v>1007</v>
      </c>
      <c r="B170" s="13">
        <v>155</v>
      </c>
    </row>
    <row r="171" spans="1:2" x14ac:dyDescent="0.3">
      <c r="A171" s="13" t="s">
        <v>1008</v>
      </c>
      <c r="B171" s="13">
        <v>155</v>
      </c>
    </row>
    <row r="172" spans="1:2" x14ac:dyDescent="0.3">
      <c r="A172" s="13" t="s">
        <v>1009</v>
      </c>
      <c r="B172" s="13">
        <v>155</v>
      </c>
    </row>
    <row r="173" spans="1:2" x14ac:dyDescent="0.3">
      <c r="A173" s="13" t="s">
        <v>1010</v>
      </c>
      <c r="B173" s="13">
        <v>155</v>
      </c>
    </row>
    <row r="174" spans="1:2" x14ac:dyDescent="0.3">
      <c r="A174" s="13" t="s">
        <v>1011</v>
      </c>
      <c r="B174" s="13">
        <v>155</v>
      </c>
    </row>
    <row r="175" spans="1:2" x14ac:dyDescent="0.3">
      <c r="A175" s="13" t="s">
        <v>1012</v>
      </c>
      <c r="B175" s="13">
        <v>192</v>
      </c>
    </row>
    <row r="176" spans="1:2" x14ac:dyDescent="0.3">
      <c r="A176" s="13" t="s">
        <v>1013</v>
      </c>
      <c r="B176" s="13">
        <v>162</v>
      </c>
    </row>
    <row r="177" spans="1:2" x14ac:dyDescent="0.3">
      <c r="A177" s="13" t="s">
        <v>1014</v>
      </c>
      <c r="B177" s="13">
        <v>192</v>
      </c>
    </row>
    <row r="178" spans="1:2" x14ac:dyDescent="0.3">
      <c r="A178" s="13" t="s">
        <v>1015</v>
      </c>
      <c r="B178" s="13">
        <v>159</v>
      </c>
    </row>
    <row r="179" spans="1:2" x14ac:dyDescent="0.3">
      <c r="A179" s="13" t="s">
        <v>1016</v>
      </c>
      <c r="B179" s="13">
        <v>288</v>
      </c>
    </row>
    <row r="180" spans="1:2" x14ac:dyDescent="0.3">
      <c r="A180" s="13" t="s">
        <v>1017</v>
      </c>
      <c r="B180" s="13">
        <v>294</v>
      </c>
    </row>
    <row r="181" spans="1:2" x14ac:dyDescent="0.3">
      <c r="A181" s="13" t="s">
        <v>1018</v>
      </c>
      <c r="B181" s="13">
        <v>288</v>
      </c>
    </row>
    <row r="182" spans="1:2" x14ac:dyDescent="0.3">
      <c r="A182" s="13" t="s">
        <v>1019</v>
      </c>
      <c r="B182" s="13">
        <v>285</v>
      </c>
    </row>
    <row r="183" spans="1:2" x14ac:dyDescent="0.3">
      <c r="A183" s="13" t="s">
        <v>1020</v>
      </c>
      <c r="B183" s="13">
        <v>155</v>
      </c>
    </row>
    <row r="184" spans="1:2" x14ac:dyDescent="0.3">
      <c r="A184" s="13" t="s">
        <v>1021</v>
      </c>
      <c r="B184" s="13">
        <v>288</v>
      </c>
    </row>
    <row r="185" spans="1:2" x14ac:dyDescent="0.3">
      <c r="A185" s="13" t="s">
        <v>1022</v>
      </c>
      <c r="B185" s="13">
        <v>162</v>
      </c>
    </row>
    <row r="186" spans="1:2" x14ac:dyDescent="0.3">
      <c r="A186" s="13" t="s">
        <v>1023</v>
      </c>
      <c r="B186" s="13">
        <v>295</v>
      </c>
    </row>
    <row r="187" spans="1:2" x14ac:dyDescent="0.3">
      <c r="A187" s="13" t="s">
        <v>1024</v>
      </c>
      <c r="B187" s="13">
        <v>192</v>
      </c>
    </row>
    <row r="188" spans="1:2" x14ac:dyDescent="0.3">
      <c r="A188" s="13" t="s">
        <v>1025</v>
      </c>
      <c r="B188" s="13">
        <v>289</v>
      </c>
    </row>
    <row r="189" spans="1:2" x14ac:dyDescent="0.3">
      <c r="A189" s="13" t="s">
        <v>1026</v>
      </c>
      <c r="B189" s="13">
        <v>289</v>
      </c>
    </row>
    <row r="190" spans="1:2" x14ac:dyDescent="0.3">
      <c r="A190" s="13" t="s">
        <v>1027</v>
      </c>
      <c r="B190" s="13">
        <v>284</v>
      </c>
    </row>
    <row r="191" spans="1:2" x14ac:dyDescent="0.3">
      <c r="A191" s="13" t="s">
        <v>1028</v>
      </c>
      <c r="B191" s="13">
        <v>285</v>
      </c>
    </row>
    <row r="192" spans="1:2" x14ac:dyDescent="0.3">
      <c r="A192" s="13" t="s">
        <v>1029</v>
      </c>
      <c r="B192" s="13">
        <v>119</v>
      </c>
    </row>
    <row r="193" spans="1:2" x14ac:dyDescent="0.3">
      <c r="A193" s="13" t="s">
        <v>1030</v>
      </c>
      <c r="B193" s="13">
        <v>119</v>
      </c>
    </row>
    <row r="194" spans="1:2" x14ac:dyDescent="0.3">
      <c r="A194" s="13" t="s">
        <v>1031</v>
      </c>
      <c r="B194" s="13">
        <v>119</v>
      </c>
    </row>
    <row r="195" spans="1:2" x14ac:dyDescent="0.3">
      <c r="A195" s="13" t="s">
        <v>1032</v>
      </c>
      <c r="B195" s="13">
        <v>119</v>
      </c>
    </row>
    <row r="196" spans="1:2" x14ac:dyDescent="0.3">
      <c r="A196" s="13" t="s">
        <v>1033</v>
      </c>
      <c r="B196" s="13">
        <v>108</v>
      </c>
    </row>
    <row r="197" spans="1:2" x14ac:dyDescent="0.3">
      <c r="A197" s="13" t="s">
        <v>1034</v>
      </c>
      <c r="B197" s="13">
        <v>108</v>
      </c>
    </row>
    <row r="198" spans="1:2" x14ac:dyDescent="0.3">
      <c r="A198" s="13" t="s">
        <v>1035</v>
      </c>
      <c r="B198" s="13">
        <v>119</v>
      </c>
    </row>
    <row r="199" spans="1:2" x14ac:dyDescent="0.3">
      <c r="A199" s="13" t="s">
        <v>1036</v>
      </c>
      <c r="B199" s="13">
        <v>98</v>
      </c>
    </row>
    <row r="200" spans="1:2" x14ac:dyDescent="0.3">
      <c r="A200" s="13" t="s">
        <v>1037</v>
      </c>
      <c r="B200" s="13">
        <v>119</v>
      </c>
    </row>
    <row r="201" spans="1:2" x14ac:dyDescent="0.3">
      <c r="A201" s="13" t="s">
        <v>1038</v>
      </c>
      <c r="B201" s="13">
        <v>119</v>
      </c>
    </row>
    <row r="202" spans="1:2" x14ac:dyDescent="0.3">
      <c r="A202" s="13" t="s">
        <v>1039</v>
      </c>
      <c r="B202" s="13">
        <v>112</v>
      </c>
    </row>
    <row r="203" spans="1:2" x14ac:dyDescent="0.3">
      <c r="A203" s="13" t="s">
        <v>1040</v>
      </c>
      <c r="B203" s="13">
        <v>108</v>
      </c>
    </row>
    <row r="204" spans="1:2" x14ac:dyDescent="0.3">
      <c r="A204" s="13" t="s">
        <v>1041</v>
      </c>
      <c r="B204" s="13">
        <v>119</v>
      </c>
    </row>
    <row r="205" spans="1:2" x14ac:dyDescent="0.3">
      <c r="A205" s="13" t="s">
        <v>1042</v>
      </c>
      <c r="B205" s="13">
        <v>98</v>
      </c>
    </row>
    <row r="206" spans="1:2" x14ac:dyDescent="0.3">
      <c r="A206" s="13" t="s">
        <v>1043</v>
      </c>
      <c r="B206" s="13">
        <v>119</v>
      </c>
    </row>
    <row r="207" spans="1:2" x14ac:dyDescent="0.3">
      <c r="A207" s="13" t="s">
        <v>1044</v>
      </c>
      <c r="B207" s="13">
        <v>112</v>
      </c>
    </row>
    <row r="208" spans="1:2" x14ac:dyDescent="0.3">
      <c r="A208" s="13" t="s">
        <v>1045</v>
      </c>
      <c r="B208" s="13">
        <v>108</v>
      </c>
    </row>
    <row r="209" spans="1:2" x14ac:dyDescent="0.3">
      <c r="A209" s="13" t="s">
        <v>1046</v>
      </c>
      <c r="B209" s="13">
        <v>108</v>
      </c>
    </row>
    <row r="210" spans="1:2" x14ac:dyDescent="0.3">
      <c r="A210" s="13" t="s">
        <v>1047</v>
      </c>
      <c r="B210" s="13">
        <v>108</v>
      </c>
    </row>
    <row r="211" spans="1:2" x14ac:dyDescent="0.3">
      <c r="A211" s="13" t="s">
        <v>1048</v>
      </c>
      <c r="B211" s="13">
        <v>108</v>
      </c>
    </row>
    <row r="212" spans="1:2" x14ac:dyDescent="0.3">
      <c r="A212" s="13" t="s">
        <v>1049</v>
      </c>
      <c r="B212" s="13">
        <v>108</v>
      </c>
    </row>
    <row r="213" spans="1:2" x14ac:dyDescent="0.3">
      <c r="A213" s="13" t="s">
        <v>1050</v>
      </c>
      <c r="B213" s="13">
        <v>108</v>
      </c>
    </row>
    <row r="214" spans="1:2" x14ac:dyDescent="0.3">
      <c r="A214" s="13" t="s">
        <v>1051</v>
      </c>
      <c r="B214" s="13">
        <v>119</v>
      </c>
    </row>
    <row r="215" spans="1:2" x14ac:dyDescent="0.3">
      <c r="A215" s="13" t="s">
        <v>1052</v>
      </c>
      <c r="B215" s="13">
        <v>112</v>
      </c>
    </row>
    <row r="216" spans="1:2" x14ac:dyDescent="0.3">
      <c r="A216" s="13" t="s">
        <v>1053</v>
      </c>
      <c r="B216" s="13">
        <v>119</v>
      </c>
    </row>
    <row r="217" spans="1:2" x14ac:dyDescent="0.3">
      <c r="A217" s="13" t="s">
        <v>1054</v>
      </c>
      <c r="B217" s="13">
        <v>119</v>
      </c>
    </row>
    <row r="218" spans="1:2" x14ac:dyDescent="0.3">
      <c r="A218" s="13" t="s">
        <v>1055</v>
      </c>
      <c r="B218" s="13">
        <v>108</v>
      </c>
    </row>
    <row r="219" spans="1:2" x14ac:dyDescent="0.3">
      <c r="A219" s="13" t="s">
        <v>1056</v>
      </c>
      <c r="B219" s="13">
        <v>203</v>
      </c>
    </row>
    <row r="220" spans="1:2" x14ac:dyDescent="0.3">
      <c r="A220" s="13" t="s">
        <v>1057</v>
      </c>
      <c r="B220" s="13">
        <v>119</v>
      </c>
    </row>
    <row r="221" spans="1:2" x14ac:dyDescent="0.3">
      <c r="A221" s="13" t="s">
        <v>1058</v>
      </c>
      <c r="B221" s="13">
        <v>119</v>
      </c>
    </row>
    <row r="222" spans="1:2" x14ac:dyDescent="0.3">
      <c r="A222" s="13" t="s">
        <v>1059</v>
      </c>
      <c r="B222" s="13">
        <v>98</v>
      </c>
    </row>
    <row r="223" spans="1:2" x14ac:dyDescent="0.3">
      <c r="A223" s="13" t="s">
        <v>1060</v>
      </c>
      <c r="B223" s="13">
        <v>203</v>
      </c>
    </row>
    <row r="224" spans="1:2" x14ac:dyDescent="0.3">
      <c r="A224" s="13" t="s">
        <v>1061</v>
      </c>
      <c r="B224" s="13">
        <v>203</v>
      </c>
    </row>
    <row r="225" spans="1:2" x14ac:dyDescent="0.3">
      <c r="A225" s="13" t="s">
        <v>1062</v>
      </c>
      <c r="B225" s="13">
        <v>201</v>
      </c>
    </row>
    <row r="226" spans="1:2" x14ac:dyDescent="0.3">
      <c r="A226" s="13" t="s">
        <v>1063</v>
      </c>
      <c r="B226" s="13">
        <v>119</v>
      </c>
    </row>
    <row r="227" spans="1:2" x14ac:dyDescent="0.3">
      <c r="A227" s="13" t="s">
        <v>1064</v>
      </c>
      <c r="B227" s="13">
        <v>202</v>
      </c>
    </row>
    <row r="228" spans="1:2" x14ac:dyDescent="0.3">
      <c r="A228" s="13" t="s">
        <v>1065</v>
      </c>
      <c r="B228" s="13">
        <v>98</v>
      </c>
    </row>
    <row r="229" spans="1:2" x14ac:dyDescent="0.3">
      <c r="A229" s="13" t="s">
        <v>1066</v>
      </c>
      <c r="B229" s="13">
        <v>98</v>
      </c>
    </row>
    <row r="230" spans="1:2" x14ac:dyDescent="0.3">
      <c r="A230" s="13" t="s">
        <v>1067</v>
      </c>
      <c r="B230" s="13">
        <v>203</v>
      </c>
    </row>
    <row r="231" spans="1:2" x14ac:dyDescent="0.3">
      <c r="A231" s="13" t="s">
        <v>1068</v>
      </c>
      <c r="B231" s="13">
        <v>98</v>
      </c>
    </row>
    <row r="232" spans="1:2" x14ac:dyDescent="0.3">
      <c r="A232" s="13" t="s">
        <v>1069</v>
      </c>
      <c r="B232" s="13">
        <v>101</v>
      </c>
    </row>
    <row r="233" spans="1:2" x14ac:dyDescent="0.3">
      <c r="A233" s="13" t="s">
        <v>1070</v>
      </c>
      <c r="B233" s="13">
        <v>202</v>
      </c>
    </row>
    <row r="234" spans="1:2" x14ac:dyDescent="0.3">
      <c r="A234" s="13" t="s">
        <v>1071</v>
      </c>
      <c r="B234" s="13">
        <v>101</v>
      </c>
    </row>
    <row r="235" spans="1:2" x14ac:dyDescent="0.3">
      <c r="A235" s="13" t="s">
        <v>1072</v>
      </c>
      <c r="B235" s="13">
        <v>114</v>
      </c>
    </row>
    <row r="236" spans="1:2" x14ac:dyDescent="0.3">
      <c r="A236" s="13" t="s">
        <v>1073</v>
      </c>
      <c r="B236" s="13">
        <v>105</v>
      </c>
    </row>
    <row r="237" spans="1:2" x14ac:dyDescent="0.3">
      <c r="A237" s="13" t="s">
        <v>1074</v>
      </c>
      <c r="B237" s="13">
        <v>106</v>
      </c>
    </row>
    <row r="238" spans="1:2" x14ac:dyDescent="0.3">
      <c r="A238" s="13" t="s">
        <v>1075</v>
      </c>
      <c r="B238" s="13">
        <v>216</v>
      </c>
    </row>
    <row r="239" spans="1:2" x14ac:dyDescent="0.3">
      <c r="A239" s="13" t="s">
        <v>1076</v>
      </c>
      <c r="B239" s="13">
        <v>90</v>
      </c>
    </row>
    <row r="240" spans="1:2" x14ac:dyDescent="0.3">
      <c r="A240" s="13" t="s">
        <v>1077</v>
      </c>
      <c r="B240" s="13">
        <v>216</v>
      </c>
    </row>
    <row r="241" spans="1:2" x14ac:dyDescent="0.3">
      <c r="A241" s="13" t="s">
        <v>1078</v>
      </c>
      <c r="B241" s="13">
        <v>212</v>
      </c>
    </row>
    <row r="242" spans="1:2" x14ac:dyDescent="0.3">
      <c r="A242" s="13" t="s">
        <v>1079</v>
      </c>
      <c r="B242" s="13">
        <v>114</v>
      </c>
    </row>
    <row r="243" spans="1:2" x14ac:dyDescent="0.3">
      <c r="A243" s="13" t="s">
        <v>1080</v>
      </c>
      <c r="B243" s="13">
        <v>121</v>
      </c>
    </row>
    <row r="244" spans="1:2" x14ac:dyDescent="0.3">
      <c r="A244" s="13" t="s">
        <v>1081</v>
      </c>
      <c r="B244" s="13">
        <v>100</v>
      </c>
    </row>
    <row r="245" spans="1:2" x14ac:dyDescent="0.3">
      <c r="A245" s="13" t="s">
        <v>1082</v>
      </c>
      <c r="B245" s="13">
        <v>216</v>
      </c>
    </row>
    <row r="246" spans="1:2" x14ac:dyDescent="0.3">
      <c r="A246" s="13" t="s">
        <v>1083</v>
      </c>
      <c r="B246" s="13">
        <v>95</v>
      </c>
    </row>
    <row r="247" spans="1:2" x14ac:dyDescent="0.3">
      <c r="A247" s="13" t="s">
        <v>1084</v>
      </c>
      <c r="B247" s="13">
        <v>101</v>
      </c>
    </row>
    <row r="248" spans="1:2" x14ac:dyDescent="0.3">
      <c r="A248" s="13" t="s">
        <v>1085</v>
      </c>
      <c r="B248" s="13">
        <v>211</v>
      </c>
    </row>
    <row r="249" spans="1:2" x14ac:dyDescent="0.3">
      <c r="A249" s="13" t="s">
        <v>1086</v>
      </c>
      <c r="B249" s="13">
        <v>211</v>
      </c>
    </row>
    <row r="250" spans="1:2" x14ac:dyDescent="0.3">
      <c r="A250" s="13" t="s">
        <v>1087</v>
      </c>
      <c r="B250" s="13">
        <v>90</v>
      </c>
    </row>
    <row r="251" spans="1:2" x14ac:dyDescent="0.3">
      <c r="A251" s="13" t="s">
        <v>1088</v>
      </c>
      <c r="B251" s="13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M28" sqref="M28"/>
    </sheetView>
  </sheetViews>
  <sheetFormatPr defaultRowHeight="16.5" x14ac:dyDescent="0.3"/>
  <sheetData>
    <row r="1" spans="1:3" x14ac:dyDescent="0.3">
      <c r="B1" s="16" t="s">
        <v>1139</v>
      </c>
      <c r="C1" t="s">
        <v>1175</v>
      </c>
    </row>
    <row r="2" spans="1:3" x14ac:dyDescent="0.3">
      <c r="A2">
        <v>1</v>
      </c>
      <c r="B2" s="6" t="s">
        <v>946</v>
      </c>
      <c r="C2">
        <v>108</v>
      </c>
    </row>
    <row r="3" spans="1:3" x14ac:dyDescent="0.3">
      <c r="A3">
        <v>2</v>
      </c>
      <c r="B3" s="6" t="s">
        <v>948</v>
      </c>
      <c r="C3">
        <v>108</v>
      </c>
    </row>
    <row r="4" spans="1:3" x14ac:dyDescent="0.3">
      <c r="A4">
        <v>3</v>
      </c>
      <c r="B4" s="6" t="s">
        <v>932</v>
      </c>
      <c r="C4">
        <v>108</v>
      </c>
    </row>
    <row r="5" spans="1:3" x14ac:dyDescent="0.3">
      <c r="A5">
        <v>4</v>
      </c>
      <c r="B5" s="6" t="s">
        <v>939</v>
      </c>
      <c r="C5">
        <v>108</v>
      </c>
    </row>
    <row r="6" spans="1:3" x14ac:dyDescent="0.3">
      <c r="A6">
        <v>5</v>
      </c>
      <c r="B6" s="6" t="s">
        <v>944</v>
      </c>
      <c r="C6">
        <v>108</v>
      </c>
    </row>
    <row r="7" spans="1:3" x14ac:dyDescent="0.3">
      <c r="A7">
        <v>6</v>
      </c>
      <c r="B7" s="6" t="s">
        <v>928</v>
      </c>
      <c r="C7">
        <v>108</v>
      </c>
    </row>
    <row r="8" spans="1:3" x14ac:dyDescent="0.3">
      <c r="A8">
        <v>7</v>
      </c>
      <c r="B8" s="6" t="s">
        <v>940</v>
      </c>
      <c r="C8">
        <v>108</v>
      </c>
    </row>
    <row r="9" spans="1:3" x14ac:dyDescent="0.3">
      <c r="A9">
        <v>8</v>
      </c>
      <c r="B9" s="6" t="s">
        <v>941</v>
      </c>
      <c r="C9">
        <v>108</v>
      </c>
    </row>
    <row r="10" spans="1:3" x14ac:dyDescent="0.3">
      <c r="A10">
        <v>9</v>
      </c>
      <c r="B10" s="6" t="s">
        <v>934</v>
      </c>
      <c r="C10">
        <v>108</v>
      </c>
    </row>
    <row r="11" spans="1:3" x14ac:dyDescent="0.3">
      <c r="A11">
        <v>10</v>
      </c>
      <c r="B11" s="6" t="s">
        <v>933</v>
      </c>
      <c r="C11">
        <v>108</v>
      </c>
    </row>
    <row r="12" spans="1:3" x14ac:dyDescent="0.3">
      <c r="A12">
        <v>11</v>
      </c>
      <c r="B12" s="6" t="s">
        <v>929</v>
      </c>
      <c r="C12">
        <v>108</v>
      </c>
    </row>
    <row r="13" spans="1:3" x14ac:dyDescent="0.3">
      <c r="A13">
        <v>12</v>
      </c>
      <c r="B13" s="6" t="s">
        <v>943</v>
      </c>
      <c r="C13">
        <v>108</v>
      </c>
    </row>
    <row r="14" spans="1:3" x14ac:dyDescent="0.3">
      <c r="A14">
        <v>13</v>
      </c>
      <c r="B14" s="6" t="s">
        <v>937</v>
      </c>
      <c r="C14">
        <v>108</v>
      </c>
    </row>
    <row r="15" spans="1:3" x14ac:dyDescent="0.3">
      <c r="A15">
        <v>14</v>
      </c>
      <c r="B15" s="6" t="s">
        <v>936</v>
      </c>
      <c r="C15">
        <v>108</v>
      </c>
    </row>
    <row r="16" spans="1:3" x14ac:dyDescent="0.3">
      <c r="A16">
        <v>15</v>
      </c>
      <c r="B16" s="6" t="s">
        <v>945</v>
      </c>
      <c r="C16">
        <v>108</v>
      </c>
    </row>
    <row r="17" spans="1:3" x14ac:dyDescent="0.3">
      <c r="A17">
        <v>16</v>
      </c>
      <c r="B17" s="6" t="s">
        <v>927</v>
      </c>
      <c r="C17">
        <v>108</v>
      </c>
    </row>
    <row r="18" spans="1:3" x14ac:dyDescent="0.3">
      <c r="A18">
        <v>17</v>
      </c>
      <c r="B18" s="6" t="s">
        <v>931</v>
      </c>
      <c r="C18">
        <v>108</v>
      </c>
    </row>
    <row r="19" spans="1:3" x14ac:dyDescent="0.3">
      <c r="A19">
        <v>18</v>
      </c>
      <c r="B19" s="6" t="s">
        <v>947</v>
      </c>
      <c r="C19">
        <v>108</v>
      </c>
    </row>
    <row r="20" spans="1:3" x14ac:dyDescent="0.3">
      <c r="A20">
        <v>19</v>
      </c>
      <c r="B20" s="6" t="s">
        <v>938</v>
      </c>
      <c r="C20">
        <v>108</v>
      </c>
    </row>
    <row r="21" spans="1:3" x14ac:dyDescent="0.3">
      <c r="A21">
        <v>20</v>
      </c>
      <c r="B21" s="6" t="s">
        <v>942</v>
      </c>
      <c r="C21">
        <v>108</v>
      </c>
    </row>
    <row r="22" spans="1:3" x14ac:dyDescent="0.3">
      <c r="A22">
        <v>21</v>
      </c>
      <c r="B22" s="6" t="s">
        <v>926</v>
      </c>
      <c r="C22">
        <v>108</v>
      </c>
    </row>
    <row r="23" spans="1:3" x14ac:dyDescent="0.3">
      <c r="A23">
        <v>22</v>
      </c>
      <c r="B23" s="6" t="s">
        <v>935</v>
      </c>
      <c r="C23">
        <v>108</v>
      </c>
    </row>
    <row r="24" spans="1:3" x14ac:dyDescent="0.3">
      <c r="A24">
        <v>23</v>
      </c>
      <c r="B24" s="6" t="s">
        <v>924</v>
      </c>
      <c r="C24">
        <v>108</v>
      </c>
    </row>
    <row r="25" spans="1:3" x14ac:dyDescent="0.3">
      <c r="A25">
        <v>24</v>
      </c>
      <c r="B25" s="6" t="s">
        <v>925</v>
      </c>
      <c r="C25">
        <v>108</v>
      </c>
    </row>
    <row r="26" spans="1:3" x14ac:dyDescent="0.3">
      <c r="A26">
        <v>25</v>
      </c>
      <c r="B26" s="6" t="s">
        <v>930</v>
      </c>
      <c r="C26">
        <v>108</v>
      </c>
    </row>
    <row r="27" spans="1:3" x14ac:dyDescent="0.3">
      <c r="A27">
        <v>26</v>
      </c>
      <c r="B27" s="6" t="s">
        <v>915</v>
      </c>
      <c r="C27">
        <v>112</v>
      </c>
    </row>
    <row r="28" spans="1:3" x14ac:dyDescent="0.3">
      <c r="A28">
        <v>27</v>
      </c>
      <c r="B28" s="6" t="s">
        <v>914</v>
      </c>
      <c r="C28">
        <v>112</v>
      </c>
    </row>
    <row r="29" spans="1:3" x14ac:dyDescent="0.3">
      <c r="A29">
        <v>28</v>
      </c>
      <c r="B29" s="6" t="s">
        <v>912</v>
      </c>
      <c r="C29">
        <v>112</v>
      </c>
    </row>
    <row r="30" spans="1:3" x14ac:dyDescent="0.3">
      <c r="A30">
        <v>29</v>
      </c>
      <c r="B30" s="6" t="s">
        <v>917</v>
      </c>
      <c r="C30">
        <v>201</v>
      </c>
    </row>
    <row r="31" spans="1:3" x14ac:dyDescent="0.3">
      <c r="A31">
        <v>30</v>
      </c>
      <c r="B31" s="6" t="s">
        <v>911</v>
      </c>
      <c r="C31">
        <v>112</v>
      </c>
    </row>
    <row r="32" spans="1:3" x14ac:dyDescent="0.3">
      <c r="A32">
        <v>31</v>
      </c>
      <c r="B32" s="6" t="s">
        <v>913</v>
      </c>
      <c r="C32">
        <v>112</v>
      </c>
    </row>
    <row r="33" spans="1:3" x14ac:dyDescent="0.3">
      <c r="A33">
        <v>32</v>
      </c>
      <c r="B33" s="6" t="s">
        <v>916</v>
      </c>
      <c r="C33">
        <v>201</v>
      </c>
    </row>
    <row r="34" spans="1:3" x14ac:dyDescent="0.3">
      <c r="A34">
        <v>33</v>
      </c>
      <c r="B34" s="6" t="s">
        <v>909</v>
      </c>
      <c r="C34">
        <v>112</v>
      </c>
    </row>
    <row r="35" spans="1:3" x14ac:dyDescent="0.3">
      <c r="A35">
        <v>34</v>
      </c>
      <c r="B35" s="6" t="s">
        <v>910</v>
      </c>
      <c r="C35">
        <v>112</v>
      </c>
    </row>
    <row r="36" spans="1:3" x14ac:dyDescent="0.3">
      <c r="A36">
        <v>35</v>
      </c>
      <c r="B36" s="6" t="s">
        <v>908</v>
      </c>
      <c r="C36">
        <v>112</v>
      </c>
    </row>
    <row r="37" spans="1:3" x14ac:dyDescent="0.3">
      <c r="A37">
        <v>36</v>
      </c>
      <c r="B37" s="6" t="s">
        <v>1069</v>
      </c>
      <c r="C37">
        <v>101</v>
      </c>
    </row>
    <row r="38" spans="1:3" x14ac:dyDescent="0.3">
      <c r="A38">
        <v>37</v>
      </c>
      <c r="B38" s="6" t="s">
        <v>1064</v>
      </c>
      <c r="C38">
        <v>202</v>
      </c>
    </row>
    <row r="39" spans="1:3" x14ac:dyDescent="0.3">
      <c r="A39">
        <v>38</v>
      </c>
      <c r="B39" s="6" t="s">
        <v>1030</v>
      </c>
      <c r="C39">
        <v>119</v>
      </c>
    </row>
    <row r="40" spans="1:3" x14ac:dyDescent="0.3">
      <c r="A40">
        <v>39</v>
      </c>
      <c r="B40" s="6" t="s">
        <v>1044</v>
      </c>
      <c r="C40">
        <v>112</v>
      </c>
    </row>
    <row r="41" spans="1:3" x14ac:dyDescent="0.3">
      <c r="A41">
        <v>40</v>
      </c>
      <c r="B41" s="6" t="s">
        <v>1054</v>
      </c>
      <c r="C41">
        <v>119</v>
      </c>
    </row>
    <row r="42" spans="1:3" x14ac:dyDescent="0.3">
      <c r="A42">
        <v>41</v>
      </c>
      <c r="B42" s="6" t="s">
        <v>1062</v>
      </c>
      <c r="C42">
        <v>201</v>
      </c>
    </row>
    <row r="43" spans="1:3" x14ac:dyDescent="0.3">
      <c r="A43">
        <v>42</v>
      </c>
      <c r="B43" s="6" t="s">
        <v>1048</v>
      </c>
      <c r="C43">
        <v>108</v>
      </c>
    </row>
    <row r="44" spans="1:3" x14ac:dyDescent="0.3">
      <c r="A44">
        <v>43</v>
      </c>
      <c r="B44" s="6" t="s">
        <v>1066</v>
      </c>
      <c r="C44">
        <v>98</v>
      </c>
    </row>
    <row r="45" spans="1:3" x14ac:dyDescent="0.3">
      <c r="A45">
        <v>44</v>
      </c>
      <c r="B45" s="6" t="s">
        <v>1032</v>
      </c>
      <c r="C45">
        <v>119</v>
      </c>
    </row>
    <row r="46" spans="1:3" x14ac:dyDescent="0.3">
      <c r="A46">
        <v>45</v>
      </c>
      <c r="B46" s="6" t="s">
        <v>1049</v>
      </c>
      <c r="C46">
        <v>108</v>
      </c>
    </row>
    <row r="47" spans="1:3" x14ac:dyDescent="0.3">
      <c r="A47">
        <v>46</v>
      </c>
      <c r="B47" s="6" t="s">
        <v>1050</v>
      </c>
      <c r="C47">
        <v>108</v>
      </c>
    </row>
    <row r="48" spans="1:3" x14ac:dyDescent="0.3">
      <c r="A48">
        <v>47</v>
      </c>
      <c r="B48" s="6" t="s">
        <v>1059</v>
      </c>
      <c r="C48">
        <v>98</v>
      </c>
    </row>
    <row r="49" spans="1:3" x14ac:dyDescent="0.3">
      <c r="A49">
        <v>48</v>
      </c>
      <c r="B49" s="6" t="s">
        <v>1057</v>
      </c>
      <c r="C49">
        <v>119</v>
      </c>
    </row>
    <row r="50" spans="1:3" x14ac:dyDescent="0.3">
      <c r="A50">
        <v>49</v>
      </c>
      <c r="B50" s="6" t="s">
        <v>1056</v>
      </c>
      <c r="C50">
        <v>203</v>
      </c>
    </row>
    <row r="51" spans="1:3" x14ac:dyDescent="0.3">
      <c r="A51">
        <v>50</v>
      </c>
      <c r="B51" s="6" t="s">
        <v>1063</v>
      </c>
      <c r="C51">
        <v>119</v>
      </c>
    </row>
    <row r="52" spans="1:3" x14ac:dyDescent="0.3">
      <c r="A52">
        <v>51</v>
      </c>
      <c r="B52" s="6" t="s">
        <v>1039</v>
      </c>
      <c r="C52">
        <v>112</v>
      </c>
    </row>
    <row r="53" spans="1:3" x14ac:dyDescent="0.3">
      <c r="A53">
        <v>52</v>
      </c>
      <c r="B53" s="6" t="s">
        <v>1033</v>
      </c>
      <c r="C53">
        <v>108</v>
      </c>
    </row>
    <row r="54" spans="1:3" x14ac:dyDescent="0.3">
      <c r="A54">
        <v>53</v>
      </c>
      <c r="B54" s="6" t="s">
        <v>1053</v>
      </c>
      <c r="C54">
        <v>119</v>
      </c>
    </row>
    <row r="55" spans="1:3" x14ac:dyDescent="0.3">
      <c r="A55">
        <v>54</v>
      </c>
      <c r="B55" s="6" t="s">
        <v>1052</v>
      </c>
      <c r="C55">
        <v>112</v>
      </c>
    </row>
    <row r="56" spans="1:3" x14ac:dyDescent="0.3">
      <c r="A56">
        <v>55</v>
      </c>
      <c r="B56" s="6" t="s">
        <v>1065</v>
      </c>
      <c r="C56">
        <v>98</v>
      </c>
    </row>
    <row r="57" spans="1:3" x14ac:dyDescent="0.3">
      <c r="A57">
        <v>56</v>
      </c>
      <c r="B57" s="6" t="s">
        <v>1042</v>
      </c>
      <c r="C57">
        <v>98</v>
      </c>
    </row>
    <row r="58" spans="1:3" x14ac:dyDescent="0.3">
      <c r="A58">
        <v>57</v>
      </c>
      <c r="B58" s="6" t="s">
        <v>1043</v>
      </c>
      <c r="C58">
        <v>119</v>
      </c>
    </row>
    <row r="59" spans="1:3" x14ac:dyDescent="0.3">
      <c r="A59">
        <v>58</v>
      </c>
      <c r="B59" s="6" t="s">
        <v>1061</v>
      </c>
      <c r="C59">
        <v>203</v>
      </c>
    </row>
    <row r="60" spans="1:3" x14ac:dyDescent="0.3">
      <c r="A60">
        <v>59</v>
      </c>
      <c r="B60" s="6" t="s">
        <v>1038</v>
      </c>
      <c r="C60">
        <v>119</v>
      </c>
    </row>
    <row r="61" spans="1:3" x14ac:dyDescent="0.3">
      <c r="A61">
        <v>60</v>
      </c>
      <c r="B61" s="6" t="s">
        <v>1041</v>
      </c>
      <c r="C61">
        <v>119</v>
      </c>
    </row>
    <row r="62" spans="1:3" x14ac:dyDescent="0.3">
      <c r="A62">
        <v>61</v>
      </c>
      <c r="B62" s="6" t="s">
        <v>1034</v>
      </c>
      <c r="C62">
        <v>108</v>
      </c>
    </row>
    <row r="63" spans="1:3" x14ac:dyDescent="0.3">
      <c r="A63">
        <v>62</v>
      </c>
      <c r="B63" s="6" t="s">
        <v>1060</v>
      </c>
      <c r="C63">
        <v>203</v>
      </c>
    </row>
    <row r="64" spans="1:3" x14ac:dyDescent="0.3">
      <c r="A64">
        <v>63</v>
      </c>
      <c r="B64" s="6" t="s">
        <v>1040</v>
      </c>
      <c r="C64">
        <v>108</v>
      </c>
    </row>
    <row r="65" spans="1:3" x14ac:dyDescent="0.3">
      <c r="A65">
        <v>64</v>
      </c>
      <c r="B65" s="6" t="s">
        <v>1035</v>
      </c>
      <c r="C65">
        <v>119</v>
      </c>
    </row>
    <row r="66" spans="1:3" x14ac:dyDescent="0.3">
      <c r="A66">
        <v>65</v>
      </c>
      <c r="B66" s="6" t="s">
        <v>1058</v>
      </c>
      <c r="C66">
        <v>119</v>
      </c>
    </row>
    <row r="67" spans="1:3" x14ac:dyDescent="0.3">
      <c r="A67">
        <v>66</v>
      </c>
      <c r="B67" s="6" t="s">
        <v>1046</v>
      </c>
      <c r="C67">
        <v>108</v>
      </c>
    </row>
    <row r="68" spans="1:3" x14ac:dyDescent="0.3">
      <c r="A68">
        <v>67</v>
      </c>
      <c r="B68" s="6" t="s">
        <v>1045</v>
      </c>
      <c r="C68">
        <v>108</v>
      </c>
    </row>
    <row r="69" spans="1:3" x14ac:dyDescent="0.3">
      <c r="A69">
        <v>68</v>
      </c>
      <c r="B69" s="6" t="s">
        <v>1055</v>
      </c>
      <c r="C69">
        <v>108</v>
      </c>
    </row>
    <row r="70" spans="1:3" x14ac:dyDescent="0.3">
      <c r="A70">
        <v>69</v>
      </c>
      <c r="B70" s="6" t="s">
        <v>1031</v>
      </c>
      <c r="C70">
        <v>119</v>
      </c>
    </row>
    <row r="71" spans="1:3" x14ac:dyDescent="0.3">
      <c r="A71">
        <v>70</v>
      </c>
      <c r="B71" s="6" t="s">
        <v>1037</v>
      </c>
      <c r="C71">
        <v>119</v>
      </c>
    </row>
    <row r="72" spans="1:3" x14ac:dyDescent="0.3">
      <c r="A72">
        <v>71</v>
      </c>
      <c r="B72" s="6" t="s">
        <v>1070</v>
      </c>
      <c r="C72">
        <v>202</v>
      </c>
    </row>
    <row r="73" spans="1:3" x14ac:dyDescent="0.3">
      <c r="A73">
        <v>72</v>
      </c>
      <c r="B73" s="6" t="s">
        <v>1067</v>
      </c>
      <c r="C73">
        <v>203</v>
      </c>
    </row>
    <row r="74" spans="1:3" x14ac:dyDescent="0.3">
      <c r="A74">
        <v>73</v>
      </c>
      <c r="B74" s="6" t="s">
        <v>1068</v>
      </c>
      <c r="C74">
        <v>98</v>
      </c>
    </row>
    <row r="75" spans="1:3" x14ac:dyDescent="0.3">
      <c r="A75">
        <v>74</v>
      </c>
      <c r="B75" s="6" t="s">
        <v>1051</v>
      </c>
      <c r="C75">
        <v>119</v>
      </c>
    </row>
    <row r="76" spans="1:3" x14ac:dyDescent="0.3">
      <c r="A76">
        <v>75</v>
      </c>
      <c r="B76" s="6" t="s">
        <v>1036</v>
      </c>
      <c r="C76">
        <v>98</v>
      </c>
    </row>
    <row r="77" spans="1:3" x14ac:dyDescent="0.3">
      <c r="A77">
        <v>76</v>
      </c>
      <c r="B77" s="6" t="s">
        <v>1029</v>
      </c>
      <c r="C77">
        <v>119</v>
      </c>
    </row>
    <row r="78" spans="1:3" x14ac:dyDescent="0.3">
      <c r="A78">
        <v>77</v>
      </c>
      <c r="B78" s="6" t="s">
        <v>1087</v>
      </c>
      <c r="C78">
        <v>90</v>
      </c>
    </row>
    <row r="79" spans="1:3" x14ac:dyDescent="0.3">
      <c r="A79">
        <v>78</v>
      </c>
      <c r="B79" s="6" t="s">
        <v>1077</v>
      </c>
      <c r="C79">
        <v>216</v>
      </c>
    </row>
    <row r="80" spans="1:3" x14ac:dyDescent="0.3">
      <c r="A80">
        <v>79</v>
      </c>
      <c r="B80" s="6" t="s">
        <v>1072</v>
      </c>
      <c r="C80">
        <v>114</v>
      </c>
    </row>
    <row r="81" spans="1:3" x14ac:dyDescent="0.3">
      <c r="A81">
        <v>80</v>
      </c>
      <c r="B81" s="6" t="s">
        <v>1085</v>
      </c>
      <c r="C81">
        <v>211</v>
      </c>
    </row>
    <row r="82" spans="1:3" x14ac:dyDescent="0.3">
      <c r="A82">
        <v>81</v>
      </c>
      <c r="B82" s="6" t="s">
        <v>1082</v>
      </c>
      <c r="C82">
        <v>216</v>
      </c>
    </row>
    <row r="83" spans="1:3" x14ac:dyDescent="0.3">
      <c r="A83">
        <v>82</v>
      </c>
      <c r="B83" s="6" t="s">
        <v>1071</v>
      </c>
      <c r="C83">
        <v>101</v>
      </c>
    </row>
    <row r="84" spans="1:3" x14ac:dyDescent="0.3">
      <c r="A84">
        <v>83</v>
      </c>
      <c r="B84" s="6" t="s">
        <v>1073</v>
      </c>
      <c r="C84">
        <v>105</v>
      </c>
    </row>
    <row r="85" spans="1:3" x14ac:dyDescent="0.3">
      <c r="A85">
        <v>84</v>
      </c>
      <c r="B85" s="6" t="s">
        <v>1074</v>
      </c>
      <c r="C85">
        <v>106</v>
      </c>
    </row>
    <row r="86" spans="1:3" x14ac:dyDescent="0.3">
      <c r="A86">
        <v>85</v>
      </c>
      <c r="B86" s="6" t="s">
        <v>1079</v>
      </c>
      <c r="C86">
        <v>114</v>
      </c>
    </row>
    <row r="87" spans="1:3" x14ac:dyDescent="0.3">
      <c r="A87">
        <v>86</v>
      </c>
      <c r="B87" s="6" t="s">
        <v>861</v>
      </c>
      <c r="C87">
        <v>129</v>
      </c>
    </row>
    <row r="88" spans="1:3" x14ac:dyDescent="0.3">
      <c r="A88">
        <v>87</v>
      </c>
      <c r="B88" s="6" t="s">
        <v>858</v>
      </c>
      <c r="C88">
        <v>129</v>
      </c>
    </row>
    <row r="89" spans="1:3" x14ac:dyDescent="0.3">
      <c r="A89">
        <v>88</v>
      </c>
      <c r="B89" s="6" t="s">
        <v>857</v>
      </c>
      <c r="C89">
        <v>232</v>
      </c>
    </row>
    <row r="90" spans="1:3" x14ac:dyDescent="0.3">
      <c r="A90">
        <v>89</v>
      </c>
      <c r="B90" s="6" t="s">
        <v>854</v>
      </c>
      <c r="C90">
        <v>232</v>
      </c>
    </row>
    <row r="91" spans="1:3" x14ac:dyDescent="0.3">
      <c r="A91">
        <v>90</v>
      </c>
      <c r="B91" s="6" t="s">
        <v>855</v>
      </c>
      <c r="C91">
        <v>236</v>
      </c>
    </row>
    <row r="92" spans="1:3" x14ac:dyDescent="0.3">
      <c r="A92">
        <v>91</v>
      </c>
      <c r="B92" s="6" t="s">
        <v>853</v>
      </c>
      <c r="C92">
        <v>232</v>
      </c>
    </row>
    <row r="93" spans="1:3" x14ac:dyDescent="0.3">
      <c r="A93">
        <v>92</v>
      </c>
      <c r="B93" s="6" t="s">
        <v>868</v>
      </c>
      <c r="C93">
        <v>129</v>
      </c>
    </row>
    <row r="94" spans="1:3" x14ac:dyDescent="0.3">
      <c r="A94">
        <v>93</v>
      </c>
      <c r="B94" s="6" t="s">
        <v>852</v>
      </c>
      <c r="C94">
        <v>272</v>
      </c>
    </row>
    <row r="95" spans="1:3" x14ac:dyDescent="0.3">
      <c r="A95">
        <v>94</v>
      </c>
      <c r="B95" s="6" t="s">
        <v>839</v>
      </c>
      <c r="C95">
        <v>131</v>
      </c>
    </row>
    <row r="96" spans="1:3" x14ac:dyDescent="0.3">
      <c r="A96">
        <v>95</v>
      </c>
      <c r="B96" s="6" t="s">
        <v>842</v>
      </c>
      <c r="C96">
        <v>131</v>
      </c>
    </row>
    <row r="97" spans="1:3" x14ac:dyDescent="0.3">
      <c r="A97">
        <v>96</v>
      </c>
      <c r="B97" s="6" t="s">
        <v>841</v>
      </c>
      <c r="C97">
        <v>131</v>
      </c>
    </row>
    <row r="98" spans="1:3" x14ac:dyDescent="0.3">
      <c r="A98">
        <v>97</v>
      </c>
      <c r="B98" s="6" t="s">
        <v>846</v>
      </c>
      <c r="C98">
        <v>226</v>
      </c>
    </row>
    <row r="99" spans="1:3" x14ac:dyDescent="0.3">
      <c r="A99">
        <v>98</v>
      </c>
      <c r="B99" s="6" t="s">
        <v>844</v>
      </c>
      <c r="C99">
        <v>221</v>
      </c>
    </row>
    <row r="100" spans="1:3" x14ac:dyDescent="0.3">
      <c r="A100">
        <v>99</v>
      </c>
      <c r="B100" s="6" t="s">
        <v>849</v>
      </c>
      <c r="C100">
        <v>232</v>
      </c>
    </row>
    <row r="101" spans="1:3" x14ac:dyDescent="0.3">
      <c r="A101">
        <v>100</v>
      </c>
      <c r="B101" s="6" t="s">
        <v>850</v>
      </c>
      <c r="C101">
        <v>127</v>
      </c>
    </row>
    <row r="102" spans="1:3" x14ac:dyDescent="0.3">
      <c r="A102">
        <v>101</v>
      </c>
      <c r="B102" s="6" t="s">
        <v>843</v>
      </c>
      <c r="C102">
        <v>127</v>
      </c>
    </row>
    <row r="103" spans="1:3" x14ac:dyDescent="0.3">
      <c r="A103">
        <v>102</v>
      </c>
      <c r="B103" s="6" t="s">
        <v>968</v>
      </c>
      <c r="C103">
        <v>133</v>
      </c>
    </row>
    <row r="104" spans="1:3" x14ac:dyDescent="0.3">
      <c r="A104">
        <v>103</v>
      </c>
      <c r="B104" s="6" t="s">
        <v>967</v>
      </c>
      <c r="C104">
        <v>133</v>
      </c>
    </row>
    <row r="105" spans="1:3" x14ac:dyDescent="0.3">
      <c r="A105">
        <v>104</v>
      </c>
      <c r="B105" s="6" t="s">
        <v>966</v>
      </c>
      <c r="C105">
        <v>133</v>
      </c>
    </row>
    <row r="106" spans="1:3" x14ac:dyDescent="0.3">
      <c r="A106">
        <v>105</v>
      </c>
      <c r="B106" s="6" t="s">
        <v>969</v>
      </c>
      <c r="C106">
        <v>133</v>
      </c>
    </row>
    <row r="107" spans="1:3" x14ac:dyDescent="0.3">
      <c r="A107">
        <v>106</v>
      </c>
      <c r="B107" s="6" t="s">
        <v>965</v>
      </c>
      <c r="C107">
        <v>133</v>
      </c>
    </row>
    <row r="108" spans="1:3" x14ac:dyDescent="0.3">
      <c r="A108">
        <v>107</v>
      </c>
      <c r="B108" s="6" t="s">
        <v>983</v>
      </c>
      <c r="C108">
        <v>138</v>
      </c>
    </row>
    <row r="109" spans="1:3" x14ac:dyDescent="0.3">
      <c r="A109">
        <v>108</v>
      </c>
      <c r="B109" s="6" t="s">
        <v>988</v>
      </c>
      <c r="C109">
        <v>279</v>
      </c>
    </row>
    <row r="110" spans="1:3" x14ac:dyDescent="0.3">
      <c r="A110">
        <v>109</v>
      </c>
      <c r="B110" s="6" t="s">
        <v>987</v>
      </c>
      <c r="C110">
        <v>136</v>
      </c>
    </row>
    <row r="111" spans="1:3" x14ac:dyDescent="0.3">
      <c r="A111">
        <v>110</v>
      </c>
      <c r="B111" s="6" t="s">
        <v>985</v>
      </c>
      <c r="C111">
        <v>138</v>
      </c>
    </row>
    <row r="112" spans="1:3" x14ac:dyDescent="0.3">
      <c r="A112">
        <v>111</v>
      </c>
      <c r="B112" s="6" t="s">
        <v>986</v>
      </c>
      <c r="C112">
        <v>135</v>
      </c>
    </row>
    <row r="113" spans="1:3" x14ac:dyDescent="0.3">
      <c r="A113">
        <v>112</v>
      </c>
      <c r="B113" s="6" t="s">
        <v>995</v>
      </c>
      <c r="C113">
        <v>278</v>
      </c>
    </row>
    <row r="114" spans="1:3" x14ac:dyDescent="0.3">
      <c r="A114">
        <v>113</v>
      </c>
      <c r="B114" s="6" t="s">
        <v>984</v>
      </c>
      <c r="C114">
        <v>138</v>
      </c>
    </row>
    <row r="115" spans="1:3" x14ac:dyDescent="0.3">
      <c r="A115">
        <v>114</v>
      </c>
      <c r="B115" s="6" t="s">
        <v>993</v>
      </c>
      <c r="C115">
        <v>143</v>
      </c>
    </row>
    <row r="116" spans="1:3" x14ac:dyDescent="0.3">
      <c r="A116">
        <v>115</v>
      </c>
      <c r="B116" s="6" t="s">
        <v>998</v>
      </c>
      <c r="C116">
        <v>277</v>
      </c>
    </row>
    <row r="117" spans="1:3" x14ac:dyDescent="0.3">
      <c r="A117">
        <v>116</v>
      </c>
      <c r="B117" s="6" t="s">
        <v>1006</v>
      </c>
      <c r="C117">
        <v>115</v>
      </c>
    </row>
    <row r="118" spans="1:3" x14ac:dyDescent="0.3">
      <c r="A118">
        <v>117</v>
      </c>
      <c r="B118" s="6" t="s">
        <v>990</v>
      </c>
      <c r="C118">
        <v>281</v>
      </c>
    </row>
    <row r="119" spans="1:3" x14ac:dyDescent="0.3">
      <c r="A119">
        <v>118</v>
      </c>
      <c r="B119" s="6" t="s">
        <v>989</v>
      </c>
      <c r="C119">
        <v>272</v>
      </c>
    </row>
    <row r="120" spans="1:3" x14ac:dyDescent="0.3">
      <c r="A120">
        <v>119</v>
      </c>
      <c r="B120" s="6" t="s">
        <v>974</v>
      </c>
      <c r="C120">
        <v>143</v>
      </c>
    </row>
    <row r="121" spans="1:3" x14ac:dyDescent="0.3">
      <c r="A121">
        <v>120</v>
      </c>
      <c r="B121" s="6" t="s">
        <v>973</v>
      </c>
      <c r="C121">
        <v>143</v>
      </c>
    </row>
    <row r="122" spans="1:3" x14ac:dyDescent="0.3">
      <c r="A122">
        <v>121</v>
      </c>
      <c r="B122" s="6" t="s">
        <v>975</v>
      </c>
      <c r="C122">
        <v>143</v>
      </c>
    </row>
    <row r="123" spans="1:3" x14ac:dyDescent="0.3">
      <c r="A123">
        <v>122</v>
      </c>
      <c r="B123" s="6" t="s">
        <v>971</v>
      </c>
      <c r="C123">
        <v>143</v>
      </c>
    </row>
    <row r="124" spans="1:3" x14ac:dyDescent="0.3">
      <c r="A124">
        <v>123</v>
      </c>
      <c r="B124" s="6" t="s">
        <v>970</v>
      </c>
      <c r="C124">
        <v>143</v>
      </c>
    </row>
    <row r="125" spans="1:3" x14ac:dyDescent="0.3">
      <c r="A125">
        <v>124</v>
      </c>
      <c r="B125" s="6" t="s">
        <v>972</v>
      </c>
      <c r="C125">
        <v>143</v>
      </c>
    </row>
    <row r="126" spans="1:3" x14ac:dyDescent="0.3">
      <c r="A126">
        <v>125</v>
      </c>
      <c r="B126" s="6" t="s">
        <v>977</v>
      </c>
      <c r="C126">
        <v>143</v>
      </c>
    </row>
    <row r="127" spans="1:3" x14ac:dyDescent="0.3">
      <c r="A127">
        <v>126</v>
      </c>
      <c r="B127" s="6" t="s">
        <v>976</v>
      </c>
      <c r="C127">
        <v>143</v>
      </c>
    </row>
    <row r="128" spans="1:3" x14ac:dyDescent="0.3">
      <c r="A128">
        <v>127</v>
      </c>
      <c r="B128" s="6" t="s">
        <v>873</v>
      </c>
      <c r="C128">
        <v>140</v>
      </c>
    </row>
    <row r="129" spans="1:3" x14ac:dyDescent="0.3">
      <c r="A129">
        <v>128</v>
      </c>
      <c r="B129" s="6" t="s">
        <v>884</v>
      </c>
      <c r="C129">
        <v>245</v>
      </c>
    </row>
    <row r="130" spans="1:3" x14ac:dyDescent="0.3">
      <c r="A130">
        <v>129</v>
      </c>
      <c r="B130" s="6" t="s">
        <v>874</v>
      </c>
      <c r="C130">
        <v>140</v>
      </c>
    </row>
    <row r="131" spans="1:3" x14ac:dyDescent="0.3">
      <c r="A131">
        <v>130</v>
      </c>
      <c r="B131" s="6" t="s">
        <v>885</v>
      </c>
      <c r="C131">
        <v>243</v>
      </c>
    </row>
    <row r="132" spans="1:3" x14ac:dyDescent="0.3">
      <c r="A132">
        <v>131</v>
      </c>
      <c r="B132" s="6" t="s">
        <v>871</v>
      </c>
      <c r="C132">
        <v>146</v>
      </c>
    </row>
    <row r="133" spans="1:3" x14ac:dyDescent="0.3">
      <c r="A133">
        <v>132</v>
      </c>
      <c r="B133" s="6" t="s">
        <v>875</v>
      </c>
      <c r="C133">
        <v>245</v>
      </c>
    </row>
    <row r="134" spans="1:3" x14ac:dyDescent="0.3">
      <c r="A134">
        <v>133</v>
      </c>
      <c r="B134" s="6" t="s">
        <v>877</v>
      </c>
      <c r="C134">
        <v>243</v>
      </c>
    </row>
    <row r="135" spans="1:3" x14ac:dyDescent="0.3">
      <c r="A135">
        <v>134</v>
      </c>
      <c r="B135" s="6" t="s">
        <v>882</v>
      </c>
      <c r="C135">
        <v>244</v>
      </c>
    </row>
    <row r="136" spans="1:3" x14ac:dyDescent="0.3">
      <c r="A136">
        <v>135</v>
      </c>
      <c r="B136" s="6" t="s">
        <v>876</v>
      </c>
      <c r="C136">
        <v>247</v>
      </c>
    </row>
    <row r="137" spans="1:3" x14ac:dyDescent="0.3">
      <c r="A137">
        <v>136</v>
      </c>
      <c r="B137" s="6" t="s">
        <v>872</v>
      </c>
      <c r="C137">
        <v>146</v>
      </c>
    </row>
    <row r="138" spans="1:3" x14ac:dyDescent="0.3">
      <c r="A138">
        <v>137</v>
      </c>
      <c r="B138" s="6" t="s">
        <v>1008</v>
      </c>
      <c r="C138">
        <v>155</v>
      </c>
    </row>
    <row r="139" spans="1:3" x14ac:dyDescent="0.3">
      <c r="A139">
        <v>138</v>
      </c>
      <c r="B139" s="6" t="s">
        <v>1011</v>
      </c>
      <c r="C139">
        <v>155</v>
      </c>
    </row>
    <row r="140" spans="1:3" x14ac:dyDescent="0.3">
      <c r="A140">
        <v>139</v>
      </c>
      <c r="B140" s="6" t="s">
        <v>1027</v>
      </c>
      <c r="C140">
        <v>284</v>
      </c>
    </row>
    <row r="141" spans="1:3" x14ac:dyDescent="0.3">
      <c r="A141">
        <v>140</v>
      </c>
      <c r="B141" s="6" t="s">
        <v>1007</v>
      </c>
      <c r="C141">
        <v>155</v>
      </c>
    </row>
    <row r="142" spans="1:3" x14ac:dyDescent="0.3">
      <c r="A142">
        <v>141</v>
      </c>
      <c r="B142" s="6" t="s">
        <v>1012</v>
      </c>
      <c r="C142">
        <v>192</v>
      </c>
    </row>
    <row r="143" spans="1:3" x14ac:dyDescent="0.3">
      <c r="A143">
        <v>142</v>
      </c>
      <c r="B143" s="6" t="s">
        <v>1015</v>
      </c>
      <c r="C143">
        <v>159</v>
      </c>
    </row>
    <row r="144" spans="1:3" x14ac:dyDescent="0.3">
      <c r="A144">
        <v>143</v>
      </c>
      <c r="B144" s="6" t="s">
        <v>1010</v>
      </c>
      <c r="C144">
        <v>155</v>
      </c>
    </row>
    <row r="145" spans="1:3" x14ac:dyDescent="0.3">
      <c r="A145">
        <v>144</v>
      </c>
      <c r="B145" s="6" t="s">
        <v>1018</v>
      </c>
      <c r="C145">
        <v>288</v>
      </c>
    </row>
    <row r="146" spans="1:3" x14ac:dyDescent="0.3">
      <c r="A146">
        <v>145</v>
      </c>
      <c r="B146" s="6" t="s">
        <v>1014</v>
      </c>
      <c r="C146">
        <v>192</v>
      </c>
    </row>
    <row r="147" spans="1:3" x14ac:dyDescent="0.3">
      <c r="A147">
        <v>146</v>
      </c>
      <c r="B147" s="6" t="s">
        <v>1017</v>
      </c>
      <c r="C147">
        <v>294</v>
      </c>
    </row>
    <row r="148" spans="1:3" x14ac:dyDescent="0.3">
      <c r="A148">
        <v>147</v>
      </c>
      <c r="B148" s="6" t="s">
        <v>1024</v>
      </c>
      <c r="C148">
        <v>192</v>
      </c>
    </row>
    <row r="149" spans="1:3" x14ac:dyDescent="0.3">
      <c r="A149">
        <v>148</v>
      </c>
      <c r="B149" s="6" t="s">
        <v>921</v>
      </c>
      <c r="C149">
        <v>152</v>
      </c>
    </row>
    <row r="150" spans="1:3" x14ac:dyDescent="0.3">
      <c r="A150">
        <v>149</v>
      </c>
      <c r="B150" s="6" t="s">
        <v>920</v>
      </c>
      <c r="C150">
        <v>152</v>
      </c>
    </row>
    <row r="151" spans="1:3" x14ac:dyDescent="0.3">
      <c r="A151">
        <v>150</v>
      </c>
      <c r="B151" s="6" t="s">
        <v>922</v>
      </c>
      <c r="C151">
        <v>152</v>
      </c>
    </row>
    <row r="152" spans="1:3" x14ac:dyDescent="0.3">
      <c r="A152">
        <v>151</v>
      </c>
      <c r="B152" s="6" t="s">
        <v>919</v>
      </c>
      <c r="C152">
        <v>152</v>
      </c>
    </row>
    <row r="153" spans="1:3" x14ac:dyDescent="0.3">
      <c r="A153">
        <v>152</v>
      </c>
      <c r="B153" s="6" t="s">
        <v>918</v>
      </c>
      <c r="C153">
        <v>152</v>
      </c>
    </row>
    <row r="154" spans="1:3" x14ac:dyDescent="0.3">
      <c r="A154">
        <v>153</v>
      </c>
      <c r="B154" s="6" t="s">
        <v>949</v>
      </c>
      <c r="C154">
        <v>159</v>
      </c>
    </row>
    <row r="155" spans="1:3" x14ac:dyDescent="0.3">
      <c r="A155">
        <v>154</v>
      </c>
      <c r="B155" s="6" t="s">
        <v>962</v>
      </c>
      <c r="C155">
        <v>159</v>
      </c>
    </row>
    <row r="156" spans="1:3" x14ac:dyDescent="0.3">
      <c r="A156">
        <v>155</v>
      </c>
      <c r="B156" s="6" t="s">
        <v>964</v>
      </c>
      <c r="C156">
        <v>159</v>
      </c>
    </row>
    <row r="157" spans="1:3" x14ac:dyDescent="0.3">
      <c r="A157">
        <v>156</v>
      </c>
      <c r="B157" s="6" t="s">
        <v>960</v>
      </c>
      <c r="C157">
        <v>159</v>
      </c>
    </row>
    <row r="158" spans="1:3" x14ac:dyDescent="0.3">
      <c r="A158">
        <v>157</v>
      </c>
      <c r="B158" s="6" t="s">
        <v>950</v>
      </c>
      <c r="C158">
        <v>159</v>
      </c>
    </row>
    <row r="159" spans="1:3" x14ac:dyDescent="0.3">
      <c r="A159">
        <v>158</v>
      </c>
      <c r="B159" s="6" t="s">
        <v>955</v>
      </c>
      <c r="C159">
        <v>159</v>
      </c>
    </row>
    <row r="160" spans="1:3" x14ac:dyDescent="0.3">
      <c r="A160">
        <v>159</v>
      </c>
      <c r="B160" s="6" t="s">
        <v>956</v>
      </c>
      <c r="C160">
        <v>159</v>
      </c>
    </row>
    <row r="161" spans="1:3" x14ac:dyDescent="0.3">
      <c r="A161">
        <v>160</v>
      </c>
      <c r="B161" s="6" t="s">
        <v>954</v>
      </c>
      <c r="C161">
        <v>159</v>
      </c>
    </row>
    <row r="162" spans="1:3" x14ac:dyDescent="0.3">
      <c r="A162">
        <v>161</v>
      </c>
      <c r="B162" s="6" t="s">
        <v>959</v>
      </c>
      <c r="C162">
        <v>159</v>
      </c>
    </row>
    <row r="163" spans="1:3" x14ac:dyDescent="0.3">
      <c r="A163">
        <v>162</v>
      </c>
      <c r="B163" s="6" t="s">
        <v>951</v>
      </c>
      <c r="C163">
        <v>159</v>
      </c>
    </row>
    <row r="164" spans="1:3" x14ac:dyDescent="0.3">
      <c r="A164">
        <v>163</v>
      </c>
      <c r="B164" s="6" t="s">
        <v>961</v>
      </c>
      <c r="C164">
        <v>159</v>
      </c>
    </row>
    <row r="165" spans="1:3" x14ac:dyDescent="0.3">
      <c r="A165">
        <v>164</v>
      </c>
      <c r="B165" s="6" t="s">
        <v>958</v>
      </c>
      <c r="C165">
        <v>159</v>
      </c>
    </row>
    <row r="166" spans="1:3" x14ac:dyDescent="0.3">
      <c r="A166">
        <v>165</v>
      </c>
      <c r="B166" s="6" t="s">
        <v>953</v>
      </c>
      <c r="C166">
        <v>159</v>
      </c>
    </row>
    <row r="167" spans="1:3" x14ac:dyDescent="0.3">
      <c r="A167">
        <v>166</v>
      </c>
      <c r="B167" s="6" t="s">
        <v>957</v>
      </c>
      <c r="C167">
        <v>159</v>
      </c>
    </row>
    <row r="168" spans="1:3" x14ac:dyDescent="0.3">
      <c r="A168">
        <v>167</v>
      </c>
      <c r="B168" s="6" t="s">
        <v>952</v>
      </c>
      <c r="C168">
        <v>159</v>
      </c>
    </row>
    <row r="169" spans="1:3" x14ac:dyDescent="0.3">
      <c r="A169">
        <v>168</v>
      </c>
      <c r="B169" s="6" t="s">
        <v>963</v>
      </c>
      <c r="C169">
        <v>159</v>
      </c>
    </row>
    <row r="170" spans="1:3" x14ac:dyDescent="0.3">
      <c r="A170">
        <v>169</v>
      </c>
      <c r="B170" s="6" t="s">
        <v>981</v>
      </c>
      <c r="C170">
        <v>156</v>
      </c>
    </row>
    <row r="171" spans="1:3" x14ac:dyDescent="0.3">
      <c r="A171">
        <v>170</v>
      </c>
      <c r="B171" s="6" t="s">
        <v>979</v>
      </c>
      <c r="C171">
        <v>156</v>
      </c>
    </row>
    <row r="172" spans="1:3" x14ac:dyDescent="0.3">
      <c r="A172">
        <v>171</v>
      </c>
      <c r="B172" s="6" t="s">
        <v>978</v>
      </c>
      <c r="C172">
        <v>156</v>
      </c>
    </row>
    <row r="173" spans="1:3" x14ac:dyDescent="0.3">
      <c r="A173">
        <v>172</v>
      </c>
      <c r="B173" s="6" t="s">
        <v>982</v>
      </c>
      <c r="C173">
        <v>156</v>
      </c>
    </row>
    <row r="174" spans="1:3" x14ac:dyDescent="0.3">
      <c r="A174">
        <v>173</v>
      </c>
      <c r="B174" s="6" t="s">
        <v>980</v>
      </c>
      <c r="C174">
        <v>156</v>
      </c>
    </row>
    <row r="175" spans="1:3" x14ac:dyDescent="0.3">
      <c r="A175">
        <v>174</v>
      </c>
      <c r="B175" s="6" t="s">
        <v>887</v>
      </c>
      <c r="C175">
        <v>168</v>
      </c>
    </row>
    <row r="176" spans="1:3" x14ac:dyDescent="0.3">
      <c r="A176">
        <v>175</v>
      </c>
      <c r="B176" s="6" t="s">
        <v>890</v>
      </c>
      <c r="C176">
        <v>168</v>
      </c>
    </row>
    <row r="177" spans="1:3" x14ac:dyDescent="0.3">
      <c r="A177">
        <v>176</v>
      </c>
      <c r="B177" s="6" t="s">
        <v>900</v>
      </c>
      <c r="C177">
        <v>165</v>
      </c>
    </row>
    <row r="178" spans="1:3" x14ac:dyDescent="0.3">
      <c r="A178">
        <v>177</v>
      </c>
      <c r="B178" s="6" t="s">
        <v>886</v>
      </c>
      <c r="C178">
        <v>165</v>
      </c>
    </row>
    <row r="179" spans="1:3" x14ac:dyDescent="0.3">
      <c r="A179">
        <v>178</v>
      </c>
      <c r="B179" s="6" t="s">
        <v>896</v>
      </c>
      <c r="C179">
        <v>156</v>
      </c>
    </row>
    <row r="180" spans="1:3" x14ac:dyDescent="0.3">
      <c r="A180">
        <v>179</v>
      </c>
      <c r="B180" s="6" t="s">
        <v>888</v>
      </c>
      <c r="C180">
        <v>168</v>
      </c>
    </row>
    <row r="181" spans="1:3" x14ac:dyDescent="0.3">
      <c r="A181">
        <v>180</v>
      </c>
      <c r="B181" s="6" t="s">
        <v>869</v>
      </c>
      <c r="C181">
        <v>184</v>
      </c>
    </row>
    <row r="182" spans="1:3" x14ac:dyDescent="0.3">
      <c r="A182">
        <v>181</v>
      </c>
      <c r="B182" s="10" t="s">
        <v>870</v>
      </c>
      <c r="C182">
        <v>189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91" workbookViewId="0">
      <selection activeCell="P186" sqref="P186"/>
    </sheetView>
  </sheetViews>
  <sheetFormatPr defaultRowHeight="16.5" x14ac:dyDescent="0.3"/>
  <sheetData>
    <row r="1" spans="1:1" x14ac:dyDescent="0.3">
      <c r="A1" t="s">
        <v>1177</v>
      </c>
    </row>
    <row r="2" spans="1:1" x14ac:dyDescent="0.3">
      <c r="A2">
        <v>42150</v>
      </c>
    </row>
    <row r="3" spans="1:1" x14ac:dyDescent="0.3">
      <c r="A3">
        <v>42820</v>
      </c>
    </row>
    <row r="4" spans="1:1" x14ac:dyDescent="0.3">
      <c r="A4">
        <v>42800</v>
      </c>
    </row>
    <row r="5" spans="1:1" x14ac:dyDescent="0.3">
      <c r="A5">
        <v>42130</v>
      </c>
    </row>
    <row r="6" spans="1:1" x14ac:dyDescent="0.3">
      <c r="A6">
        <v>41290</v>
      </c>
    </row>
    <row r="7" spans="1:1" x14ac:dyDescent="0.3">
      <c r="A7">
        <v>41210</v>
      </c>
    </row>
    <row r="8" spans="1:1" x14ac:dyDescent="0.3">
      <c r="A8">
        <v>41310</v>
      </c>
    </row>
    <row r="9" spans="1:1" x14ac:dyDescent="0.3">
      <c r="A9">
        <v>41410</v>
      </c>
    </row>
    <row r="10" spans="1:1" x14ac:dyDescent="0.3">
      <c r="A10">
        <v>41360</v>
      </c>
    </row>
    <row r="11" spans="1:1" x14ac:dyDescent="0.3">
      <c r="A11">
        <v>41190</v>
      </c>
    </row>
    <row r="12" spans="1:1" x14ac:dyDescent="0.3">
      <c r="A12">
        <v>41131</v>
      </c>
    </row>
    <row r="13" spans="1:1" x14ac:dyDescent="0.3">
      <c r="A13">
        <v>41135</v>
      </c>
    </row>
    <row r="14" spans="1:1" x14ac:dyDescent="0.3">
      <c r="A14">
        <v>41117</v>
      </c>
    </row>
    <row r="15" spans="1:1" x14ac:dyDescent="0.3">
      <c r="A15">
        <v>41115</v>
      </c>
    </row>
    <row r="16" spans="1:1" x14ac:dyDescent="0.3">
      <c r="A16">
        <v>41390</v>
      </c>
    </row>
    <row r="17" spans="1:1" x14ac:dyDescent="0.3">
      <c r="A17">
        <v>41273</v>
      </c>
    </row>
    <row r="18" spans="1:1" x14ac:dyDescent="0.3">
      <c r="A18">
        <v>41271</v>
      </c>
    </row>
    <row r="19" spans="1:1" x14ac:dyDescent="0.3">
      <c r="A19">
        <v>41173</v>
      </c>
    </row>
    <row r="20" spans="1:1" x14ac:dyDescent="0.3">
      <c r="A20">
        <v>41171</v>
      </c>
    </row>
    <row r="21" spans="1:1" x14ac:dyDescent="0.3">
      <c r="A21">
        <v>41461</v>
      </c>
    </row>
    <row r="22" spans="1:1" x14ac:dyDescent="0.3">
      <c r="A22">
        <v>41150</v>
      </c>
    </row>
    <row r="23" spans="1:1" x14ac:dyDescent="0.3">
      <c r="A23">
        <v>41220</v>
      </c>
    </row>
    <row r="24" spans="1:1" x14ac:dyDescent="0.3">
      <c r="A24">
        <v>48250</v>
      </c>
    </row>
    <row r="25" spans="1:1" x14ac:dyDescent="0.3">
      <c r="A25">
        <v>48170</v>
      </c>
    </row>
    <row r="26" spans="1:1" x14ac:dyDescent="0.3">
      <c r="A26">
        <v>48123</v>
      </c>
    </row>
    <row r="27" spans="1:1" x14ac:dyDescent="0.3">
      <c r="A27">
        <v>48129</v>
      </c>
    </row>
    <row r="28" spans="1:1" x14ac:dyDescent="0.3">
      <c r="A28">
        <v>48121</v>
      </c>
    </row>
    <row r="29" spans="1:1" x14ac:dyDescent="0.3">
      <c r="A29">
        <v>48127</v>
      </c>
    </row>
    <row r="30" spans="1:1" x14ac:dyDescent="0.3">
      <c r="A30">
        <v>47130</v>
      </c>
    </row>
    <row r="31" spans="1:1" x14ac:dyDescent="0.3">
      <c r="A31">
        <v>47190</v>
      </c>
    </row>
    <row r="32" spans="1:1" x14ac:dyDescent="0.3">
      <c r="A32">
        <v>47150</v>
      </c>
    </row>
    <row r="33" spans="1:1" x14ac:dyDescent="0.3">
      <c r="A33">
        <v>47170</v>
      </c>
    </row>
    <row r="34" spans="1:1" x14ac:dyDescent="0.3">
      <c r="A34">
        <v>47770</v>
      </c>
    </row>
    <row r="35" spans="1:1" x14ac:dyDescent="0.3">
      <c r="A35">
        <v>47940</v>
      </c>
    </row>
    <row r="36" spans="1:1" x14ac:dyDescent="0.3">
      <c r="A36">
        <v>47111</v>
      </c>
    </row>
    <row r="37" spans="1:1" x14ac:dyDescent="0.3">
      <c r="A37">
        <v>29200</v>
      </c>
    </row>
    <row r="38" spans="1:1" x14ac:dyDescent="0.3">
      <c r="A38">
        <v>29110</v>
      </c>
    </row>
    <row r="39" spans="1:1" x14ac:dyDescent="0.3">
      <c r="A39">
        <v>29170</v>
      </c>
    </row>
    <row r="40" spans="1:1" x14ac:dyDescent="0.3">
      <c r="A40">
        <v>29140</v>
      </c>
    </row>
    <row r="41" spans="1:1" x14ac:dyDescent="0.3">
      <c r="A41">
        <v>27200</v>
      </c>
    </row>
    <row r="42" spans="1:1" x14ac:dyDescent="0.3">
      <c r="A42">
        <v>27140</v>
      </c>
    </row>
    <row r="43" spans="1:1" x14ac:dyDescent="0.3">
      <c r="A43">
        <v>27230</v>
      </c>
    </row>
    <row r="44" spans="1:1" x14ac:dyDescent="0.3">
      <c r="A44">
        <v>27170</v>
      </c>
    </row>
    <row r="45" spans="1:1" x14ac:dyDescent="0.3">
      <c r="A45">
        <v>27260</v>
      </c>
    </row>
    <row r="46" spans="1:1" x14ac:dyDescent="0.3">
      <c r="A46">
        <v>27110</v>
      </c>
    </row>
    <row r="47" spans="1:1" x14ac:dyDescent="0.3">
      <c r="A47">
        <v>30230</v>
      </c>
    </row>
    <row r="48" spans="1:1" x14ac:dyDescent="0.3">
      <c r="A48">
        <v>30200</v>
      </c>
    </row>
    <row r="49" spans="1:1" x14ac:dyDescent="0.3">
      <c r="A49">
        <v>30140</v>
      </c>
    </row>
    <row r="50" spans="1:1" x14ac:dyDescent="0.3">
      <c r="A50">
        <v>26410</v>
      </c>
    </row>
    <row r="51" spans="1:1" x14ac:dyDescent="0.3">
      <c r="A51">
        <v>26290</v>
      </c>
    </row>
    <row r="52" spans="1:1" x14ac:dyDescent="0.3">
      <c r="A52">
        <v>26230</v>
      </c>
    </row>
    <row r="53" spans="1:1" x14ac:dyDescent="0.3">
      <c r="A53">
        <v>26320</v>
      </c>
    </row>
    <row r="54" spans="1:1" x14ac:dyDescent="0.3">
      <c r="A54">
        <v>26530</v>
      </c>
    </row>
    <row r="55" spans="1:1" x14ac:dyDescent="0.3">
      <c r="A55">
        <v>26380</v>
      </c>
    </row>
    <row r="56" spans="1:1" x14ac:dyDescent="0.3">
      <c r="A56">
        <v>26470</v>
      </c>
    </row>
    <row r="57" spans="1:1" x14ac:dyDescent="0.3">
      <c r="A57">
        <v>26200</v>
      </c>
    </row>
    <row r="58" spans="1:1" x14ac:dyDescent="0.3">
      <c r="A58">
        <v>26110</v>
      </c>
    </row>
    <row r="59" spans="1:1" x14ac:dyDescent="0.3">
      <c r="A59">
        <v>11680</v>
      </c>
    </row>
    <row r="60" spans="1:1" x14ac:dyDescent="0.3">
      <c r="A60">
        <v>11740</v>
      </c>
    </row>
    <row r="61" spans="1:1" x14ac:dyDescent="0.3">
      <c r="A61">
        <v>11305</v>
      </c>
    </row>
    <row r="62" spans="1:1" x14ac:dyDescent="0.3">
      <c r="A62">
        <v>11500</v>
      </c>
    </row>
    <row r="63" spans="1:1" x14ac:dyDescent="0.3">
      <c r="A63">
        <v>11620</v>
      </c>
    </row>
    <row r="64" spans="1:1" x14ac:dyDescent="0.3">
      <c r="A64">
        <v>11215</v>
      </c>
    </row>
    <row r="65" spans="1:1" x14ac:dyDescent="0.3">
      <c r="A65">
        <v>11530</v>
      </c>
    </row>
    <row r="66" spans="1:1" x14ac:dyDescent="0.3">
      <c r="A66">
        <v>11545</v>
      </c>
    </row>
    <row r="67" spans="1:1" x14ac:dyDescent="0.3">
      <c r="A67">
        <v>11350</v>
      </c>
    </row>
    <row r="68" spans="1:1" x14ac:dyDescent="0.3">
      <c r="A68">
        <v>11320</v>
      </c>
    </row>
    <row r="69" spans="1:1" x14ac:dyDescent="0.3">
      <c r="A69">
        <v>11230</v>
      </c>
    </row>
    <row r="70" spans="1:1" x14ac:dyDescent="0.3">
      <c r="A70">
        <v>11590</v>
      </c>
    </row>
    <row r="71" spans="1:1" x14ac:dyDescent="0.3">
      <c r="A71">
        <v>11440</v>
      </c>
    </row>
    <row r="72" spans="1:1" x14ac:dyDescent="0.3">
      <c r="A72">
        <v>11410</v>
      </c>
    </row>
    <row r="73" spans="1:1" x14ac:dyDescent="0.3">
      <c r="A73">
        <v>11650</v>
      </c>
    </row>
    <row r="74" spans="1:1" x14ac:dyDescent="0.3">
      <c r="A74">
        <v>11200</v>
      </c>
    </row>
    <row r="75" spans="1:1" x14ac:dyDescent="0.3">
      <c r="A75">
        <v>11290</v>
      </c>
    </row>
    <row r="76" spans="1:1" x14ac:dyDescent="0.3">
      <c r="A76">
        <v>11710</v>
      </c>
    </row>
    <row r="77" spans="1:1" x14ac:dyDescent="0.3">
      <c r="A77">
        <v>11470</v>
      </c>
    </row>
    <row r="78" spans="1:1" x14ac:dyDescent="0.3">
      <c r="A78">
        <v>11560</v>
      </c>
    </row>
    <row r="79" spans="1:1" x14ac:dyDescent="0.3">
      <c r="A79">
        <v>11170</v>
      </c>
    </row>
    <row r="80" spans="1:1" x14ac:dyDescent="0.3">
      <c r="A80">
        <v>11380</v>
      </c>
    </row>
    <row r="81" spans="1:1" x14ac:dyDescent="0.3">
      <c r="A81">
        <v>11110</v>
      </c>
    </row>
    <row r="82" spans="1:1" x14ac:dyDescent="0.3">
      <c r="A82">
        <v>11140</v>
      </c>
    </row>
    <row r="83" spans="1:1" x14ac:dyDescent="0.3">
      <c r="A83">
        <v>11260</v>
      </c>
    </row>
    <row r="84" spans="1:1" x14ac:dyDescent="0.3">
      <c r="A84">
        <v>31140</v>
      </c>
    </row>
    <row r="85" spans="1:1" x14ac:dyDescent="0.3">
      <c r="A85">
        <v>31170</v>
      </c>
    </row>
    <row r="86" spans="1:1" x14ac:dyDescent="0.3">
      <c r="A86">
        <v>31710</v>
      </c>
    </row>
    <row r="87" spans="1:1" x14ac:dyDescent="0.3">
      <c r="A87">
        <v>31110</v>
      </c>
    </row>
    <row r="88" spans="1:1" x14ac:dyDescent="0.3">
      <c r="A88">
        <v>28710</v>
      </c>
    </row>
    <row r="89" spans="1:1" x14ac:dyDescent="0.3">
      <c r="A89">
        <v>28170</v>
      </c>
    </row>
    <row r="90" spans="1:1" x14ac:dyDescent="0.3">
      <c r="A90">
        <v>28200</v>
      </c>
    </row>
    <row r="91" spans="1:1" x14ac:dyDescent="0.3">
      <c r="A91">
        <v>28140</v>
      </c>
    </row>
    <row r="92" spans="1:1" x14ac:dyDescent="0.3">
      <c r="A92">
        <v>28237</v>
      </c>
    </row>
    <row r="93" spans="1:1" x14ac:dyDescent="0.3">
      <c r="A93">
        <v>28260</v>
      </c>
    </row>
    <row r="94" spans="1:1" x14ac:dyDescent="0.3">
      <c r="A94">
        <v>28110</v>
      </c>
    </row>
    <row r="95" spans="1:1" x14ac:dyDescent="0.3">
      <c r="A95">
        <v>46230</v>
      </c>
    </row>
    <row r="96" spans="1:1" x14ac:dyDescent="0.3">
      <c r="A96">
        <v>46110</v>
      </c>
    </row>
    <row r="97" spans="1:1" x14ac:dyDescent="0.3">
      <c r="A97">
        <v>46150</v>
      </c>
    </row>
    <row r="98" spans="1:1" x14ac:dyDescent="0.3">
      <c r="A98">
        <v>46130</v>
      </c>
    </row>
    <row r="99" spans="1:1" x14ac:dyDescent="0.3">
      <c r="A99">
        <v>46830</v>
      </c>
    </row>
    <row r="100" spans="1:1" x14ac:dyDescent="0.3">
      <c r="A100">
        <v>45130</v>
      </c>
    </row>
    <row r="101" spans="1:1" x14ac:dyDescent="0.3">
      <c r="A101">
        <v>45140</v>
      </c>
    </row>
    <row r="102" spans="1:1" x14ac:dyDescent="0.3">
      <c r="A102">
        <v>45111</v>
      </c>
    </row>
    <row r="103" spans="1:1" x14ac:dyDescent="0.3">
      <c r="A103">
        <v>45113</v>
      </c>
    </row>
    <row r="104" spans="1:1" x14ac:dyDescent="0.3">
      <c r="A104">
        <v>50110</v>
      </c>
    </row>
    <row r="105" spans="1:1" x14ac:dyDescent="0.3">
      <c r="A105">
        <v>44210</v>
      </c>
    </row>
    <row r="106" spans="1:1" x14ac:dyDescent="0.3">
      <c r="A106">
        <v>44131</v>
      </c>
    </row>
    <row r="107" spans="1:1" x14ac:dyDescent="0.3">
      <c r="A107">
        <v>44825</v>
      </c>
    </row>
    <row r="108" spans="1:1" x14ac:dyDescent="0.3">
      <c r="A108">
        <v>43150</v>
      </c>
    </row>
    <row r="109" spans="1:1" x14ac:dyDescent="0.3">
      <c r="A109">
        <v>43114</v>
      </c>
    </row>
    <row r="110" spans="1:1" x14ac:dyDescent="0.3">
      <c r="A110">
        <v>43113</v>
      </c>
    </row>
    <row r="111" spans="1:1" x14ac:dyDescent="0.3">
      <c r="A111">
        <v>42110</v>
      </c>
    </row>
    <row r="112" spans="1:1" x14ac:dyDescent="0.3">
      <c r="A112">
        <v>41281</v>
      </c>
    </row>
    <row r="113" spans="1:1" x14ac:dyDescent="0.3">
      <c r="A113">
        <v>41570</v>
      </c>
    </row>
    <row r="114" spans="1:1" x14ac:dyDescent="0.3">
      <c r="A114">
        <v>41500</v>
      </c>
    </row>
    <row r="115" spans="1:1" x14ac:dyDescent="0.3">
      <c r="A115">
        <v>48310</v>
      </c>
    </row>
    <row r="116" spans="1:1" x14ac:dyDescent="0.3">
      <c r="A116">
        <v>48330</v>
      </c>
    </row>
    <row r="117" spans="1:1" x14ac:dyDescent="0.3">
      <c r="A117">
        <v>47210</v>
      </c>
    </row>
    <row r="118" spans="1:1" x14ac:dyDescent="0.3">
      <c r="A118">
        <v>45750</v>
      </c>
    </row>
    <row r="119" spans="1:1" x14ac:dyDescent="0.3">
      <c r="A119">
        <v>43760</v>
      </c>
    </row>
    <row r="120" spans="1:1" x14ac:dyDescent="0.3">
      <c r="A120">
        <v>41370</v>
      </c>
    </row>
    <row r="121" spans="1:1" x14ac:dyDescent="0.3">
      <c r="A121">
        <v>41430</v>
      </c>
    </row>
    <row r="122" spans="1:1" x14ac:dyDescent="0.3">
      <c r="A122">
        <v>41650</v>
      </c>
    </row>
    <row r="123" spans="1:1" x14ac:dyDescent="0.3">
      <c r="A123">
        <v>41450</v>
      </c>
    </row>
    <row r="124" spans="1:1" x14ac:dyDescent="0.3">
      <c r="A124">
        <v>26440</v>
      </c>
    </row>
    <row r="125" spans="1:1" x14ac:dyDescent="0.3">
      <c r="A125">
        <v>26710</v>
      </c>
    </row>
    <row r="126" spans="1:1" x14ac:dyDescent="0.3">
      <c r="A126">
        <v>26500</v>
      </c>
    </row>
    <row r="127" spans="1:1" x14ac:dyDescent="0.3">
      <c r="A127">
        <v>50130</v>
      </c>
    </row>
    <row r="128" spans="1:1" x14ac:dyDescent="0.3">
      <c r="A128">
        <v>43130</v>
      </c>
    </row>
    <row r="129" spans="1:1" x14ac:dyDescent="0.3">
      <c r="A129">
        <v>41285</v>
      </c>
    </row>
    <row r="130" spans="1:1" x14ac:dyDescent="0.3">
      <c r="A130">
        <v>27290</v>
      </c>
    </row>
    <row r="131" spans="1:1" x14ac:dyDescent="0.3">
      <c r="A131">
        <v>45190</v>
      </c>
    </row>
    <row r="132" spans="1:1" x14ac:dyDescent="0.3">
      <c r="A132">
        <v>43111</v>
      </c>
    </row>
    <row r="133" spans="1:1" x14ac:dyDescent="0.3">
      <c r="A133">
        <v>42170</v>
      </c>
    </row>
    <row r="134" spans="1:1" x14ac:dyDescent="0.3">
      <c r="A134">
        <v>41111</v>
      </c>
    </row>
    <row r="135" spans="1:1" x14ac:dyDescent="0.3">
      <c r="A135">
        <v>48880</v>
      </c>
    </row>
    <row r="136" spans="1:1" x14ac:dyDescent="0.3">
      <c r="A136">
        <v>27710</v>
      </c>
    </row>
    <row r="137" spans="1:1" x14ac:dyDescent="0.3">
      <c r="A137">
        <v>26260</v>
      </c>
    </row>
    <row r="138" spans="1:1" x14ac:dyDescent="0.3">
      <c r="A138">
        <v>31200</v>
      </c>
    </row>
    <row r="139" spans="1:1" x14ac:dyDescent="0.3">
      <c r="A139">
        <v>44150</v>
      </c>
    </row>
    <row r="140" spans="1:1" x14ac:dyDescent="0.3">
      <c r="A140">
        <v>30110</v>
      </c>
    </row>
    <row r="141" spans="1:1" x14ac:dyDescent="0.3">
      <c r="A141">
        <v>42770</v>
      </c>
    </row>
    <row r="142" spans="1:1" x14ac:dyDescent="0.3">
      <c r="A142">
        <v>41480</v>
      </c>
    </row>
    <row r="143" spans="1:1" x14ac:dyDescent="0.3">
      <c r="A143">
        <v>41590</v>
      </c>
    </row>
    <row r="144" spans="1:1" x14ac:dyDescent="0.3">
      <c r="A144">
        <v>30170</v>
      </c>
    </row>
    <row r="145" spans="1:1" x14ac:dyDescent="0.3">
      <c r="A145">
        <v>44270</v>
      </c>
    </row>
    <row r="146" spans="1:1" x14ac:dyDescent="0.3">
      <c r="A146">
        <v>44133</v>
      </c>
    </row>
    <row r="147" spans="1:1" x14ac:dyDescent="0.3">
      <c r="A147">
        <v>47230</v>
      </c>
    </row>
    <row r="148" spans="1:1" x14ac:dyDescent="0.3">
      <c r="A148">
        <v>29155</v>
      </c>
    </row>
    <row r="149" spans="1:1" x14ac:dyDescent="0.3">
      <c r="A149">
        <v>28185</v>
      </c>
    </row>
    <row r="150" spans="1:1" x14ac:dyDescent="0.3">
      <c r="A150">
        <v>45180</v>
      </c>
    </row>
    <row r="151" spans="1:1" x14ac:dyDescent="0.3">
      <c r="A151">
        <v>26350</v>
      </c>
    </row>
    <row r="152" spans="1:1" x14ac:dyDescent="0.3">
      <c r="A152">
        <v>41630</v>
      </c>
    </row>
    <row r="153" spans="1:1" x14ac:dyDescent="0.3">
      <c r="A153">
        <v>41250</v>
      </c>
    </row>
    <row r="154" spans="1:1" x14ac:dyDescent="0.3">
      <c r="A154">
        <v>41465</v>
      </c>
    </row>
    <row r="155" spans="1:1" x14ac:dyDescent="0.3">
      <c r="A155">
        <v>28245</v>
      </c>
    </row>
    <row r="156" spans="1:1" x14ac:dyDescent="0.3">
      <c r="A156">
        <v>42230</v>
      </c>
    </row>
    <row r="157" spans="1:1" x14ac:dyDescent="0.3">
      <c r="A157">
        <v>41113</v>
      </c>
    </row>
    <row r="158" spans="1:1" x14ac:dyDescent="0.3">
      <c r="A158">
        <v>42730</v>
      </c>
    </row>
    <row r="159" spans="1:1" x14ac:dyDescent="0.3">
      <c r="A159">
        <v>41610</v>
      </c>
    </row>
    <row r="160" spans="1:1" x14ac:dyDescent="0.3">
      <c r="A160">
        <v>41463</v>
      </c>
    </row>
    <row r="161" spans="1:1" x14ac:dyDescent="0.3">
      <c r="A161">
        <v>47730</v>
      </c>
    </row>
    <row r="162" spans="1:1" x14ac:dyDescent="0.3">
      <c r="A162">
        <v>28720</v>
      </c>
    </row>
    <row r="163" spans="1:1" x14ac:dyDescent="0.3">
      <c r="A163">
        <v>46790</v>
      </c>
    </row>
    <row r="164" spans="1:1" x14ac:dyDescent="0.3">
      <c r="A164">
        <v>44200</v>
      </c>
    </row>
    <row r="165" spans="1:1" x14ac:dyDescent="0.3">
      <c r="A165">
        <v>48850</v>
      </c>
    </row>
    <row r="166" spans="1:1" x14ac:dyDescent="0.3">
      <c r="A166">
        <v>41550</v>
      </c>
    </row>
    <row r="167" spans="1:1" x14ac:dyDescent="0.3">
      <c r="A167">
        <v>41133</v>
      </c>
    </row>
    <row r="168" spans="1:1" x14ac:dyDescent="0.3">
      <c r="A168">
        <v>45790</v>
      </c>
    </row>
    <row r="169" spans="1:1" x14ac:dyDescent="0.3">
      <c r="A169">
        <v>41830</v>
      </c>
    </row>
    <row r="170" spans="1:1" x14ac:dyDescent="0.3">
      <c r="A170">
        <v>41800</v>
      </c>
    </row>
    <row r="171" spans="1:1" x14ac:dyDescent="0.3">
      <c r="A171">
        <v>41820</v>
      </c>
    </row>
    <row r="172" spans="1:1" x14ac:dyDescent="0.3">
      <c r="A172">
        <v>26170</v>
      </c>
    </row>
    <row r="173" spans="1:1" x14ac:dyDescent="0.3">
      <c r="A173">
        <v>43800</v>
      </c>
    </row>
    <row r="174" spans="1:1" x14ac:dyDescent="0.3">
      <c r="A174">
        <v>47290</v>
      </c>
    </row>
    <row r="175" spans="1:1" x14ac:dyDescent="0.3">
      <c r="A175">
        <v>48240</v>
      </c>
    </row>
    <row r="176" spans="1:1" x14ac:dyDescent="0.3">
      <c r="A176">
        <v>26140</v>
      </c>
    </row>
    <row r="177" spans="1:1" x14ac:dyDescent="0.3">
      <c r="A177">
        <v>41670</v>
      </c>
    </row>
    <row r="178" spans="1:1" x14ac:dyDescent="0.3">
      <c r="A178">
        <v>47113</v>
      </c>
    </row>
    <row r="179" spans="1:1" x14ac:dyDescent="0.3">
      <c r="A179">
        <v>45800</v>
      </c>
    </row>
    <row r="180" spans="1:1" x14ac:dyDescent="0.3">
      <c r="A180">
        <v>45210</v>
      </c>
    </row>
    <row r="181" spans="1:1" x14ac:dyDescent="0.3">
      <c r="A181">
        <v>43750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행정구역</vt:lpstr>
      <vt:lpstr>도로명주소행정구역</vt:lpstr>
      <vt:lpstr>행정구역정리</vt:lpstr>
      <vt:lpstr>대기오염물질</vt:lpstr>
      <vt:lpstr>대기오염물질정리</vt:lpstr>
      <vt:lpstr>기상기후</vt:lpstr>
      <vt:lpstr>기상기후정리</vt:lpstr>
      <vt:lpstr>기상기후중복제거</vt:lpstr>
      <vt:lpstr>대상시군구</vt:lpstr>
      <vt:lpstr>Sheet1</vt:lpstr>
      <vt:lpstr>spatialJoin</vt:lpstr>
      <vt:lpstr>Sheet2</vt:lpstr>
      <vt:lpstr>대상시군구2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2017-06-07T04:17:02Z</dcterms:created>
  <dcterms:modified xsi:type="dcterms:W3CDTF">2017-07-12T09:13:44Z</dcterms:modified>
</cp:coreProperties>
</file>