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90" windowWidth="18315" windowHeight="693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J6" i="1" l="1"/>
  <c r="J8" i="1" s="1" a="1"/>
  <c r="J8" i="1" s="1"/>
  <c r="J5" i="1"/>
  <c r="E12" i="1"/>
  <c r="E11" i="1"/>
  <c r="B14" i="1" a="1"/>
  <c r="C15" i="1" s="1"/>
  <c r="C12" i="1"/>
  <c r="B12" i="1"/>
  <c r="C11" i="1"/>
  <c r="B11" i="1"/>
  <c r="G8" i="1" a="1"/>
  <c r="G8" i="1" s="1"/>
  <c r="H6" i="1"/>
  <c r="G6" i="1"/>
  <c r="H5" i="1"/>
  <c r="G5" i="1"/>
  <c r="E8" i="1" a="1"/>
  <c r="E9" i="1" s="1"/>
  <c r="B8" i="1" a="1"/>
  <c r="B8" i="1" s="1"/>
  <c r="C9" i="1"/>
  <c r="E6" i="1"/>
  <c r="E5" i="1"/>
  <c r="C6" i="1"/>
  <c r="B6" i="1"/>
  <c r="C5" i="1"/>
  <c r="C1" i="1"/>
  <c r="D1" i="1"/>
  <c r="E1" i="1"/>
  <c r="F1" i="1"/>
  <c r="G1" i="1"/>
  <c r="H1" i="1"/>
  <c r="I1" i="1"/>
  <c r="J1" i="1"/>
  <c r="K1" i="1"/>
  <c r="B1" i="1"/>
  <c r="B5" i="1"/>
  <c r="L5" i="1" l="1"/>
  <c r="E14" i="1" a="1"/>
  <c r="E14" i="1" s="1"/>
  <c r="B15" i="1"/>
  <c r="C14" i="1"/>
  <c r="B14" i="1"/>
  <c r="J9" i="1"/>
  <c r="L6" i="1" s="1"/>
  <c r="H9" i="1"/>
  <c r="G9" i="1"/>
  <c r="H8" i="1"/>
  <c r="E8" i="1"/>
  <c r="B9" i="1"/>
  <c r="C8" i="1"/>
  <c r="C17" i="1" l="1"/>
  <c r="F17" i="1"/>
  <c r="B17" i="1"/>
  <c r="E15" i="1"/>
  <c r="K17" i="1" s="1"/>
  <c r="H17" i="1"/>
  <c r="J17" i="1"/>
  <c r="I17" i="1"/>
  <c r="D17" i="1"/>
  <c r="G17" i="1"/>
  <c r="E17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>
              <a:noFill/>
            </a:ln>
          </c:spPr>
          <c:xVal>
            <c:numRef>
              <c:f>Sheet1!$B$1:$K$1</c:f>
              <c:numCache>
                <c:formatCode>General</c:formatCode>
                <c:ptCount val="10"/>
                <c:pt idx="0">
                  <c:v>-9.2103403719761818</c:v>
                </c:pt>
                <c:pt idx="1">
                  <c:v>-6.9077552789821368</c:v>
                </c:pt>
                <c:pt idx="2">
                  <c:v>-4.6051701859880909</c:v>
                </c:pt>
                <c:pt idx="3">
                  <c:v>-2.3025850929940455</c:v>
                </c:pt>
                <c:pt idx="4">
                  <c:v>-0.69314718055994529</c:v>
                </c:pt>
                <c:pt idx="5">
                  <c:v>0</c:v>
                </c:pt>
                <c:pt idx="6">
                  <c:v>1.6094379124341003</c:v>
                </c:pt>
                <c:pt idx="7">
                  <c:v>2.3025850929940459</c:v>
                </c:pt>
                <c:pt idx="8">
                  <c:v>3.912023005428146</c:v>
                </c:pt>
                <c:pt idx="9">
                  <c:v>4.6051701859880918</c:v>
                </c:pt>
              </c:numCache>
            </c:numRef>
          </c:xVal>
          <c:yVal>
            <c:numRef>
              <c:f>Sheet1!$B$3:$K$3</c:f>
              <c:numCache>
                <c:formatCode>General</c:formatCode>
                <c:ptCount val="10"/>
                <c:pt idx="0">
                  <c:v>4.8768934000000002</c:v>
                </c:pt>
                <c:pt idx="1">
                  <c:v>4.9003512000000011</c:v>
                </c:pt>
                <c:pt idx="2">
                  <c:v>4.8317427000000004</c:v>
                </c:pt>
                <c:pt idx="3">
                  <c:v>8.1672574000000004</c:v>
                </c:pt>
                <c:pt idx="4">
                  <c:v>16.1453372</c:v>
                </c:pt>
                <c:pt idx="5">
                  <c:v>18.238789900000004</c:v>
                </c:pt>
                <c:pt idx="6">
                  <c:v>19.945131800000002</c:v>
                </c:pt>
                <c:pt idx="7">
                  <c:v>20.099710399999999</c:v>
                </c:pt>
                <c:pt idx="8">
                  <c:v>20.269707200000003</c:v>
                </c:pt>
                <c:pt idx="9">
                  <c:v>20.280240200000001</c:v>
                </c:pt>
              </c:numCache>
            </c:numRef>
          </c:yVal>
          <c:smooth val="0"/>
        </c:ser>
        <c:ser>
          <c:idx val="1"/>
          <c:order val="1"/>
          <c:spPr>
            <a:ln w="28575">
              <a:noFill/>
            </a:ln>
          </c:spPr>
          <c:xVal>
            <c:numRef>
              <c:f>Sheet1!$B$1:$K$1</c:f>
              <c:numCache>
                <c:formatCode>General</c:formatCode>
                <c:ptCount val="10"/>
                <c:pt idx="0">
                  <c:v>-9.2103403719761818</c:v>
                </c:pt>
                <c:pt idx="1">
                  <c:v>-6.9077552789821368</c:v>
                </c:pt>
                <c:pt idx="2">
                  <c:v>-4.6051701859880909</c:v>
                </c:pt>
                <c:pt idx="3">
                  <c:v>-2.3025850929940455</c:v>
                </c:pt>
                <c:pt idx="4">
                  <c:v>-0.69314718055994529</c:v>
                </c:pt>
                <c:pt idx="5">
                  <c:v>0</c:v>
                </c:pt>
                <c:pt idx="6">
                  <c:v>1.6094379124341003</c:v>
                </c:pt>
                <c:pt idx="7">
                  <c:v>2.3025850929940459</c:v>
                </c:pt>
                <c:pt idx="8">
                  <c:v>3.912023005428146</c:v>
                </c:pt>
                <c:pt idx="9">
                  <c:v>4.6051701859880918</c:v>
                </c:pt>
              </c:numCache>
            </c:numRef>
          </c:xVal>
          <c:yVal>
            <c:numRef>
              <c:f>Sheet1!$B$17:$K$17</c:f>
              <c:numCache>
                <c:formatCode>General</c:formatCode>
                <c:ptCount val="10"/>
                <c:pt idx="0">
                  <c:v>4.876893400000001</c:v>
                </c:pt>
                <c:pt idx="1">
                  <c:v>4.8908810685742825</c:v>
                </c:pt>
                <c:pt idx="2">
                  <c:v>5.0293866858132867</c:v>
                </c:pt>
                <c:pt idx="3">
                  <c:v>6.2897878026882212</c:v>
                </c:pt>
                <c:pt idx="4">
                  <c:v>10.061654848743583</c:v>
                </c:pt>
                <c:pt idx="5">
                  <c:v>12.654813442906644</c:v>
                </c:pt>
                <c:pt idx="6">
                  <c:v>17.841130631232765</c:v>
                </c:pt>
                <c:pt idx="7">
                  <c:v>19.019839083125063</c:v>
                </c:pt>
                <c:pt idx="8">
                  <c:v>20.129211743729584</c:v>
                </c:pt>
                <c:pt idx="9">
                  <c:v>20.280240199999998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905216"/>
        <c:axId val="46903680"/>
      </c:scatterChart>
      <c:valAx>
        <c:axId val="4690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46903680"/>
        <c:crosses val="autoZero"/>
        <c:crossBetween val="midCat"/>
      </c:valAx>
      <c:valAx>
        <c:axId val="469036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4690521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247650</xdr:colOff>
      <xdr:row>7</xdr:row>
      <xdr:rowOff>161925</xdr:rowOff>
    </xdr:from>
    <xdr:to>
      <xdr:col>18</xdr:col>
      <xdr:colOff>19050</xdr:colOff>
      <xdr:row>23</xdr:row>
      <xdr:rowOff>161925</xdr:rowOff>
    </xdr:to>
    <xdr:graphicFrame macro="">
      <xdr:nvGraphicFramePr>
        <xdr:cNvPr id="4" name="グラフ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7"/>
  <sheetViews>
    <sheetView tabSelected="1" workbookViewId="0">
      <selection activeCell="B17" sqref="B17"/>
    </sheetView>
  </sheetViews>
  <sheetFormatPr defaultRowHeight="13.5" x14ac:dyDescent="0.15"/>
  <sheetData>
    <row r="1" spans="2:12" x14ac:dyDescent="0.15">
      <c r="B1">
        <f>LN(B2)</f>
        <v>-9.2103403719761818</v>
      </c>
      <c r="C1" s="2">
        <f t="shared" ref="C1:K1" si="0">LN(C2)</f>
        <v>-6.9077552789821368</v>
      </c>
      <c r="D1" s="2">
        <f t="shared" si="0"/>
        <v>-4.6051701859880909</v>
      </c>
      <c r="E1" s="2">
        <f t="shared" si="0"/>
        <v>-2.3025850929940455</v>
      </c>
      <c r="F1" s="2">
        <f t="shared" si="0"/>
        <v>-0.69314718055994529</v>
      </c>
      <c r="G1" s="2">
        <f t="shared" si="0"/>
        <v>0</v>
      </c>
      <c r="H1" s="2">
        <f t="shared" si="0"/>
        <v>1.6094379124341003</v>
      </c>
      <c r="I1" s="2">
        <f t="shared" si="0"/>
        <v>2.3025850929940459</v>
      </c>
      <c r="J1" s="2">
        <f t="shared" si="0"/>
        <v>3.912023005428146</v>
      </c>
      <c r="K1" s="2">
        <f t="shared" si="0"/>
        <v>4.6051701859880918</v>
      </c>
    </row>
    <row r="2" spans="2:12" x14ac:dyDescent="0.15">
      <c r="B2" s="1">
        <v>1E-4</v>
      </c>
      <c r="C2" s="1">
        <v>1E-3</v>
      </c>
      <c r="D2" s="1">
        <v>0.01</v>
      </c>
      <c r="E2" s="1">
        <v>0.1</v>
      </c>
      <c r="F2" s="1">
        <v>0.5</v>
      </c>
      <c r="G2" s="1">
        <v>1</v>
      </c>
      <c r="H2" s="1">
        <v>5</v>
      </c>
      <c r="I2" s="1">
        <v>10</v>
      </c>
      <c r="J2" s="1">
        <v>50</v>
      </c>
      <c r="K2" s="1">
        <v>100</v>
      </c>
    </row>
    <row r="3" spans="2:12" x14ac:dyDescent="0.15">
      <c r="B3" s="2">
        <v>4.8768934000000002</v>
      </c>
      <c r="C3" s="2">
        <v>4.9003512000000011</v>
      </c>
      <c r="D3" s="2">
        <v>4.8317427000000004</v>
      </c>
      <c r="E3" s="2">
        <v>8.1672574000000004</v>
      </c>
      <c r="F3" s="2">
        <v>16.1453372</v>
      </c>
      <c r="G3" s="2">
        <v>18.238789900000004</v>
      </c>
      <c r="H3" s="2">
        <v>19.945131800000002</v>
      </c>
      <c r="I3" s="2">
        <v>20.099710399999999</v>
      </c>
      <c r="J3" s="2">
        <v>20.269707200000003</v>
      </c>
      <c r="K3" s="2">
        <v>20.280240200000001</v>
      </c>
    </row>
    <row r="5" spans="2:12" x14ac:dyDescent="0.15">
      <c r="B5">
        <f>B2</f>
        <v>1E-4</v>
      </c>
      <c r="C5">
        <f>1+B2</f>
        <v>1.0001</v>
      </c>
      <c r="E5">
        <f>(1+B2)*B3</f>
        <v>4.87738108934</v>
      </c>
      <c r="G5">
        <f>F2</f>
        <v>0.5</v>
      </c>
      <c r="H5">
        <f>1+F2</f>
        <v>1.5</v>
      </c>
      <c r="J5">
        <f>(1+F2)*F3</f>
        <v>24.2180058</v>
      </c>
      <c r="L5">
        <f>((J8*F2)/(F2+1))+J9</f>
        <v>16.145337200000004</v>
      </c>
    </row>
    <row r="6" spans="2:12" x14ac:dyDescent="0.15">
      <c r="B6">
        <f>C2</f>
        <v>1E-3</v>
      </c>
      <c r="C6" s="2">
        <f>1+C2</f>
        <v>1.0009999999999999</v>
      </c>
      <c r="E6">
        <f>(1+C2)*C3</f>
        <v>4.905251551200001</v>
      </c>
      <c r="G6">
        <f>G2</f>
        <v>1</v>
      </c>
      <c r="H6">
        <f>1+G2</f>
        <v>2</v>
      </c>
      <c r="J6">
        <f>(1+G2)*G3</f>
        <v>36.477579800000008</v>
      </c>
      <c r="L6">
        <f>((J8*G2)/(G2+1))+J9</f>
        <v>18.238789900000008</v>
      </c>
    </row>
    <row r="8" spans="2:12" x14ac:dyDescent="0.15">
      <c r="B8">
        <f t="array" ref="B8:C9">MINVERSE(B5:C6)</f>
        <v>-1112.2222222222222</v>
      </c>
      <c r="C8">
        <v>1111.2222222222222</v>
      </c>
      <c r="E8">
        <f t="array" ref="E8:E9">MMULT(B8:C9,E5:E6)</f>
        <v>26.092895473089811</v>
      </c>
      <c r="G8">
        <f t="array" ref="G8:H9">MINVERSE(G5:H6)</f>
        <v>-4</v>
      </c>
      <c r="H8">
        <v>3</v>
      </c>
      <c r="J8">
        <f t="array" ref="J8:J9">MMULT(G8:H9,J5:J6)</f>
        <v>12.56071620000003</v>
      </c>
    </row>
    <row r="9" spans="2:12" x14ac:dyDescent="0.15">
      <c r="B9">
        <v>1.1111111111111112</v>
      </c>
      <c r="C9">
        <v>-0.11111111111111112</v>
      </c>
      <c r="E9">
        <v>4.8742843713555555</v>
      </c>
      <c r="G9">
        <v>2</v>
      </c>
      <c r="H9">
        <v>-1</v>
      </c>
      <c r="J9">
        <v>11.958431799999993</v>
      </c>
    </row>
    <row r="11" spans="2:12" x14ac:dyDescent="0.15">
      <c r="B11">
        <f>B2</f>
        <v>1E-4</v>
      </c>
      <c r="C11" s="2">
        <f>1+B2</f>
        <v>1.0001</v>
      </c>
      <c r="D11" s="2"/>
      <c r="E11" s="2">
        <f>(1+B2)*B3</f>
        <v>4.87738108934</v>
      </c>
      <c r="F11" s="2"/>
      <c r="G11" s="2"/>
      <c r="H11" s="2"/>
      <c r="I11" s="2"/>
      <c r="J11" s="2"/>
      <c r="K11" s="2"/>
    </row>
    <row r="12" spans="2:12" x14ac:dyDescent="0.15">
      <c r="B12">
        <f>K2</f>
        <v>100</v>
      </c>
      <c r="C12">
        <f>K2+1</f>
        <v>101</v>
      </c>
      <c r="E12">
        <f>(1+K2)*K3</f>
        <v>2048.3042602</v>
      </c>
    </row>
    <row r="14" spans="2:12" x14ac:dyDescent="0.15">
      <c r="B14">
        <f t="array" ref="B14:C15">MINVERSE(B11:C12)</f>
        <v>-1.0100010100010099</v>
      </c>
      <c r="C14">
        <v>1.0001010001010001E-2</v>
      </c>
      <c r="E14">
        <f t="array" ref="E14:E15">MMULT(B14:C15,E11:E12)</f>
        <v>15.558951564978363</v>
      </c>
    </row>
    <row r="15" spans="2:12" x14ac:dyDescent="0.15">
      <c r="B15">
        <v>1.000001000001</v>
      </c>
      <c r="C15">
        <v>-1.0000010000009999E-6</v>
      </c>
      <c r="E15">
        <v>4.8753376604174612</v>
      </c>
    </row>
    <row r="17" spans="2:11" x14ac:dyDescent="0.15">
      <c r="B17">
        <f>($E$14*B2/(1+B2))+$E$15</f>
        <v>4.876893400000001</v>
      </c>
      <c r="C17" s="2">
        <f t="shared" ref="C17:K17" si="1">($E$14*C2/(1+C2))+$E$15</f>
        <v>4.8908810685742825</v>
      </c>
      <c r="D17" s="2">
        <f t="shared" si="1"/>
        <v>5.0293866858132867</v>
      </c>
      <c r="E17" s="2">
        <f t="shared" si="1"/>
        <v>6.2897878026882212</v>
      </c>
      <c r="F17" s="2">
        <f t="shared" si="1"/>
        <v>10.061654848743583</v>
      </c>
      <c r="G17" s="2">
        <f t="shared" si="1"/>
        <v>12.654813442906644</v>
      </c>
      <c r="H17" s="2">
        <f t="shared" si="1"/>
        <v>17.841130631232765</v>
      </c>
      <c r="I17" s="2">
        <f t="shared" si="1"/>
        <v>19.019839083125063</v>
      </c>
      <c r="J17" s="2">
        <f t="shared" si="1"/>
        <v>20.129211743729584</v>
      </c>
      <c r="K17" s="2">
        <f t="shared" si="1"/>
        <v>20.280240199999998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keigo okamoto</dc:creator>
  <cp:lastModifiedBy>　</cp:lastModifiedBy>
  <dcterms:created xsi:type="dcterms:W3CDTF">2016-11-14T20:38:23Z</dcterms:created>
  <dcterms:modified xsi:type="dcterms:W3CDTF">2016-11-14T21:41:43Z</dcterms:modified>
</cp:coreProperties>
</file>