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java-client-demo/src/main/webapp/book/"/>
    </mc:Choice>
  </mc:AlternateContent>
  <bookViews>
    <workbookView xWindow="33600" yWindow="460" windowWidth="33600" windowHeight="20460"/>
  </bookViews>
  <sheets>
    <sheet name="formula-info" sheetId="6" r:id="rId1"/>
  </sheets>
  <definedNames>
    <definedName name="_xlnm._FilterDatabase" localSheetId="0" hidden="1">'formula-info'!$A$4:$C$45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9" i="6" l="1"/>
  <c r="D135" i="6"/>
  <c r="D130" i="6"/>
  <c r="B149" i="6"/>
  <c r="B148" i="6"/>
  <c r="D148" i="6"/>
  <c r="B143" i="6"/>
  <c r="D143" i="6"/>
  <c r="B140" i="6"/>
  <c r="D140" i="6"/>
  <c r="B137" i="6"/>
  <c r="D137" i="6"/>
  <c r="B135" i="6"/>
  <c r="B133" i="6"/>
  <c r="D133" i="6"/>
  <c r="B130" i="6"/>
  <c r="B128" i="6"/>
  <c r="D128" i="6"/>
  <c r="B125" i="6"/>
  <c r="D125" i="6"/>
  <c r="B115" i="6"/>
  <c r="D115" i="6"/>
  <c r="B112" i="6"/>
  <c r="D112" i="6"/>
  <c r="B109" i="6"/>
  <c r="D109" i="6"/>
  <c r="B97" i="6"/>
  <c r="D97" i="6"/>
  <c r="B87" i="6"/>
  <c r="D87" i="6"/>
  <c r="B81" i="6"/>
  <c r="D81" i="6"/>
  <c r="B79" i="6"/>
  <c r="D79" i="6"/>
  <c r="B74" i="6"/>
  <c r="D74" i="6"/>
  <c r="B69" i="6"/>
  <c r="D69" i="6"/>
  <c r="B58" i="6"/>
  <c r="D58" i="6"/>
  <c r="B49" i="6"/>
  <c r="B44" i="6"/>
  <c r="B41" i="6"/>
  <c r="B37" i="6"/>
  <c r="B31" i="6"/>
  <c r="B25" i="6"/>
  <c r="B19" i="6"/>
  <c r="B11" i="6"/>
  <c r="B4" i="6"/>
</calcChain>
</file>

<file path=xl/comments1.xml><?xml version="1.0" encoding="utf-8"?>
<comments xmlns="http://schemas.openxmlformats.org/spreadsheetml/2006/main">
  <authors>
    <author>Hawk</author>
  </authors>
  <commentList>
    <comment ref="A14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sharedStrings.xml><?xml version="1.0" encoding="utf-8"?>
<sst xmlns="http://schemas.openxmlformats.org/spreadsheetml/2006/main" count="74" uniqueCount="58">
  <si>
    <t>name-range formula</t>
  </si>
  <si>
    <t>Math</t>
  </si>
  <si>
    <t>ABS</t>
  </si>
  <si>
    <t>ROUND</t>
  </si>
  <si>
    <t>SUM</t>
  </si>
  <si>
    <t>SUMIF</t>
  </si>
  <si>
    <t>SUMIFS</t>
  </si>
  <si>
    <t>SUMPRODUCT</t>
  </si>
  <si>
    <t>formula result</t>
  </si>
  <si>
    <t>formula and parameters</t>
  </si>
  <si>
    <t>Apples</t>
  </si>
  <si>
    <t>Artichokes</t>
  </si>
  <si>
    <t>Bananas</t>
  </si>
  <si>
    <t>Carrots</t>
  </si>
  <si>
    <t>Logical</t>
  </si>
  <si>
    <t>AND</t>
  </si>
  <si>
    <t>IF</t>
  </si>
  <si>
    <t>IFERROR</t>
  </si>
  <si>
    <t>OR</t>
  </si>
  <si>
    <t>Text</t>
  </si>
  <si>
    <t>CONCATENATE</t>
  </si>
  <si>
    <t>TEXT</t>
  </si>
  <si>
    <t>TRIM</t>
  </si>
  <si>
    <t>Sale Price</t>
  </si>
  <si>
    <t>Z</t>
  </si>
  <si>
    <t>K</t>
  </si>
  <si>
    <t>ZK</t>
  </si>
  <si>
    <t>LEFT</t>
  </si>
  <si>
    <t>LEFTB</t>
  </si>
  <si>
    <t>東 京 都 涉 谷 區</t>
  </si>
  <si>
    <t xml:space="preserve">東 京 </t>
  </si>
  <si>
    <t>RIGHT</t>
  </si>
  <si>
    <t>RIGHTB</t>
  </si>
  <si>
    <t>Price</t>
  </si>
  <si>
    <t>SEARCH</t>
  </si>
  <si>
    <t>Date: 2007-08-06</t>
  </si>
  <si>
    <t>revenue in quarter 1</t>
  </si>
  <si>
    <t>VALUE</t>
  </si>
  <si>
    <t>ISBLANK</t>
  </si>
  <si>
    <t>ISERROR</t>
  </si>
  <si>
    <t>ISNA</t>
  </si>
  <si>
    <t>ISNUMBER</t>
  </si>
  <si>
    <t>ISTEXT</t>
  </si>
  <si>
    <t>not blank</t>
  </si>
  <si>
    <t>text</t>
  </si>
  <si>
    <t>Info</t>
  </si>
  <si>
    <t>Statistical</t>
  </si>
  <si>
    <t>AVERAGE</t>
  </si>
  <si>
    <t>COUNT</t>
  </si>
  <si>
    <t>MAX</t>
  </si>
  <si>
    <t>Sales</t>
  </si>
  <si>
    <t>Lookup</t>
  </si>
  <si>
    <t>LOOKUP</t>
  </si>
  <si>
    <t>red</t>
  </si>
  <si>
    <t>orange</t>
  </si>
  <si>
    <t>yellow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</si>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</sst>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1" x14ac:knownFonts="1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64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7" fillId="0" borderId="0" xfId="0" applyFon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49" fontId="0" fillId="0" borderId="0" xfId="0" applyNumberFormat="1"/>
    <xf numFmtId="0" fontId="4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0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7"/>
  <sheetViews>
    <sheetView tabSelected="1" topLeftCell="A30" workbookViewId="0">
      <selection activeCell="D58" sqref="D58"/>
    </sheetView>
  </sheetViews>
  <sheetFormatPr baseColWidth="10" defaultColWidth="8.83203125" defaultRowHeight="15" x14ac:dyDescent="0.2"/>
  <cols>
    <col min="1" max="1" width="34.6640625" customWidth="1"/>
    <col min="2" max="2" width="26.1640625" customWidth="1"/>
    <col min="3" max="3" width="15" bestFit="1" customWidth="1"/>
    <col min="4" max="4" width="16.33203125" customWidth="1"/>
    <col min="5" max="5" width="17.1640625" customWidth="1"/>
    <col min="7" max="7" width="13.83203125" customWidth="1"/>
    <col min="8" max="8" width="15.1640625" customWidth="1"/>
    <col min="9" max="9" width="23.5" customWidth="1"/>
  </cols>
  <sheetData>
    <row r="1" spans="1:3" ht="19" x14ac:dyDescent="0.25">
      <c r="A1" s="4" t="s">
        <v>45</v>
      </c>
      <c r="B1" s="1" t="s">
        <v>9</v>
      </c>
      <c r="C1" s="1"/>
    </row>
    <row r="2" spans="1:3" ht="16" x14ac:dyDescent="0.2">
      <c r="A2" s="1"/>
      <c r="B2" s="5"/>
    </row>
    <row r="3" spans="1:3" ht="16" x14ac:dyDescent="0.2">
      <c r="A3" s="1"/>
    </row>
    <row r="4" spans="1:3" ht="16" x14ac:dyDescent="0.2">
      <c r="A4" s="1" t="s">
        <v>38</v>
      </c>
      <c r="B4" s="5" t="b">
        <f>ISBLANK(B5)</f>
        <v>0</v>
      </c>
    </row>
    <row r="5" spans="1:3" ht="16" x14ac:dyDescent="0.2">
      <c r="A5" s="1"/>
      <c r="B5" s="5" t="s">
        <v>43</v>
      </c>
    </row>
    <row r="6" spans="1:3" ht="16" x14ac:dyDescent="0.2">
      <c r="A6" s="1"/>
      <c r="B6" s="5"/>
    </row>
    <row r="7" spans="1:3" ht="16" x14ac:dyDescent="0.2">
      <c r="A7" s="1"/>
      <c r="B7" s="5"/>
    </row>
    <row r="8" spans="1:3" ht="16" x14ac:dyDescent="0.2">
      <c r="A8" s="1"/>
      <c r="B8" s="5"/>
    </row>
    <row r="9" spans="1:3" ht="16" x14ac:dyDescent="0.2">
      <c r="A9" s="1"/>
      <c r="B9" s="5"/>
    </row>
    <row r="10" spans="1:3" ht="16" x14ac:dyDescent="0.2">
      <c r="A10" s="1"/>
      <c r="B10" s="5"/>
    </row>
    <row r="11" spans="1:3" ht="16" x14ac:dyDescent="0.2">
      <c r="A11" s="1" t="s">
        <v>39</v>
      </c>
      <c r="B11" t="b">
        <f>ISERROR(B12)</f>
        <v>1</v>
      </c>
    </row>
    <row r="12" spans="1:3" ht="16" x14ac:dyDescent="0.2">
      <c r="A12" s="1"/>
      <c r="B12" s="5" t="e">
        <v>#VALUE!</v>
      </c>
    </row>
    <row r="13" spans="1:3" ht="16" x14ac:dyDescent="0.2">
      <c r="A13" s="1"/>
    </row>
    <row r="14" spans="1:3" ht="16" x14ac:dyDescent="0.2">
      <c r="A14" s="1"/>
    </row>
    <row r="15" spans="1:3" ht="16" x14ac:dyDescent="0.2">
      <c r="A15" s="1"/>
    </row>
    <row r="16" spans="1:3" ht="16" x14ac:dyDescent="0.2">
      <c r="A16" s="1"/>
    </row>
    <row r="17" spans="1:4" ht="16" x14ac:dyDescent="0.2">
      <c r="A17" s="1"/>
    </row>
    <row r="18" spans="1:4" ht="16" x14ac:dyDescent="0.2">
      <c r="A18" s="1"/>
    </row>
    <row r="19" spans="1:4" ht="16" x14ac:dyDescent="0.2">
      <c r="A19" s="1" t="s">
        <v>40</v>
      </c>
      <c r="B19" t="b">
        <f>ISNA(B20)</f>
        <v>0</v>
      </c>
    </row>
    <row r="20" spans="1:4" ht="16" x14ac:dyDescent="0.2">
      <c r="A20" s="1"/>
      <c r="B20" s="5" t="e">
        <v>#VALUE!</v>
      </c>
    </row>
    <row r="21" spans="1:4" ht="16" x14ac:dyDescent="0.2">
      <c r="A21" s="1"/>
      <c r="B21" s="5"/>
    </row>
    <row r="22" spans="1:4" ht="16" x14ac:dyDescent="0.2">
      <c r="A22" s="1"/>
    </row>
    <row r="23" spans="1:4" ht="16" x14ac:dyDescent="0.2">
      <c r="A23" s="1"/>
    </row>
    <row r="24" spans="1:4" ht="16" x14ac:dyDescent="0.2">
      <c r="A24" s="1"/>
    </row>
    <row r="25" spans="1:4" ht="16" x14ac:dyDescent="0.2">
      <c r="A25" s="1" t="s">
        <v>41</v>
      </c>
      <c r="B25" t="b">
        <f>ISNUMBER(B26)</f>
        <v>1</v>
      </c>
    </row>
    <row r="26" spans="1:4" ht="16" x14ac:dyDescent="0.2">
      <c r="A26" s="1"/>
      <c r="B26">
        <v>10</v>
      </c>
    </row>
    <row r="27" spans="1:4" ht="16" x14ac:dyDescent="0.2">
      <c r="A27" s="1"/>
    </row>
    <row r="28" spans="1:4" ht="16" x14ac:dyDescent="0.2">
      <c r="A28" s="1"/>
    </row>
    <row r="29" spans="1:4" ht="16" x14ac:dyDescent="0.2">
      <c r="A29" s="1"/>
    </row>
    <row r="30" spans="1:4" ht="16" x14ac:dyDescent="0.2">
      <c r="A30" s="1"/>
      <c r="D30" s="5"/>
    </row>
    <row r="31" spans="1:4" ht="16" x14ac:dyDescent="0.2">
      <c r="A31" s="1" t="s">
        <v>42</v>
      </c>
      <c r="B31" t="b">
        <f>ISTEXT(B32)</f>
        <v>1</v>
      </c>
    </row>
    <row r="32" spans="1:4" ht="16" x14ac:dyDescent="0.2">
      <c r="A32" s="1"/>
      <c r="B32" t="s">
        <v>44</v>
      </c>
    </row>
    <row r="33" spans="1:4" ht="16" x14ac:dyDescent="0.2">
      <c r="A33" s="1"/>
    </row>
    <row r="34" spans="1:4" ht="16" x14ac:dyDescent="0.2">
      <c r="A34" s="1"/>
    </row>
    <row r="35" spans="1:4" ht="19" x14ac:dyDescent="0.25">
      <c r="A35" s="4" t="s">
        <v>14</v>
      </c>
      <c r="B35" s="1" t="s">
        <v>9</v>
      </c>
      <c r="C35" s="1"/>
      <c r="D35" s="10"/>
    </row>
    <row r="37" spans="1:4" ht="16" x14ac:dyDescent="0.2">
      <c r="A37" s="1" t="s">
        <v>15</v>
      </c>
      <c r="B37" s="5" t="b">
        <f>AND(TRUE, TRUE)</f>
        <v>1</v>
      </c>
    </row>
    <row r="38" spans="1:4" ht="16" x14ac:dyDescent="0.2">
      <c r="A38" s="1"/>
    </row>
    <row r="39" spans="1:4" ht="16" x14ac:dyDescent="0.2">
      <c r="A39" s="11"/>
      <c r="B39" s="9"/>
      <c r="C39" s="6"/>
    </row>
    <row r="40" spans="1:4" ht="16" x14ac:dyDescent="0.2">
      <c r="A40" s="1"/>
      <c r="B40" s="7"/>
    </row>
    <row r="41" spans="1:4" ht="16" x14ac:dyDescent="0.2">
      <c r="A41" s="1" t="s">
        <v>16</v>
      </c>
      <c r="B41" s="5" t="str">
        <f>IF(B42&gt;10,"over 10", "less than 10")</f>
        <v>over 10</v>
      </c>
    </row>
    <row r="42" spans="1:4" ht="16" x14ac:dyDescent="0.2">
      <c r="A42" s="1"/>
      <c r="B42">
        <v>11</v>
      </c>
    </row>
    <row r="43" spans="1:4" ht="16" x14ac:dyDescent="0.2">
      <c r="A43" s="1"/>
    </row>
    <row r="44" spans="1:4" ht="16" x14ac:dyDescent="0.2">
      <c r="A44" s="1" t="s">
        <v>17</v>
      </c>
      <c r="B44" s="7">
        <f>IFERROR(B45/C45,"error")</f>
        <v>6</v>
      </c>
    </row>
    <row r="45" spans="1:4" ht="16" x14ac:dyDescent="0.2">
      <c r="A45" s="1"/>
      <c r="B45" s="8">
        <v>210</v>
      </c>
      <c r="C45">
        <v>35</v>
      </c>
    </row>
    <row r="46" spans="1:4" ht="16" x14ac:dyDescent="0.2">
      <c r="A46" s="1"/>
    </row>
    <row r="47" spans="1:4" ht="16" x14ac:dyDescent="0.2">
      <c r="A47" s="1"/>
      <c r="B47" s="5"/>
    </row>
    <row r="48" spans="1:4" ht="16" x14ac:dyDescent="0.2">
      <c r="A48" s="1"/>
    </row>
    <row r="49" spans="1:4" ht="16" x14ac:dyDescent="0.2">
      <c r="A49" s="1" t="s">
        <v>18</v>
      </c>
      <c r="B49" s="8" t="b">
        <f>OR(1+1=1,2+2=5)</f>
        <v>0</v>
      </c>
    </row>
    <row r="50" spans="1:4" ht="16" x14ac:dyDescent="0.2">
      <c r="A50" s="1"/>
    </row>
    <row r="51" spans="1:4" ht="16" x14ac:dyDescent="0.2">
      <c r="A51" s="1"/>
    </row>
    <row r="52" spans="1:4" ht="16" x14ac:dyDescent="0.2">
      <c r="A52" s="1"/>
    </row>
    <row r="53" spans="1:4" ht="19" x14ac:dyDescent="0.25">
      <c r="A53" s="4" t="s">
        <v>51</v>
      </c>
      <c r="B53" s="1" t="s">
        <v>9</v>
      </c>
      <c r="C53" s="1" t="s">
        <v>8</v>
      </c>
    </row>
    <row r="55" spans="1:4" ht="16" x14ac:dyDescent="0.2">
      <c r="A55" s="1"/>
      <c r="B55" s="15"/>
      <c r="C55" s="15"/>
    </row>
    <row r="56" spans="1:4" ht="16" x14ac:dyDescent="0.2">
      <c r="A56" s="1"/>
      <c r="C56" s="14"/>
    </row>
    <row r="57" spans="1:4" ht="16" x14ac:dyDescent="0.2">
      <c r="A57" s="1"/>
      <c r="C57" s="14"/>
    </row>
    <row r="58" spans="1:4" ht="16" x14ac:dyDescent="0.2">
      <c r="A58" s="1" t="s">
        <v>52</v>
      </c>
      <c r="B58" s="14" t="str">
        <f>LOOKUP(4.19,B59:B63,C59:C63)</f>
        <v>orange</v>
      </c>
      <c r="C58" s="17" t="s">
        <v>54</v>
      </c>
      <c r="D58" t="str">
        <f>IF(B58=C58,"T","WARN")</f>
        <v>T</v>
      </c>
    </row>
    <row r="59" spans="1:4" ht="16" x14ac:dyDescent="0.2">
      <c r="A59" s="1"/>
      <c r="B59" s="14">
        <v>4.1399999999999997</v>
      </c>
      <c r="C59" s="17" t="s">
        <v>53</v>
      </c>
    </row>
    <row r="60" spans="1:4" ht="16" x14ac:dyDescent="0.2">
      <c r="A60" s="1"/>
      <c r="B60" s="14">
        <v>4.1900000000000004</v>
      </c>
      <c r="C60" s="17" t="s">
        <v>54</v>
      </c>
    </row>
    <row r="61" spans="1:4" ht="16" x14ac:dyDescent="0.2">
      <c r="A61" s="1"/>
      <c r="B61" s="14">
        <v>5.17</v>
      </c>
      <c r="C61" s="17" t="s">
        <v>55</v>
      </c>
    </row>
    <row r="62" spans="1:4" ht="16" x14ac:dyDescent="0.2">
      <c r="A62" s="1"/>
      <c r="B62" s="14">
        <v>5.77</v>
      </c>
      <c r="C62" s="17" t="s">
        <v>56</v>
      </c>
    </row>
    <row r="63" spans="1:4" ht="16" x14ac:dyDescent="0.2">
      <c r="A63" s="1"/>
      <c r="B63" s="14">
        <v>6.39</v>
      </c>
      <c r="C63" s="17" t="s">
        <v>57</v>
      </c>
    </row>
    <row r="64" spans="1:4" ht="16" x14ac:dyDescent="0.2">
      <c r="A64" s="1"/>
    </row>
    <row r="65" spans="1:9" ht="16" x14ac:dyDescent="0.2">
      <c r="A65" s="1"/>
    </row>
    <row r="66" spans="1:9" ht="19" x14ac:dyDescent="0.25">
      <c r="A66" s="4"/>
      <c r="B66" s="2"/>
    </row>
    <row r="67" spans="1:9" x14ac:dyDescent="0.2">
      <c r="A67" s="21"/>
      <c r="B67" s="21"/>
      <c r="C67" s="21"/>
      <c r="D67" s="21"/>
      <c r="E67" s="21"/>
      <c r="F67" s="21"/>
      <c r="G67" s="21"/>
      <c r="H67" s="21"/>
      <c r="I67" s="21"/>
    </row>
    <row r="68" spans="1:9" ht="19" x14ac:dyDescent="0.25">
      <c r="A68" s="4" t="s">
        <v>1</v>
      </c>
      <c r="B68" s="1" t="s">
        <v>9</v>
      </c>
      <c r="C68" s="1" t="s">
        <v>8</v>
      </c>
    </row>
    <row r="69" spans="1:9" ht="16" x14ac:dyDescent="0.2">
      <c r="A69" s="1" t="s">
        <v>2</v>
      </c>
      <c r="B69">
        <f>ABS(B70)</f>
        <v>4</v>
      </c>
      <c r="C69">
        <v>4</v>
      </c>
      <c r="D69" t="str">
        <f>IF(B69=C69,"T","WARN")</f>
        <v>T</v>
      </c>
    </row>
    <row r="70" spans="1:9" ht="16" x14ac:dyDescent="0.2">
      <c r="A70" s="1"/>
      <c r="B70">
        <v>-4</v>
      </c>
    </row>
    <row r="71" spans="1:9" ht="16" x14ac:dyDescent="0.2">
      <c r="A71" s="1"/>
    </row>
    <row r="72" spans="1:9" ht="16" x14ac:dyDescent="0.2">
      <c r="A72" s="1"/>
      <c r="B72" s="5"/>
    </row>
    <row r="73" spans="1:9" ht="16" x14ac:dyDescent="0.2">
      <c r="A73" s="1"/>
    </row>
    <row r="74" spans="1:9" ht="16" x14ac:dyDescent="0.2">
      <c r="A74" s="1" t="s">
        <v>3</v>
      </c>
      <c r="B74" s="5">
        <f>ROUND(2.15, 1)</f>
        <v>2.2000000000000002</v>
      </c>
      <c r="C74">
        <v>2.2000000000000002</v>
      </c>
      <c r="D74" t="str">
        <f t="shared" ref="D74" si="0">IF(B74=C74,"T","WARN")</f>
        <v>T</v>
      </c>
    </row>
    <row r="75" spans="1:9" ht="16" x14ac:dyDescent="0.2">
      <c r="A75" s="1"/>
    </row>
    <row r="76" spans="1:9" ht="16" x14ac:dyDescent="0.2">
      <c r="A76" s="1"/>
    </row>
    <row r="77" spans="1:9" ht="16" x14ac:dyDescent="0.2">
      <c r="A77" s="1"/>
    </row>
    <row r="78" spans="1:9" ht="16" x14ac:dyDescent="0.2">
      <c r="A78" s="1"/>
    </row>
    <row r="79" spans="1:9" ht="16" x14ac:dyDescent="0.2">
      <c r="A79" s="1" t="s">
        <v>4</v>
      </c>
      <c r="B79">
        <f>SUM(3, 2)</f>
        <v>5</v>
      </c>
      <c r="C79">
        <v>5</v>
      </c>
      <c r="D79" t="str">
        <f>IF(B79=C79,"T","WARN")</f>
        <v>T</v>
      </c>
    </row>
    <row r="80" spans="1:9" ht="16" x14ac:dyDescent="0.2">
      <c r="A80" s="1"/>
    </row>
    <row r="81" spans="1:4" ht="16" x14ac:dyDescent="0.2">
      <c r="A81" s="1" t="s">
        <v>5</v>
      </c>
      <c r="B81">
        <f>SUMIF(B82:B85,"&gt;160000",C82:C85)</f>
        <v>63000</v>
      </c>
      <c r="C81">
        <v>63000</v>
      </c>
      <c r="D81" t="str">
        <f>IF(B81=C81,"T","WARN")</f>
        <v>T</v>
      </c>
    </row>
    <row r="82" spans="1:4" ht="16" x14ac:dyDescent="0.2">
      <c r="A82" s="1"/>
      <c r="B82">
        <v>100000</v>
      </c>
      <c r="C82">
        <v>7000</v>
      </c>
    </row>
    <row r="83" spans="1:4" ht="16" x14ac:dyDescent="0.2">
      <c r="A83" s="1"/>
      <c r="B83">
        <v>200000</v>
      </c>
      <c r="C83">
        <v>14000</v>
      </c>
    </row>
    <row r="84" spans="1:4" ht="16" x14ac:dyDescent="0.2">
      <c r="A84" s="1"/>
      <c r="B84">
        <v>300000</v>
      </c>
      <c r="C84">
        <v>21000</v>
      </c>
    </row>
    <row r="85" spans="1:4" ht="16" x14ac:dyDescent="0.2">
      <c r="A85" s="1"/>
      <c r="B85">
        <v>400000</v>
      </c>
      <c r="C85">
        <v>28000</v>
      </c>
    </row>
    <row r="86" spans="1:4" ht="16" x14ac:dyDescent="0.2">
      <c r="A86" s="1"/>
    </row>
    <row r="87" spans="1:4" ht="16" x14ac:dyDescent="0.2">
      <c r="A87" s="1" t="s">
        <v>6</v>
      </c>
      <c r="B87">
        <f>SUMIFS(B88:B95,C88:C95,"=a*",D88:D95,1)</f>
        <v>20</v>
      </c>
      <c r="C87">
        <v>20</v>
      </c>
      <c r="D87" t="str">
        <f>IF(B87=C87,"T","WARN")</f>
        <v>T</v>
      </c>
    </row>
    <row r="88" spans="1:4" ht="16" x14ac:dyDescent="0.2">
      <c r="A88" s="1"/>
      <c r="B88">
        <v>5</v>
      </c>
      <c r="C88" t="s">
        <v>10</v>
      </c>
      <c r="D88">
        <v>1</v>
      </c>
    </row>
    <row r="89" spans="1:4" ht="16" x14ac:dyDescent="0.2">
      <c r="A89" s="1"/>
      <c r="B89">
        <v>4</v>
      </c>
      <c r="C89" t="s">
        <v>10</v>
      </c>
      <c r="D89">
        <v>2</v>
      </c>
    </row>
    <row r="90" spans="1:4" ht="16" x14ac:dyDescent="0.2">
      <c r="A90" s="1"/>
      <c r="B90">
        <v>15</v>
      </c>
      <c r="C90" t="s">
        <v>11</v>
      </c>
      <c r="D90">
        <v>1</v>
      </c>
    </row>
    <row r="91" spans="1:4" ht="16" x14ac:dyDescent="0.2">
      <c r="A91" s="1"/>
      <c r="B91">
        <v>3</v>
      </c>
      <c r="C91" t="s">
        <v>11</v>
      </c>
      <c r="D91">
        <v>2</v>
      </c>
    </row>
    <row r="92" spans="1:4" ht="16" x14ac:dyDescent="0.2">
      <c r="A92" s="1"/>
      <c r="B92">
        <v>22</v>
      </c>
      <c r="C92" t="s">
        <v>12</v>
      </c>
      <c r="D92">
        <v>1</v>
      </c>
    </row>
    <row r="93" spans="1:4" ht="16" x14ac:dyDescent="0.2">
      <c r="A93" s="1"/>
      <c r="B93">
        <v>12</v>
      </c>
      <c r="C93" t="s">
        <v>12</v>
      </c>
      <c r="D93">
        <v>2</v>
      </c>
    </row>
    <row r="94" spans="1:4" ht="16" x14ac:dyDescent="0.2">
      <c r="A94" s="1"/>
      <c r="B94">
        <v>10</v>
      </c>
      <c r="C94" t="s">
        <v>13</v>
      </c>
      <c r="D94">
        <v>1</v>
      </c>
    </row>
    <row r="95" spans="1:4" ht="16" x14ac:dyDescent="0.2">
      <c r="A95" s="1"/>
      <c r="B95">
        <v>33</v>
      </c>
      <c r="C95" t="s">
        <v>13</v>
      </c>
      <c r="D95">
        <v>2</v>
      </c>
    </row>
    <row r="96" spans="1:4" ht="16" x14ac:dyDescent="0.2">
      <c r="A96" s="1"/>
    </row>
    <row r="97" spans="1:6" ht="16" x14ac:dyDescent="0.2">
      <c r="A97" s="1" t="s">
        <v>7</v>
      </c>
      <c r="B97">
        <f>SUMPRODUCT(B98:C100,D98:E100)</f>
        <v>156</v>
      </c>
      <c r="C97">
        <v>156</v>
      </c>
      <c r="D97" t="str">
        <f>IF(B97=C97,"T","WARN")</f>
        <v>T</v>
      </c>
    </row>
    <row r="98" spans="1:6" ht="16" x14ac:dyDescent="0.2">
      <c r="A98" s="1"/>
      <c r="B98">
        <v>3</v>
      </c>
      <c r="C98">
        <v>4</v>
      </c>
      <c r="D98">
        <v>2</v>
      </c>
      <c r="E98">
        <v>7</v>
      </c>
    </row>
    <row r="99" spans="1:6" ht="16" x14ac:dyDescent="0.2">
      <c r="A99" s="1"/>
      <c r="B99">
        <v>8</v>
      </c>
      <c r="C99">
        <v>6</v>
      </c>
      <c r="D99">
        <v>6</v>
      </c>
      <c r="E99">
        <v>7</v>
      </c>
    </row>
    <row r="100" spans="1:6" ht="16" x14ac:dyDescent="0.2">
      <c r="A100" s="1"/>
      <c r="B100">
        <v>1</v>
      </c>
      <c r="C100">
        <v>9</v>
      </c>
      <c r="D100">
        <v>5</v>
      </c>
      <c r="E100">
        <v>3</v>
      </c>
    </row>
    <row r="101" spans="1:6" ht="16" x14ac:dyDescent="0.2">
      <c r="A101" s="1"/>
    </row>
    <row r="102" spans="1:6" ht="16" x14ac:dyDescent="0.2">
      <c r="A102" s="1"/>
    </row>
    <row r="103" spans="1:6" ht="16" x14ac:dyDescent="0.2">
      <c r="A103" s="1"/>
      <c r="B103" s="5"/>
    </row>
    <row r="104" spans="1:6" ht="19" x14ac:dyDescent="0.25">
      <c r="A104" s="4" t="s">
        <v>46</v>
      </c>
      <c r="B104" s="16" t="s">
        <v>9</v>
      </c>
      <c r="C104" s="1" t="s">
        <v>8</v>
      </c>
    </row>
    <row r="106" spans="1:6" ht="16" x14ac:dyDescent="0.2">
      <c r="A106" s="1"/>
      <c r="B106" s="15"/>
      <c r="C106" s="15"/>
    </row>
    <row r="107" spans="1:6" ht="16" x14ac:dyDescent="0.2">
      <c r="A107" s="1"/>
    </row>
    <row r="108" spans="1:6" ht="16" x14ac:dyDescent="0.2">
      <c r="A108" s="1" t="s">
        <v>47</v>
      </c>
    </row>
    <row r="109" spans="1:6" ht="16" x14ac:dyDescent="0.2">
      <c r="A109" s="1"/>
      <c r="B109">
        <f>AVERAGE(B110:F110)</f>
        <v>11</v>
      </c>
      <c r="C109">
        <v>11</v>
      </c>
      <c r="D109" t="str">
        <f>IF(B109=C109,"T","WARN")</f>
        <v>T</v>
      </c>
    </row>
    <row r="110" spans="1:6" ht="16" x14ac:dyDescent="0.2">
      <c r="A110" s="1"/>
      <c r="B110">
        <v>10</v>
      </c>
      <c r="C110">
        <v>7</v>
      </c>
      <c r="D110">
        <v>9</v>
      </c>
      <c r="E110">
        <v>27</v>
      </c>
      <c r="F110">
        <v>2</v>
      </c>
    </row>
    <row r="111" spans="1:6" x14ac:dyDescent="0.2">
      <c r="B111" s="7"/>
    </row>
    <row r="112" spans="1:6" ht="16" x14ac:dyDescent="0.2">
      <c r="A112" s="1" t="s">
        <v>48</v>
      </c>
      <c r="B112">
        <f>COUNT(B113:H113)</f>
        <v>3</v>
      </c>
      <c r="C112">
        <v>3</v>
      </c>
      <c r="D112" t="str">
        <f>IF(B112=C112,"T","WARN")</f>
        <v>T</v>
      </c>
    </row>
    <row r="113" spans="1:8" ht="16" x14ac:dyDescent="0.2">
      <c r="A113" s="1"/>
      <c r="B113" t="s">
        <v>50</v>
      </c>
      <c r="C113" s="13">
        <v>39672</v>
      </c>
      <c r="E113">
        <v>19</v>
      </c>
      <c r="F113">
        <v>22.24</v>
      </c>
      <c r="G113" t="b">
        <v>1</v>
      </c>
      <c r="H113" t="e">
        <v>#DIV/0!</v>
      </c>
    </row>
    <row r="114" spans="1:8" ht="16" x14ac:dyDescent="0.2">
      <c r="A114" s="1"/>
    </row>
    <row r="115" spans="1:8" ht="16" x14ac:dyDescent="0.2">
      <c r="A115" s="1" t="s">
        <v>49</v>
      </c>
      <c r="B115">
        <f>MAX(B116:F116)</f>
        <v>27</v>
      </c>
      <c r="C115">
        <v>27</v>
      </c>
      <c r="D115" t="str">
        <f>IF(B115=C115,"T","WARN")</f>
        <v>T</v>
      </c>
    </row>
    <row r="116" spans="1:8" ht="16" x14ac:dyDescent="0.2">
      <c r="A116" s="1"/>
      <c r="B116">
        <v>10</v>
      </c>
      <c r="C116">
        <v>7</v>
      </c>
      <c r="D116">
        <v>9</v>
      </c>
      <c r="E116">
        <v>27</v>
      </c>
      <c r="F116">
        <v>2</v>
      </c>
    </row>
    <row r="117" spans="1:8" ht="16" x14ac:dyDescent="0.2">
      <c r="A117" s="1"/>
    </row>
    <row r="118" spans="1:8" ht="16" x14ac:dyDescent="0.2">
      <c r="A118" s="1"/>
    </row>
    <row r="120" spans="1:8" ht="16" x14ac:dyDescent="0.2">
      <c r="A120" s="1"/>
      <c r="B120" s="5"/>
    </row>
    <row r="121" spans="1:8" ht="19" x14ac:dyDescent="0.25">
      <c r="A121" s="18" t="s">
        <v>19</v>
      </c>
      <c r="B121" s="1" t="s">
        <v>9</v>
      </c>
      <c r="C121" s="1" t="s">
        <v>8</v>
      </c>
    </row>
    <row r="122" spans="1:8" x14ac:dyDescent="0.2">
      <c r="A122" s="19"/>
    </row>
    <row r="123" spans="1:8" x14ac:dyDescent="0.2">
      <c r="A123" s="19"/>
    </row>
    <row r="124" spans="1:8" ht="16" x14ac:dyDescent="0.2">
      <c r="A124" s="20"/>
    </row>
    <row r="125" spans="1:8" ht="16" x14ac:dyDescent="0.2">
      <c r="A125" s="20" t="s">
        <v>20</v>
      </c>
      <c r="B125" t="str">
        <f>CONCATENATE(B126,C126)</f>
        <v>ZK</v>
      </c>
      <c r="C125" t="s">
        <v>26</v>
      </c>
      <c r="D125" t="str">
        <f>IF(B125=C125,"T","WARN")</f>
        <v>T</v>
      </c>
    </row>
    <row r="126" spans="1:8" ht="16" x14ac:dyDescent="0.2">
      <c r="A126" s="20"/>
      <c r="B126" t="s">
        <v>24</v>
      </c>
      <c r="C126" t="s">
        <v>25</v>
      </c>
    </row>
    <row r="127" spans="1:8" ht="16" x14ac:dyDescent="0.2">
      <c r="A127" s="20"/>
    </row>
    <row r="128" spans="1:8" ht="16" x14ac:dyDescent="0.2">
      <c r="A128" s="20" t="s">
        <v>27</v>
      </c>
      <c r="B128" t="str">
        <f>LEFT(B129,4)</f>
        <v xml:space="preserve">東 京 </v>
      </c>
      <c r="C128" t="s">
        <v>30</v>
      </c>
      <c r="D128" t="str">
        <f>IF(B128=C128,"T","WARN")</f>
        <v>T</v>
      </c>
    </row>
    <row r="129" spans="1:4" ht="16" x14ac:dyDescent="0.2">
      <c r="A129" s="20"/>
      <c r="B129" s="12" t="s">
        <v>29</v>
      </c>
    </row>
    <row r="130" spans="1:4" ht="16" x14ac:dyDescent="0.2">
      <c r="A130" s="20" t="s">
        <v>28</v>
      </c>
      <c r="B130" t="str">
        <f>LEFTB(B129,4)</f>
        <v xml:space="preserve">東 京 </v>
      </c>
      <c r="C130" t="s">
        <v>30</v>
      </c>
      <c r="D130" t="str">
        <f>IF(B130=C130,"T","WARN")</f>
        <v>T</v>
      </c>
    </row>
    <row r="131" spans="1:4" ht="16" x14ac:dyDescent="0.2">
      <c r="A131" s="20"/>
    </row>
    <row r="132" spans="1:4" ht="16" x14ac:dyDescent="0.2">
      <c r="A132" s="20"/>
    </row>
    <row r="133" spans="1:4" ht="16" x14ac:dyDescent="0.2">
      <c r="A133" s="20" t="s">
        <v>31</v>
      </c>
      <c r="B133" t="str">
        <f>RIGHT(B134,5)</f>
        <v>Price</v>
      </c>
      <c r="C133" t="s">
        <v>33</v>
      </c>
      <c r="D133" t="str">
        <f>IF(B133=C133,"T","WARN")</f>
        <v>T</v>
      </c>
    </row>
    <row r="134" spans="1:4" ht="16" x14ac:dyDescent="0.2">
      <c r="A134" s="20"/>
      <c r="B134" s="5" t="s">
        <v>23</v>
      </c>
    </row>
    <row r="135" spans="1:4" ht="16" x14ac:dyDescent="0.2">
      <c r="A135" s="20" t="s">
        <v>32</v>
      </c>
      <c r="B135" t="str">
        <f>RIGHTB(B134,5)</f>
        <v>Price</v>
      </c>
      <c r="C135" t="s">
        <v>33</v>
      </c>
      <c r="D135" t="str">
        <f>IF(B135=C135,"T","WARN")</f>
        <v>T</v>
      </c>
    </row>
    <row r="136" spans="1:4" ht="16" x14ac:dyDescent="0.2">
      <c r="A136" s="20"/>
    </row>
    <row r="137" spans="1:4" ht="16" x14ac:dyDescent="0.2">
      <c r="A137" s="20" t="s">
        <v>34</v>
      </c>
      <c r="B137">
        <f>SEARCH("Price",B138)</f>
        <v>6</v>
      </c>
      <c r="C137">
        <v>6</v>
      </c>
      <c r="D137" t="str">
        <f>IF(B137=C137,"T","WARN")</f>
        <v>T</v>
      </c>
    </row>
    <row r="138" spans="1:4" ht="16" x14ac:dyDescent="0.2">
      <c r="A138" s="20"/>
      <c r="B138" s="5" t="s">
        <v>23</v>
      </c>
    </row>
    <row r="139" spans="1:4" ht="16" x14ac:dyDescent="0.2">
      <c r="A139" s="20"/>
    </row>
    <row r="140" spans="1:4" ht="16" x14ac:dyDescent="0.2">
      <c r="A140" s="20" t="s">
        <v>21</v>
      </c>
      <c r="B140" t="str">
        <f>"Date: " &amp; TEXT(B141,"yyyy-mm-dd")</f>
        <v>Date: 2007-08-06</v>
      </c>
      <c r="C140" t="s">
        <v>35</v>
      </c>
      <c r="D140" t="str">
        <f>IF(B140=C140,"T","WARN")</f>
        <v>T</v>
      </c>
    </row>
    <row r="141" spans="1:4" ht="16" x14ac:dyDescent="0.2">
      <c r="A141" s="20"/>
      <c r="B141">
        <v>39300.625</v>
      </c>
    </row>
    <row r="142" spans="1:4" ht="16" x14ac:dyDescent="0.2">
      <c r="A142" s="20"/>
    </row>
    <row r="143" spans="1:4" ht="16" x14ac:dyDescent="0.2">
      <c r="A143" s="20" t="s">
        <v>22</v>
      </c>
      <c r="B143" t="str">
        <f>TRIM(" revenue in quarter 1 ")</f>
        <v>revenue in quarter 1</v>
      </c>
      <c r="C143" t="s">
        <v>36</v>
      </c>
      <c r="D143" t="str">
        <f>IF(B143=C143,"T","WARN")</f>
        <v>T</v>
      </c>
    </row>
    <row r="144" spans="1:4" ht="16" x14ac:dyDescent="0.2">
      <c r="A144" s="20"/>
    </row>
    <row r="145" spans="1:4" ht="16" x14ac:dyDescent="0.2">
      <c r="A145" s="20"/>
    </row>
    <row r="146" spans="1:4" ht="16" x14ac:dyDescent="0.2">
      <c r="A146" s="20"/>
      <c r="B146" s="5"/>
    </row>
    <row r="147" spans="1:4" ht="16" x14ac:dyDescent="0.2">
      <c r="A147" s="20"/>
      <c r="B147" s="5"/>
    </row>
    <row r="148" spans="1:4" ht="16" x14ac:dyDescent="0.2">
      <c r="A148" s="20" t="s">
        <v>37</v>
      </c>
      <c r="B148" s="14">
        <f>VALUE("1,000")</f>
        <v>1000</v>
      </c>
      <c r="C148">
        <v>1000</v>
      </c>
      <c r="D148" t="str">
        <f t="shared" ref="D148" si="1">IF(B148=C148,"T","WARN")</f>
        <v>T</v>
      </c>
    </row>
    <row r="149" spans="1:4" ht="16" x14ac:dyDescent="0.2">
      <c r="A149" s="20"/>
      <c r="B149">
        <f>VALUE("16:48:00")</f>
        <v>0.70000000000000007</v>
      </c>
      <c r="C149">
        <v>0.7</v>
      </c>
      <c r="D149" t="str">
        <f>IF(B149=C149,"T","WARN")</f>
        <v>T</v>
      </c>
    </row>
    <row r="150" spans="1:4" x14ac:dyDescent="0.2">
      <c r="A150" s="19"/>
    </row>
    <row r="151" spans="1:4" x14ac:dyDescent="0.2">
      <c r="A151" s="19"/>
    </row>
    <row r="152" spans="1:4" ht="16" x14ac:dyDescent="0.2">
      <c r="A152" s="1"/>
    </row>
    <row r="153" spans="1:4" ht="16" x14ac:dyDescent="0.2">
      <c r="A153" s="1"/>
    </row>
    <row r="154" spans="1:4" ht="16" x14ac:dyDescent="0.2">
      <c r="A154" s="1"/>
    </row>
    <row r="155" spans="1:4" ht="16" x14ac:dyDescent="0.2">
      <c r="A155" s="1"/>
    </row>
    <row r="156" spans="1:4" ht="16" x14ac:dyDescent="0.2">
      <c r="A156" s="1"/>
    </row>
    <row r="157" spans="1:4" ht="16" x14ac:dyDescent="0.2">
      <c r="A157" s="1"/>
    </row>
    <row r="158" spans="1:4" ht="16" x14ac:dyDescent="0.2">
      <c r="A158" s="1"/>
    </row>
    <row r="159" spans="1:4" ht="16" x14ac:dyDescent="0.2">
      <c r="A159" s="1"/>
    </row>
    <row r="160" spans="1:4" ht="16" x14ac:dyDescent="0.2">
      <c r="A160" s="1"/>
    </row>
    <row r="161" spans="1:1" ht="16" x14ac:dyDescent="0.2">
      <c r="A161" s="1"/>
    </row>
    <row r="162" spans="1:1" ht="16" x14ac:dyDescent="0.2">
      <c r="A162" s="1"/>
    </row>
    <row r="163" spans="1:1" ht="16" x14ac:dyDescent="0.2">
      <c r="A163" s="1"/>
    </row>
    <row r="164" spans="1:1" ht="16" x14ac:dyDescent="0.2">
      <c r="A164" s="1"/>
    </row>
    <row r="165" spans="1:1" ht="16" x14ac:dyDescent="0.2">
      <c r="A165" s="1"/>
    </row>
    <row r="166" spans="1:1" ht="16" x14ac:dyDescent="0.2">
      <c r="A166" s="1"/>
    </row>
    <row r="167" spans="1:1" ht="16" x14ac:dyDescent="0.2">
      <c r="A167" s="1"/>
    </row>
    <row r="168" spans="1:1" ht="16" x14ac:dyDescent="0.2">
      <c r="A168" s="1"/>
    </row>
    <row r="169" spans="1:1" ht="16" x14ac:dyDescent="0.2">
      <c r="A169" s="1"/>
    </row>
    <row r="170" spans="1:1" ht="16" x14ac:dyDescent="0.2">
      <c r="A170" s="1"/>
    </row>
    <row r="171" spans="1:1" ht="16" x14ac:dyDescent="0.2">
      <c r="A171" s="1"/>
    </row>
    <row r="172" spans="1:1" ht="16" x14ac:dyDescent="0.2">
      <c r="A172" s="1"/>
    </row>
    <row r="173" spans="1:1" ht="16" x14ac:dyDescent="0.2">
      <c r="A173" s="1"/>
    </row>
    <row r="174" spans="1:1" ht="16" x14ac:dyDescent="0.2">
      <c r="A174" s="1"/>
    </row>
    <row r="175" spans="1:1" ht="16" x14ac:dyDescent="0.2">
      <c r="A175" s="1"/>
    </row>
    <row r="176" spans="1:1" ht="16" x14ac:dyDescent="0.2">
      <c r="A176" s="1"/>
    </row>
    <row r="177" spans="1:2" ht="16" x14ac:dyDescent="0.2">
      <c r="A177" s="1"/>
    </row>
    <row r="178" spans="1:2" ht="16" x14ac:dyDescent="0.2">
      <c r="A178" s="1"/>
    </row>
    <row r="179" spans="1:2" ht="16" x14ac:dyDescent="0.2">
      <c r="A179" s="1"/>
    </row>
    <row r="180" spans="1:2" ht="16" x14ac:dyDescent="0.2">
      <c r="A180" s="1"/>
    </row>
    <row r="181" spans="1:2" ht="16" x14ac:dyDescent="0.2">
      <c r="A181" s="1"/>
    </row>
    <row r="182" spans="1:2" ht="16" x14ac:dyDescent="0.2">
      <c r="A182" s="1"/>
      <c r="B182" s="5"/>
    </row>
    <row r="183" spans="1:2" ht="16" x14ac:dyDescent="0.2">
      <c r="A183" s="1"/>
    </row>
    <row r="184" spans="1:2" ht="16" x14ac:dyDescent="0.2">
      <c r="A184" s="1"/>
    </row>
    <row r="185" spans="1:2" ht="16" x14ac:dyDescent="0.2">
      <c r="A185" s="1"/>
      <c r="B185" s="5"/>
    </row>
    <row r="186" spans="1:2" ht="16" x14ac:dyDescent="0.2">
      <c r="A186" s="1"/>
    </row>
    <row r="187" spans="1:2" ht="16" x14ac:dyDescent="0.2">
      <c r="A187" s="1"/>
    </row>
    <row r="188" spans="1:2" ht="16" x14ac:dyDescent="0.2">
      <c r="A188" s="1"/>
    </row>
    <row r="189" spans="1:2" ht="16" x14ac:dyDescent="0.2">
      <c r="A189" s="1"/>
    </row>
    <row r="190" spans="1:2" ht="16" x14ac:dyDescent="0.2">
      <c r="A190" s="1"/>
    </row>
    <row r="191" spans="1:2" ht="16" x14ac:dyDescent="0.2">
      <c r="A191" s="1"/>
    </row>
    <row r="192" spans="1:2" ht="16" x14ac:dyDescent="0.2">
      <c r="A192" s="1"/>
    </row>
    <row r="193" spans="1:1" ht="16" x14ac:dyDescent="0.2">
      <c r="A193" s="1"/>
    </row>
    <row r="194" spans="1:1" ht="16" x14ac:dyDescent="0.2">
      <c r="A194" s="1"/>
    </row>
    <row r="195" spans="1:1" ht="16" x14ac:dyDescent="0.2">
      <c r="A195" s="1"/>
    </row>
    <row r="196" spans="1:1" ht="16" x14ac:dyDescent="0.2">
      <c r="A196" s="1"/>
    </row>
    <row r="197" spans="1:1" ht="16" x14ac:dyDescent="0.2">
      <c r="A197" s="1"/>
    </row>
    <row r="198" spans="1:1" ht="16" x14ac:dyDescent="0.2">
      <c r="A198" s="1"/>
    </row>
    <row r="199" spans="1:1" ht="16" x14ac:dyDescent="0.2">
      <c r="A199" s="1"/>
    </row>
    <row r="200" spans="1:1" ht="16" x14ac:dyDescent="0.2">
      <c r="A200" s="1"/>
    </row>
    <row r="201" spans="1:1" ht="16" x14ac:dyDescent="0.2">
      <c r="A201" s="1"/>
    </row>
    <row r="202" spans="1:1" ht="16" x14ac:dyDescent="0.2">
      <c r="A202" s="1"/>
    </row>
    <row r="203" spans="1:1" ht="16" x14ac:dyDescent="0.2">
      <c r="A203" s="1"/>
    </row>
    <row r="204" spans="1:1" ht="16" x14ac:dyDescent="0.2">
      <c r="A204" s="1"/>
    </row>
    <row r="205" spans="1:1" ht="16" x14ac:dyDescent="0.2">
      <c r="A205" s="1"/>
    </row>
    <row r="206" spans="1:1" ht="16" x14ac:dyDescent="0.2">
      <c r="A206" s="1"/>
    </row>
    <row r="207" spans="1:1" ht="16" x14ac:dyDescent="0.2">
      <c r="A207" s="1"/>
    </row>
    <row r="208" spans="1:1" ht="16" x14ac:dyDescent="0.2">
      <c r="A208" s="1"/>
    </row>
    <row r="209" spans="1:2" ht="16" x14ac:dyDescent="0.2">
      <c r="A209" s="1"/>
    </row>
    <row r="210" spans="1:2" ht="16" x14ac:dyDescent="0.2">
      <c r="A210" s="1"/>
    </row>
    <row r="211" spans="1:2" ht="16" x14ac:dyDescent="0.2">
      <c r="A211" s="1"/>
    </row>
    <row r="212" spans="1:2" ht="16" x14ac:dyDescent="0.2">
      <c r="A212" s="1"/>
      <c r="B212" s="9"/>
    </row>
    <row r="213" spans="1:2" ht="16" x14ac:dyDescent="0.2">
      <c r="A213" s="1"/>
    </row>
    <row r="214" spans="1:2" ht="16" x14ac:dyDescent="0.2">
      <c r="A214" s="1"/>
      <c r="B214" s="9"/>
    </row>
    <row r="215" spans="1:2" ht="16" x14ac:dyDescent="0.2">
      <c r="A215" s="1"/>
      <c r="B215" s="9"/>
    </row>
    <row r="216" spans="1:2" ht="16" x14ac:dyDescent="0.2">
      <c r="A216" s="1"/>
      <c r="B216" s="5"/>
    </row>
    <row r="218" spans="1:2" ht="16" x14ac:dyDescent="0.2">
      <c r="A218" s="1"/>
    </row>
    <row r="447" spans="1:1" x14ac:dyDescent="0.2">
      <c r="A447" s="3" t="s">
        <v>0</v>
      </c>
    </row>
  </sheetData>
  <sortState ref="A3:A18">
    <sortCondition ref="A3"/>
  </sortState>
  <mergeCells count="1">
    <mergeCell ref="A67:I67"/>
  </mergeCells>
  <phoneticPr fontId="10" type="noConversion"/>
  <conditionalFormatting sqref="D2 D11 D14 D17 D19 D22 D25 D27 D4:D8">
    <cfRule type="cellIs" dxfId="9" priority="12" operator="equal">
      <formula>"WARN"</formula>
    </cfRule>
  </conditionalFormatting>
  <conditionalFormatting sqref="D29 D31 D34">
    <cfRule type="cellIs" dxfId="8" priority="11" operator="equal">
      <formula>"WARN"</formula>
    </cfRule>
  </conditionalFormatting>
  <conditionalFormatting sqref="D2">
    <cfRule type="cellIs" dxfId="7" priority="10" operator="equal">
      <formula>"WARN"</formula>
    </cfRule>
  </conditionalFormatting>
  <conditionalFormatting sqref="D37 D39 D41 D44 D47 D49">
    <cfRule type="cellIs" dxfId="6" priority="7" operator="equal">
      <formula>"WARN"</formula>
    </cfRule>
  </conditionalFormatting>
  <conditionalFormatting sqref="D55 D58:D63">
    <cfRule type="cellIs" dxfId="5" priority="6" operator="equal">
      <formula>"WARN"</formula>
    </cfRule>
  </conditionalFormatting>
  <conditionalFormatting sqref="D69 D72 D74:D75 D79 D81 D87 D97">
    <cfRule type="cellIs" dxfId="4" priority="5" operator="equal">
      <formula>"WARN"</formula>
    </cfRule>
  </conditionalFormatting>
  <conditionalFormatting sqref="D106 D109">
    <cfRule type="cellIs" dxfId="3" priority="4" operator="equal">
      <formula>"WARN"</formula>
    </cfRule>
  </conditionalFormatting>
  <conditionalFormatting sqref="D112">
    <cfRule type="cellIs" dxfId="2" priority="3" operator="equal">
      <formula>"WARN"</formula>
    </cfRule>
  </conditionalFormatting>
  <conditionalFormatting sqref="D115">
    <cfRule type="cellIs" dxfId="1" priority="2" operator="equal">
      <formula>"WARN"</formula>
    </cfRule>
  </conditionalFormatting>
  <conditionalFormatting sqref="D123:D149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formula-info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Microsoft Office User</cp:lastModifiedBy>
  <dcterms:created xsi:type="dcterms:W3CDTF">2013-04-12T02:01:29Z</dcterms:created>
  <dcterms:modified xsi:type="dcterms:W3CDTF">2017-07-05T09:15:48Z</dcterms:modified>
</cp:coreProperties>
</file>