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81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calcChain.xml><?xml version="1.0" encoding="utf-8"?>
<calcChain xmlns="http://schemas.openxmlformats.org/spreadsheetml/2006/main">
  <c r="AB20" i="1" l="1"/>
  <c r="AB10" i="1"/>
  <c r="AB11" i="1"/>
  <c r="AB12" i="1"/>
  <c r="AB13" i="1"/>
  <c r="AB14" i="1"/>
  <c r="AB15" i="1"/>
  <c r="AB16" i="1"/>
  <c r="AB17" i="1"/>
  <c r="AB18" i="1"/>
  <c r="AB19" i="1"/>
  <c r="AB9" i="1"/>
  <c r="Z20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6" i="1"/>
  <c r="X20" i="1"/>
  <c r="X10" i="1"/>
  <c r="X11" i="1"/>
  <c r="X12" i="1"/>
  <c r="X13" i="1"/>
  <c r="X14" i="1"/>
  <c r="X15" i="1"/>
  <c r="X16" i="1"/>
  <c r="X17" i="1"/>
  <c r="X18" i="1"/>
  <c r="X19" i="1"/>
  <c r="X9" i="1"/>
  <c r="V20" i="1"/>
  <c r="V10" i="1"/>
  <c r="V11" i="1"/>
  <c r="V12" i="1"/>
  <c r="V13" i="1"/>
  <c r="V14" i="1"/>
  <c r="V15" i="1"/>
  <c r="V16" i="1"/>
  <c r="V17" i="1"/>
  <c r="V18" i="1"/>
  <c r="V19" i="1"/>
  <c r="V9" i="1"/>
  <c r="T20" i="1"/>
  <c r="T10" i="1"/>
  <c r="T11" i="1"/>
  <c r="T12" i="1"/>
  <c r="T13" i="1"/>
  <c r="T14" i="1"/>
  <c r="T15" i="1"/>
  <c r="T16" i="1"/>
  <c r="T17" i="1"/>
  <c r="T18" i="1"/>
  <c r="T19" i="1"/>
  <c r="T9" i="1"/>
  <c r="S25" i="1"/>
  <c r="S36" i="1"/>
  <c r="S22" i="1"/>
  <c r="S23" i="1"/>
  <c r="S24" i="1"/>
  <c r="S26" i="1"/>
  <c r="S27" i="1"/>
  <c r="S28" i="1"/>
  <c r="S29" i="1"/>
  <c r="S30" i="1"/>
  <c r="S31" i="1"/>
  <c r="S32" i="1"/>
  <c r="S33" i="1"/>
  <c r="S34" i="1"/>
  <c r="S35" i="1"/>
  <c r="U212" i="1"/>
  <c r="U213" i="1"/>
  <c r="U214" i="1"/>
  <c r="U215" i="1"/>
  <c r="U216" i="1"/>
  <c r="U217" i="1"/>
  <c r="U218" i="1"/>
  <c r="U211" i="1"/>
  <c r="T212" i="1"/>
  <c r="T213" i="1"/>
  <c r="T214" i="1"/>
  <c r="T215" i="1"/>
  <c r="T216" i="1"/>
  <c r="T217" i="1"/>
  <c r="T218" i="1"/>
  <c r="T211" i="1"/>
  <c r="Q212" i="1"/>
  <c r="Q213" i="1"/>
  <c r="Q214" i="1"/>
  <c r="Q215" i="1"/>
  <c r="Q216" i="1"/>
  <c r="Q217" i="1"/>
  <c r="Q218" i="1"/>
  <c r="Q219" i="1"/>
  <c r="Q211" i="1"/>
  <c r="P212" i="1"/>
  <c r="P213" i="1"/>
  <c r="P214" i="1"/>
  <c r="P215" i="1"/>
  <c r="P216" i="1"/>
  <c r="P217" i="1"/>
  <c r="P218" i="1"/>
  <c r="P219" i="1"/>
  <c r="P211" i="1"/>
  <c r="M212" i="1" l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I211" i="1"/>
  <c r="H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11" i="1"/>
  <c r="D208" i="1" l="1"/>
  <c r="E208" i="1"/>
  <c r="F208" i="1"/>
  <c r="G208" i="1"/>
  <c r="C208" i="1"/>
  <c r="D207" i="1"/>
  <c r="E207" i="1"/>
  <c r="F207" i="1"/>
  <c r="G207" i="1"/>
  <c r="C207" i="1"/>
  <c r="D206" i="1"/>
  <c r="E206" i="1"/>
  <c r="F206" i="1"/>
  <c r="G206" i="1"/>
  <c r="C206" i="1"/>
  <c r="H3" i="1"/>
  <c r="N3" i="1" s="1"/>
  <c r="I3" i="1"/>
  <c r="O3" i="1" s="1"/>
  <c r="J3" i="1"/>
  <c r="P3" i="1" s="1"/>
  <c r="K3" i="1"/>
  <c r="Q3" i="1" s="1"/>
  <c r="L3" i="1"/>
  <c r="R3" i="1" s="1"/>
  <c r="H4" i="1"/>
  <c r="N4" i="1" s="1"/>
  <c r="I4" i="1"/>
  <c r="O4" i="1" s="1"/>
  <c r="J4" i="1"/>
  <c r="K4" i="1"/>
  <c r="Q4" i="1" s="1"/>
  <c r="L4" i="1"/>
  <c r="R4" i="1" s="1"/>
  <c r="H5" i="1"/>
  <c r="N5" i="1" s="1"/>
  <c r="I5" i="1"/>
  <c r="O5" i="1" s="1"/>
  <c r="J5" i="1"/>
  <c r="P5" i="1" s="1"/>
  <c r="K5" i="1"/>
  <c r="Q5" i="1" s="1"/>
  <c r="L5" i="1"/>
  <c r="R5" i="1" s="1"/>
  <c r="H6" i="1"/>
  <c r="N6" i="1" s="1"/>
  <c r="I6" i="1"/>
  <c r="O6" i="1" s="1"/>
  <c r="J6" i="1"/>
  <c r="P6" i="1" s="1"/>
  <c r="K6" i="1"/>
  <c r="Q6" i="1" s="1"/>
  <c r="L6" i="1"/>
  <c r="R6" i="1" s="1"/>
  <c r="H7" i="1"/>
  <c r="N7" i="1" s="1"/>
  <c r="I7" i="1"/>
  <c r="O7" i="1" s="1"/>
  <c r="J7" i="1"/>
  <c r="K7" i="1"/>
  <c r="L7" i="1"/>
  <c r="R7" i="1" s="1"/>
  <c r="H8" i="1"/>
  <c r="N8" i="1" s="1"/>
  <c r="I8" i="1"/>
  <c r="O8" i="1" s="1"/>
  <c r="J8" i="1"/>
  <c r="K8" i="1"/>
  <c r="Q8" i="1" s="1"/>
  <c r="L8" i="1"/>
  <c r="R8" i="1" s="1"/>
  <c r="H9" i="1"/>
  <c r="N9" i="1" s="1"/>
  <c r="I9" i="1"/>
  <c r="O9" i="1" s="1"/>
  <c r="J9" i="1"/>
  <c r="K9" i="1"/>
  <c r="Q9" i="1" s="1"/>
  <c r="L9" i="1"/>
  <c r="R9" i="1" s="1"/>
  <c r="H10" i="1"/>
  <c r="N10" i="1" s="1"/>
  <c r="I10" i="1"/>
  <c r="O10" i="1" s="1"/>
  <c r="J10" i="1"/>
  <c r="K10" i="1"/>
  <c r="Q10" i="1" s="1"/>
  <c r="L10" i="1"/>
  <c r="R10" i="1" s="1"/>
  <c r="H11" i="1"/>
  <c r="N11" i="1" s="1"/>
  <c r="I11" i="1"/>
  <c r="O11" i="1" s="1"/>
  <c r="J11" i="1"/>
  <c r="P11" i="1" s="1"/>
  <c r="K11" i="1"/>
  <c r="Q11" i="1" s="1"/>
  <c r="L11" i="1"/>
  <c r="R11" i="1" s="1"/>
  <c r="H12" i="1"/>
  <c r="N12" i="1" s="1"/>
  <c r="I12" i="1"/>
  <c r="O12" i="1" s="1"/>
  <c r="J12" i="1"/>
  <c r="P12" i="1" s="1"/>
  <c r="K12" i="1"/>
  <c r="Q12" i="1" s="1"/>
  <c r="L12" i="1"/>
  <c r="R12" i="1" s="1"/>
  <c r="H13" i="1"/>
  <c r="N13" i="1" s="1"/>
  <c r="I13" i="1"/>
  <c r="O13" i="1" s="1"/>
  <c r="J13" i="1"/>
  <c r="P13" i="1" s="1"/>
  <c r="K13" i="1"/>
  <c r="Q13" i="1" s="1"/>
  <c r="L13" i="1"/>
  <c r="R13" i="1" s="1"/>
  <c r="H14" i="1"/>
  <c r="N14" i="1" s="1"/>
  <c r="I14" i="1"/>
  <c r="O14" i="1" s="1"/>
  <c r="J14" i="1"/>
  <c r="K14" i="1"/>
  <c r="Q14" i="1" s="1"/>
  <c r="L14" i="1"/>
  <c r="R14" i="1" s="1"/>
  <c r="H15" i="1"/>
  <c r="N15" i="1" s="1"/>
  <c r="I15" i="1"/>
  <c r="O15" i="1" s="1"/>
  <c r="J15" i="1"/>
  <c r="K15" i="1"/>
  <c r="Q15" i="1" s="1"/>
  <c r="L15" i="1"/>
  <c r="R15" i="1" s="1"/>
  <c r="H16" i="1"/>
  <c r="N16" i="1" s="1"/>
  <c r="I16" i="1"/>
  <c r="O16" i="1" s="1"/>
  <c r="J16" i="1"/>
  <c r="P16" i="1" s="1"/>
  <c r="K16" i="1"/>
  <c r="Q16" i="1" s="1"/>
  <c r="L16" i="1"/>
  <c r="R16" i="1" s="1"/>
  <c r="H17" i="1"/>
  <c r="N17" i="1" s="1"/>
  <c r="I17" i="1"/>
  <c r="O17" i="1" s="1"/>
  <c r="J17" i="1"/>
  <c r="P17" i="1" s="1"/>
  <c r="K17" i="1"/>
  <c r="Q17" i="1" s="1"/>
  <c r="L17" i="1"/>
  <c r="R17" i="1" s="1"/>
  <c r="H18" i="1"/>
  <c r="N18" i="1" s="1"/>
  <c r="I18" i="1"/>
  <c r="O18" i="1" s="1"/>
  <c r="J18" i="1"/>
  <c r="P18" i="1" s="1"/>
  <c r="K18" i="1"/>
  <c r="L18" i="1"/>
  <c r="R18" i="1" s="1"/>
  <c r="H19" i="1"/>
  <c r="N19" i="1" s="1"/>
  <c r="I19" i="1"/>
  <c r="O19" i="1" s="1"/>
  <c r="J19" i="1"/>
  <c r="P19" i="1" s="1"/>
  <c r="K19" i="1"/>
  <c r="Q19" i="1" s="1"/>
  <c r="L19" i="1"/>
  <c r="R19" i="1" s="1"/>
  <c r="H20" i="1"/>
  <c r="N20" i="1" s="1"/>
  <c r="I20" i="1"/>
  <c r="O20" i="1" s="1"/>
  <c r="J20" i="1"/>
  <c r="P20" i="1" s="1"/>
  <c r="K20" i="1"/>
  <c r="Q20" i="1" s="1"/>
  <c r="L20" i="1"/>
  <c r="R20" i="1" s="1"/>
  <c r="H21" i="1"/>
  <c r="N21" i="1" s="1"/>
  <c r="I21" i="1"/>
  <c r="O21" i="1" s="1"/>
  <c r="J21" i="1"/>
  <c r="K21" i="1"/>
  <c r="Q21" i="1" s="1"/>
  <c r="L21" i="1"/>
  <c r="R21" i="1" s="1"/>
  <c r="H22" i="1"/>
  <c r="N22" i="1" s="1"/>
  <c r="I22" i="1"/>
  <c r="O22" i="1" s="1"/>
  <c r="J22" i="1"/>
  <c r="K22" i="1"/>
  <c r="Q22" i="1" s="1"/>
  <c r="L22" i="1"/>
  <c r="R22" i="1" s="1"/>
  <c r="H23" i="1"/>
  <c r="N23" i="1" s="1"/>
  <c r="I23" i="1"/>
  <c r="O23" i="1" s="1"/>
  <c r="J23" i="1"/>
  <c r="P23" i="1" s="1"/>
  <c r="K23" i="1"/>
  <c r="Q23" i="1" s="1"/>
  <c r="L23" i="1"/>
  <c r="R23" i="1" s="1"/>
  <c r="H24" i="1"/>
  <c r="N24" i="1" s="1"/>
  <c r="I24" i="1"/>
  <c r="O24" i="1" s="1"/>
  <c r="J24" i="1"/>
  <c r="P24" i="1" s="1"/>
  <c r="K24" i="1"/>
  <c r="Q24" i="1" s="1"/>
  <c r="L24" i="1"/>
  <c r="R24" i="1" s="1"/>
  <c r="H25" i="1"/>
  <c r="N25" i="1" s="1"/>
  <c r="I25" i="1"/>
  <c r="O25" i="1" s="1"/>
  <c r="J25" i="1"/>
  <c r="P25" i="1" s="1"/>
  <c r="K25" i="1"/>
  <c r="Q25" i="1" s="1"/>
  <c r="L25" i="1"/>
  <c r="R25" i="1" s="1"/>
  <c r="H26" i="1"/>
  <c r="N26" i="1" s="1"/>
  <c r="I26" i="1"/>
  <c r="O26" i="1" s="1"/>
  <c r="J26" i="1"/>
  <c r="P26" i="1" s="1"/>
  <c r="K26" i="1"/>
  <c r="Q26" i="1" s="1"/>
  <c r="L26" i="1"/>
  <c r="R26" i="1" s="1"/>
  <c r="H27" i="1"/>
  <c r="N27" i="1" s="1"/>
  <c r="I27" i="1"/>
  <c r="O27" i="1" s="1"/>
  <c r="J27" i="1"/>
  <c r="K27" i="1"/>
  <c r="Q27" i="1" s="1"/>
  <c r="L27" i="1"/>
  <c r="R27" i="1" s="1"/>
  <c r="H28" i="1"/>
  <c r="N28" i="1" s="1"/>
  <c r="I28" i="1"/>
  <c r="O28" i="1" s="1"/>
  <c r="J28" i="1"/>
  <c r="P28" i="1" s="1"/>
  <c r="K28" i="1"/>
  <c r="Q28" i="1" s="1"/>
  <c r="L28" i="1"/>
  <c r="R28" i="1" s="1"/>
  <c r="H29" i="1"/>
  <c r="N29" i="1" s="1"/>
  <c r="I29" i="1"/>
  <c r="O29" i="1" s="1"/>
  <c r="J29" i="1"/>
  <c r="P29" i="1" s="1"/>
  <c r="K29" i="1"/>
  <c r="Q29" i="1" s="1"/>
  <c r="L29" i="1"/>
  <c r="R29" i="1" s="1"/>
  <c r="H30" i="1"/>
  <c r="N30" i="1" s="1"/>
  <c r="I30" i="1"/>
  <c r="O30" i="1" s="1"/>
  <c r="J30" i="1"/>
  <c r="P30" i="1" s="1"/>
  <c r="K30" i="1"/>
  <c r="Q30" i="1" s="1"/>
  <c r="L30" i="1"/>
  <c r="R30" i="1" s="1"/>
  <c r="H31" i="1"/>
  <c r="N31" i="1" s="1"/>
  <c r="I31" i="1"/>
  <c r="O31" i="1" s="1"/>
  <c r="J31" i="1"/>
  <c r="P31" i="1" s="1"/>
  <c r="K31" i="1"/>
  <c r="Q31" i="1" s="1"/>
  <c r="L31" i="1"/>
  <c r="R31" i="1" s="1"/>
  <c r="H32" i="1"/>
  <c r="N32" i="1" s="1"/>
  <c r="I32" i="1"/>
  <c r="O32" i="1" s="1"/>
  <c r="J32" i="1"/>
  <c r="P32" i="1" s="1"/>
  <c r="K32" i="1"/>
  <c r="Q32" i="1" s="1"/>
  <c r="L32" i="1"/>
  <c r="R32" i="1" s="1"/>
  <c r="H33" i="1"/>
  <c r="N33" i="1" s="1"/>
  <c r="I33" i="1"/>
  <c r="O33" i="1" s="1"/>
  <c r="J33" i="1"/>
  <c r="P33" i="1" s="1"/>
  <c r="K33" i="1"/>
  <c r="Q33" i="1" s="1"/>
  <c r="L33" i="1"/>
  <c r="R33" i="1" s="1"/>
  <c r="H34" i="1"/>
  <c r="N34" i="1" s="1"/>
  <c r="I34" i="1"/>
  <c r="O34" i="1" s="1"/>
  <c r="J34" i="1"/>
  <c r="P34" i="1" s="1"/>
  <c r="K34" i="1"/>
  <c r="L34" i="1"/>
  <c r="R34" i="1" s="1"/>
  <c r="H35" i="1"/>
  <c r="N35" i="1" s="1"/>
  <c r="I35" i="1"/>
  <c r="O35" i="1" s="1"/>
  <c r="J35" i="1"/>
  <c r="P35" i="1" s="1"/>
  <c r="K35" i="1"/>
  <c r="Q35" i="1" s="1"/>
  <c r="L35" i="1"/>
  <c r="R35" i="1" s="1"/>
  <c r="H36" i="1"/>
  <c r="N36" i="1" s="1"/>
  <c r="I36" i="1"/>
  <c r="O36" i="1" s="1"/>
  <c r="J36" i="1"/>
  <c r="P36" i="1" s="1"/>
  <c r="K36" i="1"/>
  <c r="Q36" i="1" s="1"/>
  <c r="L36" i="1"/>
  <c r="R36" i="1" s="1"/>
  <c r="H37" i="1"/>
  <c r="N37" i="1" s="1"/>
  <c r="I37" i="1"/>
  <c r="O37" i="1" s="1"/>
  <c r="J37" i="1"/>
  <c r="K37" i="1"/>
  <c r="Q37" i="1" s="1"/>
  <c r="L37" i="1"/>
  <c r="R37" i="1" s="1"/>
  <c r="H38" i="1"/>
  <c r="N38" i="1" s="1"/>
  <c r="I38" i="1"/>
  <c r="O38" i="1" s="1"/>
  <c r="J38" i="1"/>
  <c r="K38" i="1"/>
  <c r="Q38" i="1" s="1"/>
  <c r="L38" i="1"/>
  <c r="R38" i="1" s="1"/>
  <c r="H39" i="1"/>
  <c r="N39" i="1" s="1"/>
  <c r="I39" i="1"/>
  <c r="O39" i="1" s="1"/>
  <c r="J39" i="1"/>
  <c r="K39" i="1"/>
  <c r="Q39" i="1" s="1"/>
  <c r="L39" i="1"/>
  <c r="R39" i="1" s="1"/>
  <c r="H40" i="1"/>
  <c r="N40" i="1" s="1"/>
  <c r="I40" i="1"/>
  <c r="O40" i="1" s="1"/>
  <c r="J40" i="1"/>
  <c r="K40" i="1"/>
  <c r="Q40" i="1" s="1"/>
  <c r="L40" i="1"/>
  <c r="R40" i="1" s="1"/>
  <c r="H41" i="1"/>
  <c r="N41" i="1" s="1"/>
  <c r="I41" i="1"/>
  <c r="O41" i="1" s="1"/>
  <c r="J41" i="1"/>
  <c r="K41" i="1"/>
  <c r="Q41" i="1" s="1"/>
  <c r="L41" i="1"/>
  <c r="R41" i="1" s="1"/>
  <c r="H42" i="1"/>
  <c r="N42" i="1" s="1"/>
  <c r="I42" i="1"/>
  <c r="O42" i="1" s="1"/>
  <c r="J42" i="1"/>
  <c r="P42" i="1" s="1"/>
  <c r="K42" i="1"/>
  <c r="Q42" i="1" s="1"/>
  <c r="L42" i="1"/>
  <c r="R42" i="1" s="1"/>
  <c r="H43" i="1"/>
  <c r="N43" i="1" s="1"/>
  <c r="I43" i="1"/>
  <c r="O43" i="1" s="1"/>
  <c r="J43" i="1"/>
  <c r="P43" i="1" s="1"/>
  <c r="K43" i="1"/>
  <c r="Q43" i="1" s="1"/>
  <c r="L43" i="1"/>
  <c r="R43" i="1" s="1"/>
  <c r="H44" i="1"/>
  <c r="N44" i="1" s="1"/>
  <c r="I44" i="1"/>
  <c r="O44" i="1" s="1"/>
  <c r="J44" i="1"/>
  <c r="P44" i="1" s="1"/>
  <c r="K44" i="1"/>
  <c r="Q44" i="1" s="1"/>
  <c r="L44" i="1"/>
  <c r="R44" i="1" s="1"/>
  <c r="H45" i="1"/>
  <c r="N45" i="1" s="1"/>
  <c r="I45" i="1"/>
  <c r="O45" i="1" s="1"/>
  <c r="J45" i="1"/>
  <c r="P45" i="1" s="1"/>
  <c r="K45" i="1"/>
  <c r="Q45" i="1" s="1"/>
  <c r="L45" i="1"/>
  <c r="R45" i="1" s="1"/>
  <c r="H46" i="1"/>
  <c r="N46" i="1" s="1"/>
  <c r="I46" i="1"/>
  <c r="O46" i="1" s="1"/>
  <c r="J46" i="1"/>
  <c r="P46" i="1" s="1"/>
  <c r="K46" i="1"/>
  <c r="Q46" i="1" s="1"/>
  <c r="L46" i="1"/>
  <c r="R46" i="1" s="1"/>
  <c r="H47" i="1"/>
  <c r="N47" i="1" s="1"/>
  <c r="I47" i="1"/>
  <c r="O47" i="1" s="1"/>
  <c r="J47" i="1"/>
  <c r="K47" i="1"/>
  <c r="Q47" i="1" s="1"/>
  <c r="L47" i="1"/>
  <c r="R47" i="1" s="1"/>
  <c r="H48" i="1"/>
  <c r="N48" i="1" s="1"/>
  <c r="I48" i="1"/>
  <c r="O48" i="1" s="1"/>
  <c r="J48" i="1"/>
  <c r="K48" i="1"/>
  <c r="Q48" i="1" s="1"/>
  <c r="L48" i="1"/>
  <c r="R48" i="1" s="1"/>
  <c r="H49" i="1"/>
  <c r="N49" i="1" s="1"/>
  <c r="I49" i="1"/>
  <c r="O49" i="1" s="1"/>
  <c r="J49" i="1"/>
  <c r="P49" i="1" s="1"/>
  <c r="K49" i="1"/>
  <c r="Q49" i="1" s="1"/>
  <c r="L49" i="1"/>
  <c r="R49" i="1" s="1"/>
  <c r="H50" i="1"/>
  <c r="N50" i="1" s="1"/>
  <c r="I50" i="1"/>
  <c r="O50" i="1" s="1"/>
  <c r="J50" i="1"/>
  <c r="P50" i="1" s="1"/>
  <c r="K50" i="1"/>
  <c r="Q50" i="1" s="1"/>
  <c r="L50" i="1"/>
  <c r="R50" i="1" s="1"/>
  <c r="H51" i="1"/>
  <c r="N51" i="1" s="1"/>
  <c r="I51" i="1"/>
  <c r="O51" i="1" s="1"/>
  <c r="J51" i="1"/>
  <c r="P51" i="1" s="1"/>
  <c r="K51" i="1"/>
  <c r="Q51" i="1" s="1"/>
  <c r="L51" i="1"/>
  <c r="R51" i="1" s="1"/>
  <c r="H52" i="1"/>
  <c r="N52" i="1" s="1"/>
  <c r="I52" i="1"/>
  <c r="O52" i="1" s="1"/>
  <c r="J52" i="1"/>
  <c r="K52" i="1"/>
  <c r="Q52" i="1" s="1"/>
  <c r="L52" i="1"/>
  <c r="R52" i="1" s="1"/>
  <c r="H53" i="1"/>
  <c r="N53" i="1" s="1"/>
  <c r="I53" i="1"/>
  <c r="O53" i="1" s="1"/>
  <c r="J53" i="1"/>
  <c r="P53" i="1" s="1"/>
  <c r="K53" i="1"/>
  <c r="Q53" i="1" s="1"/>
  <c r="L53" i="1"/>
  <c r="R53" i="1" s="1"/>
  <c r="H54" i="1"/>
  <c r="N54" i="1" s="1"/>
  <c r="I54" i="1"/>
  <c r="O54" i="1" s="1"/>
  <c r="J54" i="1"/>
  <c r="P54" i="1" s="1"/>
  <c r="K54" i="1"/>
  <c r="Q54" i="1" s="1"/>
  <c r="L54" i="1"/>
  <c r="R54" i="1" s="1"/>
  <c r="H55" i="1"/>
  <c r="N55" i="1" s="1"/>
  <c r="I55" i="1"/>
  <c r="O55" i="1" s="1"/>
  <c r="J55" i="1"/>
  <c r="K55" i="1"/>
  <c r="Q55" i="1" s="1"/>
  <c r="L55" i="1"/>
  <c r="R55" i="1" s="1"/>
  <c r="H56" i="1"/>
  <c r="N56" i="1" s="1"/>
  <c r="I56" i="1"/>
  <c r="O56" i="1" s="1"/>
  <c r="J56" i="1"/>
  <c r="K56" i="1"/>
  <c r="Q56" i="1" s="1"/>
  <c r="L56" i="1"/>
  <c r="R56" i="1" s="1"/>
  <c r="H57" i="1"/>
  <c r="N57" i="1" s="1"/>
  <c r="I57" i="1"/>
  <c r="O57" i="1" s="1"/>
  <c r="J57" i="1"/>
  <c r="P57" i="1" s="1"/>
  <c r="K57" i="1"/>
  <c r="Q57" i="1" s="1"/>
  <c r="L57" i="1"/>
  <c r="R57" i="1" s="1"/>
  <c r="H58" i="1"/>
  <c r="N58" i="1" s="1"/>
  <c r="I58" i="1"/>
  <c r="O58" i="1" s="1"/>
  <c r="J58" i="1"/>
  <c r="P58" i="1" s="1"/>
  <c r="K58" i="1"/>
  <c r="L58" i="1"/>
  <c r="R58" i="1" s="1"/>
  <c r="H59" i="1"/>
  <c r="N59" i="1" s="1"/>
  <c r="I59" i="1"/>
  <c r="O59" i="1" s="1"/>
  <c r="J59" i="1"/>
  <c r="P59" i="1" s="1"/>
  <c r="K59" i="1"/>
  <c r="Q59" i="1" s="1"/>
  <c r="L59" i="1"/>
  <c r="R59" i="1" s="1"/>
  <c r="H60" i="1"/>
  <c r="N60" i="1" s="1"/>
  <c r="I60" i="1"/>
  <c r="O60" i="1" s="1"/>
  <c r="J60" i="1"/>
  <c r="P60" i="1" s="1"/>
  <c r="K60" i="1"/>
  <c r="Q60" i="1" s="1"/>
  <c r="L60" i="1"/>
  <c r="R60" i="1" s="1"/>
  <c r="H61" i="1"/>
  <c r="N61" i="1" s="1"/>
  <c r="I61" i="1"/>
  <c r="O61" i="1" s="1"/>
  <c r="J61" i="1"/>
  <c r="P61" i="1" s="1"/>
  <c r="K61" i="1"/>
  <c r="Q61" i="1" s="1"/>
  <c r="L61" i="1"/>
  <c r="R61" i="1" s="1"/>
  <c r="H62" i="1"/>
  <c r="N62" i="1" s="1"/>
  <c r="I62" i="1"/>
  <c r="O62" i="1" s="1"/>
  <c r="J62" i="1"/>
  <c r="P62" i="1" s="1"/>
  <c r="K62" i="1"/>
  <c r="L62" i="1"/>
  <c r="R62" i="1" s="1"/>
  <c r="H63" i="1"/>
  <c r="N63" i="1" s="1"/>
  <c r="I63" i="1"/>
  <c r="O63" i="1" s="1"/>
  <c r="J63" i="1"/>
  <c r="K63" i="1"/>
  <c r="Q63" i="1" s="1"/>
  <c r="L63" i="1"/>
  <c r="R63" i="1" s="1"/>
  <c r="H64" i="1"/>
  <c r="N64" i="1" s="1"/>
  <c r="I64" i="1"/>
  <c r="O64" i="1" s="1"/>
  <c r="J64" i="1"/>
  <c r="K64" i="1"/>
  <c r="Q64" i="1" s="1"/>
  <c r="L64" i="1"/>
  <c r="R64" i="1" s="1"/>
  <c r="H65" i="1"/>
  <c r="N65" i="1" s="1"/>
  <c r="I65" i="1"/>
  <c r="O65" i="1" s="1"/>
  <c r="J65" i="1"/>
  <c r="P65" i="1" s="1"/>
  <c r="K65" i="1"/>
  <c r="Q65" i="1" s="1"/>
  <c r="L65" i="1"/>
  <c r="R65" i="1" s="1"/>
  <c r="H66" i="1"/>
  <c r="N66" i="1" s="1"/>
  <c r="I66" i="1"/>
  <c r="O66" i="1" s="1"/>
  <c r="J66" i="1"/>
  <c r="P66" i="1" s="1"/>
  <c r="K66" i="1"/>
  <c r="Q66" i="1" s="1"/>
  <c r="L66" i="1"/>
  <c r="R66" i="1" s="1"/>
  <c r="H67" i="1"/>
  <c r="N67" i="1" s="1"/>
  <c r="I67" i="1"/>
  <c r="O67" i="1" s="1"/>
  <c r="J67" i="1"/>
  <c r="P67" i="1" s="1"/>
  <c r="K67" i="1"/>
  <c r="Q67" i="1" s="1"/>
  <c r="L67" i="1"/>
  <c r="R67" i="1" s="1"/>
  <c r="H68" i="1"/>
  <c r="N68" i="1" s="1"/>
  <c r="I68" i="1"/>
  <c r="O68" i="1" s="1"/>
  <c r="J68" i="1"/>
  <c r="P68" i="1" s="1"/>
  <c r="K68" i="1"/>
  <c r="Q68" i="1" s="1"/>
  <c r="L68" i="1"/>
  <c r="R68" i="1" s="1"/>
  <c r="H69" i="1"/>
  <c r="N69" i="1" s="1"/>
  <c r="I69" i="1"/>
  <c r="O69" i="1" s="1"/>
  <c r="J69" i="1"/>
  <c r="K69" i="1"/>
  <c r="Q69" i="1" s="1"/>
  <c r="L69" i="1"/>
  <c r="R69" i="1" s="1"/>
  <c r="H70" i="1"/>
  <c r="N70" i="1" s="1"/>
  <c r="I70" i="1"/>
  <c r="O70" i="1" s="1"/>
  <c r="J70" i="1"/>
  <c r="P70" i="1" s="1"/>
  <c r="K70" i="1"/>
  <c r="Q70" i="1" s="1"/>
  <c r="L70" i="1"/>
  <c r="R70" i="1" s="1"/>
  <c r="H71" i="1"/>
  <c r="N71" i="1" s="1"/>
  <c r="I71" i="1"/>
  <c r="O71" i="1" s="1"/>
  <c r="J71" i="1"/>
  <c r="K71" i="1"/>
  <c r="Q71" i="1" s="1"/>
  <c r="L71" i="1"/>
  <c r="R71" i="1" s="1"/>
  <c r="H72" i="1"/>
  <c r="N72" i="1" s="1"/>
  <c r="I72" i="1"/>
  <c r="O72" i="1" s="1"/>
  <c r="J72" i="1"/>
  <c r="K72" i="1"/>
  <c r="Q72" i="1" s="1"/>
  <c r="L72" i="1"/>
  <c r="R72" i="1" s="1"/>
  <c r="H73" i="1"/>
  <c r="N73" i="1" s="1"/>
  <c r="I73" i="1"/>
  <c r="O73" i="1" s="1"/>
  <c r="J73" i="1"/>
  <c r="K73" i="1"/>
  <c r="Q73" i="1" s="1"/>
  <c r="L73" i="1"/>
  <c r="R73" i="1" s="1"/>
  <c r="H74" i="1"/>
  <c r="N74" i="1" s="1"/>
  <c r="I74" i="1"/>
  <c r="O74" i="1" s="1"/>
  <c r="J74" i="1"/>
  <c r="P74" i="1" s="1"/>
  <c r="K74" i="1"/>
  <c r="Q74" i="1" s="1"/>
  <c r="L74" i="1"/>
  <c r="R74" i="1" s="1"/>
  <c r="H75" i="1"/>
  <c r="N75" i="1" s="1"/>
  <c r="I75" i="1"/>
  <c r="O75" i="1" s="1"/>
  <c r="J75" i="1"/>
  <c r="P75" i="1" s="1"/>
  <c r="K75" i="1"/>
  <c r="Q75" i="1" s="1"/>
  <c r="L75" i="1"/>
  <c r="R75" i="1" s="1"/>
  <c r="H76" i="1"/>
  <c r="N76" i="1" s="1"/>
  <c r="I76" i="1"/>
  <c r="O76" i="1" s="1"/>
  <c r="J76" i="1"/>
  <c r="K76" i="1"/>
  <c r="Q76" i="1" s="1"/>
  <c r="L76" i="1"/>
  <c r="R76" i="1" s="1"/>
  <c r="H77" i="1"/>
  <c r="N77" i="1" s="1"/>
  <c r="I77" i="1"/>
  <c r="O77" i="1" s="1"/>
  <c r="J77" i="1"/>
  <c r="K77" i="1"/>
  <c r="Q77" i="1" s="1"/>
  <c r="L77" i="1"/>
  <c r="R77" i="1" s="1"/>
  <c r="H78" i="1"/>
  <c r="N78" i="1" s="1"/>
  <c r="I78" i="1"/>
  <c r="O78" i="1" s="1"/>
  <c r="J78" i="1"/>
  <c r="P78" i="1" s="1"/>
  <c r="K78" i="1"/>
  <c r="Q78" i="1" s="1"/>
  <c r="L78" i="1"/>
  <c r="R78" i="1" s="1"/>
  <c r="H79" i="1"/>
  <c r="N79" i="1" s="1"/>
  <c r="I79" i="1"/>
  <c r="O79" i="1" s="1"/>
  <c r="J79" i="1"/>
  <c r="P79" i="1" s="1"/>
  <c r="K79" i="1"/>
  <c r="Q79" i="1" s="1"/>
  <c r="L79" i="1"/>
  <c r="R79" i="1" s="1"/>
  <c r="H80" i="1"/>
  <c r="N80" i="1" s="1"/>
  <c r="I80" i="1"/>
  <c r="O80" i="1" s="1"/>
  <c r="J80" i="1"/>
  <c r="P80" i="1" s="1"/>
  <c r="K80" i="1"/>
  <c r="L80" i="1"/>
  <c r="R80" i="1" s="1"/>
  <c r="H81" i="1"/>
  <c r="N81" i="1" s="1"/>
  <c r="I81" i="1"/>
  <c r="O81" i="1" s="1"/>
  <c r="J81" i="1"/>
  <c r="K81" i="1"/>
  <c r="Q81" i="1" s="1"/>
  <c r="L81" i="1"/>
  <c r="R81" i="1" s="1"/>
  <c r="H82" i="1"/>
  <c r="N82" i="1" s="1"/>
  <c r="I82" i="1"/>
  <c r="O82" i="1" s="1"/>
  <c r="J82" i="1"/>
  <c r="K82" i="1"/>
  <c r="Q82" i="1" s="1"/>
  <c r="L82" i="1"/>
  <c r="R82" i="1" s="1"/>
  <c r="H83" i="1"/>
  <c r="N83" i="1" s="1"/>
  <c r="I83" i="1"/>
  <c r="O83" i="1" s="1"/>
  <c r="J83" i="1"/>
  <c r="K83" i="1"/>
  <c r="L83" i="1"/>
  <c r="R83" i="1" s="1"/>
  <c r="H84" i="1"/>
  <c r="N84" i="1" s="1"/>
  <c r="I84" i="1"/>
  <c r="O84" i="1" s="1"/>
  <c r="J84" i="1"/>
  <c r="P84" i="1" s="1"/>
  <c r="K84" i="1"/>
  <c r="Q84" i="1" s="1"/>
  <c r="L84" i="1"/>
  <c r="R84" i="1" s="1"/>
  <c r="H85" i="1"/>
  <c r="N85" i="1" s="1"/>
  <c r="I85" i="1"/>
  <c r="O85" i="1" s="1"/>
  <c r="J85" i="1"/>
  <c r="P85" i="1" s="1"/>
  <c r="K85" i="1"/>
  <c r="Q85" i="1" s="1"/>
  <c r="L85" i="1"/>
  <c r="R85" i="1" s="1"/>
  <c r="H86" i="1"/>
  <c r="N86" i="1" s="1"/>
  <c r="I86" i="1"/>
  <c r="O86" i="1" s="1"/>
  <c r="J86" i="1"/>
  <c r="K86" i="1"/>
  <c r="Q86" i="1" s="1"/>
  <c r="L86" i="1"/>
  <c r="R86" i="1" s="1"/>
  <c r="H87" i="1"/>
  <c r="N87" i="1" s="1"/>
  <c r="I87" i="1"/>
  <c r="O87" i="1" s="1"/>
  <c r="J87" i="1"/>
  <c r="K87" i="1"/>
  <c r="Q87" i="1" s="1"/>
  <c r="L87" i="1"/>
  <c r="R87" i="1" s="1"/>
  <c r="H88" i="1"/>
  <c r="N88" i="1" s="1"/>
  <c r="I88" i="1"/>
  <c r="O88" i="1" s="1"/>
  <c r="J88" i="1"/>
  <c r="K88" i="1"/>
  <c r="Q88" i="1" s="1"/>
  <c r="L88" i="1"/>
  <c r="R88" i="1" s="1"/>
  <c r="H89" i="1"/>
  <c r="N89" i="1" s="1"/>
  <c r="I89" i="1"/>
  <c r="O89" i="1" s="1"/>
  <c r="J89" i="1"/>
  <c r="P89" i="1" s="1"/>
  <c r="K89" i="1"/>
  <c r="Q89" i="1" s="1"/>
  <c r="L89" i="1"/>
  <c r="R89" i="1" s="1"/>
  <c r="H90" i="1"/>
  <c r="N90" i="1" s="1"/>
  <c r="I90" i="1"/>
  <c r="O90" i="1" s="1"/>
  <c r="J90" i="1"/>
  <c r="P90" i="1" s="1"/>
  <c r="K90" i="1"/>
  <c r="Q90" i="1" s="1"/>
  <c r="L90" i="1"/>
  <c r="R90" i="1" s="1"/>
  <c r="H91" i="1"/>
  <c r="N91" i="1" s="1"/>
  <c r="I91" i="1"/>
  <c r="O91" i="1" s="1"/>
  <c r="J91" i="1"/>
  <c r="K91" i="1"/>
  <c r="Q91" i="1" s="1"/>
  <c r="L91" i="1"/>
  <c r="R91" i="1" s="1"/>
  <c r="H92" i="1"/>
  <c r="N92" i="1" s="1"/>
  <c r="I92" i="1"/>
  <c r="O92" i="1" s="1"/>
  <c r="J92" i="1"/>
  <c r="P92" i="1" s="1"/>
  <c r="K92" i="1"/>
  <c r="Q92" i="1" s="1"/>
  <c r="L92" i="1"/>
  <c r="R92" i="1" s="1"/>
  <c r="H93" i="1"/>
  <c r="N93" i="1" s="1"/>
  <c r="I93" i="1"/>
  <c r="O93" i="1" s="1"/>
  <c r="J93" i="1"/>
  <c r="P93" i="1" s="1"/>
  <c r="K93" i="1"/>
  <c r="Q93" i="1" s="1"/>
  <c r="L93" i="1"/>
  <c r="R93" i="1" s="1"/>
  <c r="H94" i="1"/>
  <c r="N94" i="1" s="1"/>
  <c r="I94" i="1"/>
  <c r="O94" i="1" s="1"/>
  <c r="J94" i="1"/>
  <c r="K94" i="1"/>
  <c r="Q94" i="1" s="1"/>
  <c r="L94" i="1"/>
  <c r="R94" i="1" s="1"/>
  <c r="H95" i="1"/>
  <c r="N95" i="1" s="1"/>
  <c r="I95" i="1"/>
  <c r="O95" i="1" s="1"/>
  <c r="J95" i="1"/>
  <c r="P95" i="1" s="1"/>
  <c r="K95" i="1"/>
  <c r="Q95" i="1" s="1"/>
  <c r="L95" i="1"/>
  <c r="R95" i="1" s="1"/>
  <c r="H96" i="1"/>
  <c r="N96" i="1" s="1"/>
  <c r="I96" i="1"/>
  <c r="O96" i="1" s="1"/>
  <c r="J96" i="1"/>
  <c r="P96" i="1" s="1"/>
  <c r="K96" i="1"/>
  <c r="L96" i="1"/>
  <c r="R96" i="1" s="1"/>
  <c r="H97" i="1"/>
  <c r="N97" i="1" s="1"/>
  <c r="I97" i="1"/>
  <c r="O97" i="1" s="1"/>
  <c r="J97" i="1"/>
  <c r="P97" i="1" s="1"/>
  <c r="K97" i="1"/>
  <c r="Q97" i="1" s="1"/>
  <c r="L97" i="1"/>
  <c r="R97" i="1" s="1"/>
  <c r="H98" i="1"/>
  <c r="N98" i="1" s="1"/>
  <c r="I98" i="1"/>
  <c r="O98" i="1" s="1"/>
  <c r="J98" i="1"/>
  <c r="P98" i="1" s="1"/>
  <c r="K98" i="1"/>
  <c r="Q98" i="1" s="1"/>
  <c r="L98" i="1"/>
  <c r="R98" i="1" s="1"/>
  <c r="H99" i="1"/>
  <c r="N99" i="1" s="1"/>
  <c r="I99" i="1"/>
  <c r="O99" i="1" s="1"/>
  <c r="J99" i="1"/>
  <c r="K99" i="1"/>
  <c r="Q99" i="1" s="1"/>
  <c r="L99" i="1"/>
  <c r="R99" i="1" s="1"/>
  <c r="H100" i="1"/>
  <c r="N100" i="1" s="1"/>
  <c r="I100" i="1"/>
  <c r="O100" i="1" s="1"/>
  <c r="J100" i="1"/>
  <c r="P100" i="1" s="1"/>
  <c r="K100" i="1"/>
  <c r="Q100" i="1" s="1"/>
  <c r="L100" i="1"/>
  <c r="R100" i="1" s="1"/>
  <c r="H101" i="1"/>
  <c r="N101" i="1" s="1"/>
  <c r="I101" i="1"/>
  <c r="O101" i="1" s="1"/>
  <c r="J101" i="1"/>
  <c r="K101" i="1"/>
  <c r="Q101" i="1" s="1"/>
  <c r="L101" i="1"/>
  <c r="R101" i="1" s="1"/>
  <c r="H102" i="1"/>
  <c r="N102" i="1" s="1"/>
  <c r="I102" i="1"/>
  <c r="O102" i="1" s="1"/>
  <c r="J102" i="1"/>
  <c r="K102" i="1"/>
  <c r="Q102" i="1" s="1"/>
  <c r="L102" i="1"/>
  <c r="R102" i="1" s="1"/>
  <c r="H103" i="1"/>
  <c r="N103" i="1" s="1"/>
  <c r="I103" i="1"/>
  <c r="O103" i="1" s="1"/>
  <c r="J103" i="1"/>
  <c r="K103" i="1"/>
  <c r="Q103" i="1" s="1"/>
  <c r="L103" i="1"/>
  <c r="R103" i="1" s="1"/>
  <c r="H104" i="1"/>
  <c r="N104" i="1" s="1"/>
  <c r="I104" i="1"/>
  <c r="O104" i="1" s="1"/>
  <c r="J104" i="1"/>
  <c r="P104" i="1" s="1"/>
  <c r="K104" i="1"/>
  <c r="Q104" i="1" s="1"/>
  <c r="L104" i="1"/>
  <c r="R104" i="1" s="1"/>
  <c r="H105" i="1"/>
  <c r="N105" i="1" s="1"/>
  <c r="I105" i="1"/>
  <c r="O105" i="1" s="1"/>
  <c r="J105" i="1"/>
  <c r="K105" i="1"/>
  <c r="Q105" i="1" s="1"/>
  <c r="L105" i="1"/>
  <c r="R105" i="1" s="1"/>
  <c r="H106" i="1"/>
  <c r="N106" i="1" s="1"/>
  <c r="I106" i="1"/>
  <c r="O106" i="1" s="1"/>
  <c r="J106" i="1"/>
  <c r="P106" i="1" s="1"/>
  <c r="K106" i="1"/>
  <c r="Q106" i="1" s="1"/>
  <c r="L106" i="1"/>
  <c r="R106" i="1" s="1"/>
  <c r="H107" i="1"/>
  <c r="N107" i="1" s="1"/>
  <c r="I107" i="1"/>
  <c r="O107" i="1" s="1"/>
  <c r="J107" i="1"/>
  <c r="P107" i="1" s="1"/>
  <c r="K107" i="1"/>
  <c r="Q107" i="1" s="1"/>
  <c r="L107" i="1"/>
  <c r="R107" i="1" s="1"/>
  <c r="H108" i="1"/>
  <c r="N108" i="1" s="1"/>
  <c r="I108" i="1"/>
  <c r="O108" i="1" s="1"/>
  <c r="J108" i="1"/>
  <c r="K108" i="1"/>
  <c r="Q108" i="1" s="1"/>
  <c r="L108" i="1"/>
  <c r="R108" i="1" s="1"/>
  <c r="H109" i="1"/>
  <c r="N109" i="1" s="1"/>
  <c r="I109" i="1"/>
  <c r="O109" i="1" s="1"/>
  <c r="J109" i="1"/>
  <c r="P109" i="1" s="1"/>
  <c r="K109" i="1"/>
  <c r="Q109" i="1" s="1"/>
  <c r="L109" i="1"/>
  <c r="R109" i="1" s="1"/>
  <c r="H110" i="1"/>
  <c r="N110" i="1" s="1"/>
  <c r="I110" i="1"/>
  <c r="O110" i="1" s="1"/>
  <c r="J110" i="1"/>
  <c r="P110" i="1" s="1"/>
  <c r="K110" i="1"/>
  <c r="Q110" i="1" s="1"/>
  <c r="L110" i="1"/>
  <c r="R110" i="1" s="1"/>
  <c r="H111" i="1"/>
  <c r="N111" i="1" s="1"/>
  <c r="I111" i="1"/>
  <c r="O111" i="1" s="1"/>
  <c r="J111" i="1"/>
  <c r="P111" i="1" s="1"/>
  <c r="K111" i="1"/>
  <c r="Q111" i="1" s="1"/>
  <c r="L111" i="1"/>
  <c r="R111" i="1" s="1"/>
  <c r="H112" i="1"/>
  <c r="N112" i="1" s="1"/>
  <c r="I112" i="1"/>
  <c r="O112" i="1" s="1"/>
  <c r="J112" i="1"/>
  <c r="P112" i="1" s="1"/>
  <c r="K112" i="1"/>
  <c r="Q112" i="1" s="1"/>
  <c r="L112" i="1"/>
  <c r="R112" i="1" s="1"/>
  <c r="H113" i="1"/>
  <c r="N113" i="1" s="1"/>
  <c r="I113" i="1"/>
  <c r="O113" i="1" s="1"/>
  <c r="J113" i="1"/>
  <c r="P113" i="1" s="1"/>
  <c r="K113" i="1"/>
  <c r="Q113" i="1" s="1"/>
  <c r="L113" i="1"/>
  <c r="R113" i="1" s="1"/>
  <c r="H114" i="1"/>
  <c r="N114" i="1" s="1"/>
  <c r="I114" i="1"/>
  <c r="O114" i="1" s="1"/>
  <c r="J114" i="1"/>
  <c r="K114" i="1"/>
  <c r="Q114" i="1" s="1"/>
  <c r="L114" i="1"/>
  <c r="R114" i="1" s="1"/>
  <c r="H115" i="1"/>
  <c r="N115" i="1" s="1"/>
  <c r="I115" i="1"/>
  <c r="O115" i="1" s="1"/>
  <c r="J115" i="1"/>
  <c r="K115" i="1"/>
  <c r="Q115" i="1" s="1"/>
  <c r="L115" i="1"/>
  <c r="R115" i="1" s="1"/>
  <c r="H116" i="1"/>
  <c r="N116" i="1" s="1"/>
  <c r="I116" i="1"/>
  <c r="O116" i="1" s="1"/>
  <c r="J116" i="1"/>
  <c r="K116" i="1"/>
  <c r="Q116" i="1" s="1"/>
  <c r="L116" i="1"/>
  <c r="R116" i="1" s="1"/>
  <c r="H117" i="1"/>
  <c r="N117" i="1" s="1"/>
  <c r="I117" i="1"/>
  <c r="O117" i="1" s="1"/>
  <c r="J117" i="1"/>
  <c r="K117" i="1"/>
  <c r="Q117" i="1" s="1"/>
  <c r="L117" i="1"/>
  <c r="R117" i="1" s="1"/>
  <c r="H118" i="1"/>
  <c r="N118" i="1" s="1"/>
  <c r="I118" i="1"/>
  <c r="O118" i="1" s="1"/>
  <c r="J118" i="1"/>
  <c r="P118" i="1" s="1"/>
  <c r="K118" i="1"/>
  <c r="Q118" i="1" s="1"/>
  <c r="L118" i="1"/>
  <c r="R118" i="1" s="1"/>
  <c r="H119" i="1"/>
  <c r="N119" i="1" s="1"/>
  <c r="I119" i="1"/>
  <c r="O119" i="1" s="1"/>
  <c r="J119" i="1"/>
  <c r="K119" i="1"/>
  <c r="Q119" i="1" s="1"/>
  <c r="L119" i="1"/>
  <c r="R119" i="1" s="1"/>
  <c r="H120" i="1"/>
  <c r="N120" i="1" s="1"/>
  <c r="I120" i="1"/>
  <c r="O120" i="1" s="1"/>
  <c r="J120" i="1"/>
  <c r="K120" i="1"/>
  <c r="Q120" i="1" s="1"/>
  <c r="L120" i="1"/>
  <c r="R120" i="1" s="1"/>
  <c r="H121" i="1"/>
  <c r="N121" i="1" s="1"/>
  <c r="I121" i="1"/>
  <c r="O121" i="1" s="1"/>
  <c r="J121" i="1"/>
  <c r="P121" i="1" s="1"/>
  <c r="K121" i="1"/>
  <c r="L121" i="1"/>
  <c r="R121" i="1" s="1"/>
  <c r="H122" i="1"/>
  <c r="N122" i="1" s="1"/>
  <c r="I122" i="1"/>
  <c r="O122" i="1" s="1"/>
  <c r="J122" i="1"/>
  <c r="P122" i="1" s="1"/>
  <c r="K122" i="1"/>
  <c r="Q122" i="1" s="1"/>
  <c r="L122" i="1"/>
  <c r="R122" i="1" s="1"/>
  <c r="H123" i="1"/>
  <c r="N123" i="1" s="1"/>
  <c r="I123" i="1"/>
  <c r="O123" i="1" s="1"/>
  <c r="J123" i="1"/>
  <c r="P123" i="1" s="1"/>
  <c r="K123" i="1"/>
  <c r="Q123" i="1" s="1"/>
  <c r="L123" i="1"/>
  <c r="R123" i="1" s="1"/>
  <c r="H124" i="1"/>
  <c r="N124" i="1" s="1"/>
  <c r="I124" i="1"/>
  <c r="O124" i="1" s="1"/>
  <c r="J124" i="1"/>
  <c r="K124" i="1"/>
  <c r="Q124" i="1" s="1"/>
  <c r="L124" i="1"/>
  <c r="R124" i="1" s="1"/>
  <c r="H125" i="1"/>
  <c r="N125" i="1" s="1"/>
  <c r="I125" i="1"/>
  <c r="O125" i="1" s="1"/>
  <c r="J125" i="1"/>
  <c r="P125" i="1" s="1"/>
  <c r="K125" i="1"/>
  <c r="Q125" i="1" s="1"/>
  <c r="L125" i="1"/>
  <c r="R125" i="1" s="1"/>
  <c r="H126" i="1"/>
  <c r="N126" i="1" s="1"/>
  <c r="I126" i="1"/>
  <c r="O126" i="1" s="1"/>
  <c r="J126" i="1"/>
  <c r="P126" i="1" s="1"/>
  <c r="K126" i="1"/>
  <c r="Q126" i="1" s="1"/>
  <c r="L126" i="1"/>
  <c r="R126" i="1" s="1"/>
  <c r="H127" i="1"/>
  <c r="N127" i="1" s="1"/>
  <c r="I127" i="1"/>
  <c r="O127" i="1" s="1"/>
  <c r="J127" i="1"/>
  <c r="P127" i="1" s="1"/>
  <c r="K127" i="1"/>
  <c r="Q127" i="1" s="1"/>
  <c r="L127" i="1"/>
  <c r="R127" i="1" s="1"/>
  <c r="H128" i="1"/>
  <c r="N128" i="1" s="1"/>
  <c r="I128" i="1"/>
  <c r="O128" i="1" s="1"/>
  <c r="J128" i="1"/>
  <c r="K128" i="1"/>
  <c r="Q128" i="1" s="1"/>
  <c r="L128" i="1"/>
  <c r="R128" i="1" s="1"/>
  <c r="H129" i="1"/>
  <c r="N129" i="1" s="1"/>
  <c r="I129" i="1"/>
  <c r="O129" i="1" s="1"/>
  <c r="J129" i="1"/>
  <c r="P129" i="1" s="1"/>
  <c r="K129" i="1"/>
  <c r="Q129" i="1" s="1"/>
  <c r="L129" i="1"/>
  <c r="R129" i="1" s="1"/>
  <c r="H130" i="1"/>
  <c r="N130" i="1" s="1"/>
  <c r="I130" i="1"/>
  <c r="O130" i="1" s="1"/>
  <c r="J130" i="1"/>
  <c r="P130" i="1" s="1"/>
  <c r="K130" i="1"/>
  <c r="Q130" i="1" s="1"/>
  <c r="L130" i="1"/>
  <c r="R130" i="1" s="1"/>
  <c r="H131" i="1"/>
  <c r="N131" i="1" s="1"/>
  <c r="I131" i="1"/>
  <c r="O131" i="1" s="1"/>
  <c r="J131" i="1"/>
  <c r="P131" i="1" s="1"/>
  <c r="K131" i="1"/>
  <c r="Q131" i="1" s="1"/>
  <c r="L131" i="1"/>
  <c r="R131" i="1" s="1"/>
  <c r="H132" i="1"/>
  <c r="N132" i="1" s="1"/>
  <c r="I132" i="1"/>
  <c r="O132" i="1" s="1"/>
  <c r="J132" i="1"/>
  <c r="P132" i="1" s="1"/>
  <c r="K132" i="1"/>
  <c r="Q132" i="1" s="1"/>
  <c r="L132" i="1"/>
  <c r="R132" i="1" s="1"/>
  <c r="H133" i="1"/>
  <c r="N133" i="1" s="1"/>
  <c r="I133" i="1"/>
  <c r="O133" i="1" s="1"/>
  <c r="J133" i="1"/>
  <c r="K133" i="1"/>
  <c r="Q133" i="1" s="1"/>
  <c r="L133" i="1"/>
  <c r="R133" i="1" s="1"/>
  <c r="H134" i="1"/>
  <c r="N134" i="1" s="1"/>
  <c r="I134" i="1"/>
  <c r="O134" i="1" s="1"/>
  <c r="J134" i="1"/>
  <c r="P134" i="1" s="1"/>
  <c r="K134" i="1"/>
  <c r="Q134" i="1" s="1"/>
  <c r="L134" i="1"/>
  <c r="R134" i="1" s="1"/>
  <c r="H135" i="1"/>
  <c r="N135" i="1" s="1"/>
  <c r="I135" i="1"/>
  <c r="O135" i="1" s="1"/>
  <c r="J135" i="1"/>
  <c r="K135" i="1"/>
  <c r="Q135" i="1" s="1"/>
  <c r="L135" i="1"/>
  <c r="R135" i="1" s="1"/>
  <c r="H136" i="1"/>
  <c r="N136" i="1" s="1"/>
  <c r="I136" i="1"/>
  <c r="O136" i="1" s="1"/>
  <c r="J136" i="1"/>
  <c r="K136" i="1"/>
  <c r="Q136" i="1" s="1"/>
  <c r="L136" i="1"/>
  <c r="R136" i="1" s="1"/>
  <c r="H137" i="1"/>
  <c r="N137" i="1" s="1"/>
  <c r="I137" i="1"/>
  <c r="O137" i="1" s="1"/>
  <c r="J137" i="1"/>
  <c r="P137" i="1" s="1"/>
  <c r="K137" i="1"/>
  <c r="Q137" i="1" s="1"/>
  <c r="L137" i="1"/>
  <c r="R137" i="1" s="1"/>
  <c r="H138" i="1"/>
  <c r="N138" i="1" s="1"/>
  <c r="I138" i="1"/>
  <c r="O138" i="1" s="1"/>
  <c r="J138" i="1"/>
  <c r="P138" i="1" s="1"/>
  <c r="K138" i="1"/>
  <c r="Q138" i="1" s="1"/>
  <c r="L138" i="1"/>
  <c r="R138" i="1" s="1"/>
  <c r="H139" i="1"/>
  <c r="N139" i="1" s="1"/>
  <c r="I139" i="1"/>
  <c r="O139" i="1" s="1"/>
  <c r="J139" i="1"/>
  <c r="K139" i="1"/>
  <c r="Q139" i="1" s="1"/>
  <c r="L139" i="1"/>
  <c r="R139" i="1" s="1"/>
  <c r="H140" i="1"/>
  <c r="N140" i="1" s="1"/>
  <c r="I140" i="1"/>
  <c r="O140" i="1" s="1"/>
  <c r="J140" i="1"/>
  <c r="P140" i="1" s="1"/>
  <c r="K140" i="1"/>
  <c r="Q140" i="1" s="1"/>
  <c r="L140" i="1"/>
  <c r="R140" i="1" s="1"/>
  <c r="H141" i="1"/>
  <c r="N141" i="1" s="1"/>
  <c r="I141" i="1"/>
  <c r="O141" i="1" s="1"/>
  <c r="J141" i="1"/>
  <c r="K141" i="1"/>
  <c r="Q141" i="1" s="1"/>
  <c r="L141" i="1"/>
  <c r="R141" i="1" s="1"/>
  <c r="H142" i="1"/>
  <c r="N142" i="1" s="1"/>
  <c r="I142" i="1"/>
  <c r="O142" i="1" s="1"/>
  <c r="J142" i="1"/>
  <c r="P142" i="1" s="1"/>
  <c r="K142" i="1"/>
  <c r="Q142" i="1" s="1"/>
  <c r="L142" i="1"/>
  <c r="R142" i="1" s="1"/>
  <c r="H143" i="1"/>
  <c r="N143" i="1" s="1"/>
  <c r="I143" i="1"/>
  <c r="O143" i="1" s="1"/>
  <c r="J143" i="1"/>
  <c r="P143" i="1" s="1"/>
  <c r="K143" i="1"/>
  <c r="Q143" i="1" s="1"/>
  <c r="L143" i="1"/>
  <c r="R143" i="1" s="1"/>
  <c r="H144" i="1"/>
  <c r="N144" i="1" s="1"/>
  <c r="I144" i="1"/>
  <c r="O144" i="1" s="1"/>
  <c r="J144" i="1"/>
  <c r="K144" i="1"/>
  <c r="Q144" i="1" s="1"/>
  <c r="L144" i="1"/>
  <c r="R144" i="1" s="1"/>
  <c r="H145" i="1"/>
  <c r="N145" i="1" s="1"/>
  <c r="I145" i="1"/>
  <c r="O145" i="1" s="1"/>
  <c r="J145" i="1"/>
  <c r="K145" i="1"/>
  <c r="Q145" i="1" s="1"/>
  <c r="L145" i="1"/>
  <c r="R145" i="1" s="1"/>
  <c r="H146" i="1"/>
  <c r="N146" i="1" s="1"/>
  <c r="I146" i="1"/>
  <c r="O146" i="1" s="1"/>
  <c r="J146" i="1"/>
  <c r="K146" i="1"/>
  <c r="Q146" i="1" s="1"/>
  <c r="L146" i="1"/>
  <c r="R146" i="1" s="1"/>
  <c r="H147" i="1"/>
  <c r="N147" i="1" s="1"/>
  <c r="I147" i="1"/>
  <c r="O147" i="1" s="1"/>
  <c r="J147" i="1"/>
  <c r="P147" i="1" s="1"/>
  <c r="K147" i="1"/>
  <c r="Q147" i="1" s="1"/>
  <c r="L147" i="1"/>
  <c r="R147" i="1" s="1"/>
  <c r="H148" i="1"/>
  <c r="N148" i="1" s="1"/>
  <c r="I148" i="1"/>
  <c r="O148" i="1" s="1"/>
  <c r="J148" i="1"/>
  <c r="P148" i="1" s="1"/>
  <c r="K148" i="1"/>
  <c r="Q148" i="1" s="1"/>
  <c r="L148" i="1"/>
  <c r="R148" i="1" s="1"/>
  <c r="H149" i="1"/>
  <c r="N149" i="1" s="1"/>
  <c r="I149" i="1"/>
  <c r="O149" i="1" s="1"/>
  <c r="J149" i="1"/>
  <c r="K149" i="1"/>
  <c r="Q149" i="1" s="1"/>
  <c r="L149" i="1"/>
  <c r="R149" i="1" s="1"/>
  <c r="H150" i="1"/>
  <c r="N150" i="1" s="1"/>
  <c r="I150" i="1"/>
  <c r="O150" i="1" s="1"/>
  <c r="J150" i="1"/>
  <c r="P150" i="1" s="1"/>
  <c r="K150" i="1"/>
  <c r="Q150" i="1" s="1"/>
  <c r="L150" i="1"/>
  <c r="R150" i="1" s="1"/>
  <c r="H151" i="1"/>
  <c r="N151" i="1" s="1"/>
  <c r="I151" i="1"/>
  <c r="O151" i="1" s="1"/>
  <c r="J151" i="1"/>
  <c r="K151" i="1"/>
  <c r="Q151" i="1" s="1"/>
  <c r="L151" i="1"/>
  <c r="R151" i="1" s="1"/>
  <c r="H152" i="1"/>
  <c r="N152" i="1" s="1"/>
  <c r="I152" i="1"/>
  <c r="O152" i="1" s="1"/>
  <c r="J152" i="1"/>
  <c r="K152" i="1"/>
  <c r="Q152" i="1" s="1"/>
  <c r="L152" i="1"/>
  <c r="R152" i="1" s="1"/>
  <c r="H153" i="1"/>
  <c r="N153" i="1" s="1"/>
  <c r="I153" i="1"/>
  <c r="O153" i="1" s="1"/>
  <c r="J153" i="1"/>
  <c r="K153" i="1"/>
  <c r="Q153" i="1" s="1"/>
  <c r="L153" i="1"/>
  <c r="R153" i="1" s="1"/>
  <c r="H154" i="1"/>
  <c r="N154" i="1" s="1"/>
  <c r="I154" i="1"/>
  <c r="O154" i="1" s="1"/>
  <c r="J154" i="1"/>
  <c r="K154" i="1"/>
  <c r="Q154" i="1" s="1"/>
  <c r="L154" i="1"/>
  <c r="R154" i="1" s="1"/>
  <c r="H155" i="1"/>
  <c r="N155" i="1" s="1"/>
  <c r="I155" i="1"/>
  <c r="O155" i="1" s="1"/>
  <c r="J155" i="1"/>
  <c r="K155" i="1"/>
  <c r="Q155" i="1" s="1"/>
  <c r="L155" i="1"/>
  <c r="R155" i="1" s="1"/>
  <c r="H156" i="1"/>
  <c r="N156" i="1" s="1"/>
  <c r="I156" i="1"/>
  <c r="O156" i="1" s="1"/>
  <c r="J156" i="1"/>
  <c r="P156" i="1" s="1"/>
  <c r="K156" i="1"/>
  <c r="Q156" i="1" s="1"/>
  <c r="L156" i="1"/>
  <c r="R156" i="1" s="1"/>
  <c r="H157" i="1"/>
  <c r="N157" i="1" s="1"/>
  <c r="I157" i="1"/>
  <c r="O157" i="1" s="1"/>
  <c r="J157" i="1"/>
  <c r="P157" i="1" s="1"/>
  <c r="K157" i="1"/>
  <c r="Q157" i="1" s="1"/>
  <c r="L157" i="1"/>
  <c r="R157" i="1" s="1"/>
  <c r="H158" i="1"/>
  <c r="N158" i="1" s="1"/>
  <c r="I158" i="1"/>
  <c r="O158" i="1" s="1"/>
  <c r="J158" i="1"/>
  <c r="P158" i="1" s="1"/>
  <c r="K158" i="1"/>
  <c r="Q158" i="1" s="1"/>
  <c r="L158" i="1"/>
  <c r="R158" i="1" s="1"/>
  <c r="H159" i="1"/>
  <c r="N159" i="1" s="1"/>
  <c r="I159" i="1"/>
  <c r="O159" i="1" s="1"/>
  <c r="J159" i="1"/>
  <c r="K159" i="1"/>
  <c r="Q159" i="1" s="1"/>
  <c r="L159" i="1"/>
  <c r="R159" i="1" s="1"/>
  <c r="H160" i="1"/>
  <c r="N160" i="1" s="1"/>
  <c r="I160" i="1"/>
  <c r="O160" i="1" s="1"/>
  <c r="J160" i="1"/>
  <c r="P160" i="1" s="1"/>
  <c r="K160" i="1"/>
  <c r="Q160" i="1" s="1"/>
  <c r="L160" i="1"/>
  <c r="R160" i="1" s="1"/>
  <c r="H161" i="1"/>
  <c r="N161" i="1" s="1"/>
  <c r="I161" i="1"/>
  <c r="O161" i="1" s="1"/>
  <c r="J161" i="1"/>
  <c r="P161" i="1" s="1"/>
  <c r="K161" i="1"/>
  <c r="Q161" i="1" s="1"/>
  <c r="L161" i="1"/>
  <c r="R161" i="1" s="1"/>
  <c r="H162" i="1"/>
  <c r="N162" i="1" s="1"/>
  <c r="I162" i="1"/>
  <c r="O162" i="1" s="1"/>
  <c r="J162" i="1"/>
  <c r="P162" i="1" s="1"/>
  <c r="K162" i="1"/>
  <c r="L162" i="1"/>
  <c r="R162" i="1" s="1"/>
  <c r="H163" i="1"/>
  <c r="N163" i="1" s="1"/>
  <c r="I163" i="1"/>
  <c r="O163" i="1" s="1"/>
  <c r="J163" i="1"/>
  <c r="K163" i="1"/>
  <c r="L163" i="1"/>
  <c r="R163" i="1" s="1"/>
  <c r="H164" i="1"/>
  <c r="N164" i="1" s="1"/>
  <c r="I164" i="1"/>
  <c r="O164" i="1" s="1"/>
  <c r="J164" i="1"/>
  <c r="P164" i="1" s="1"/>
  <c r="K164" i="1"/>
  <c r="Q164" i="1" s="1"/>
  <c r="L164" i="1"/>
  <c r="R164" i="1" s="1"/>
  <c r="H165" i="1"/>
  <c r="N165" i="1" s="1"/>
  <c r="I165" i="1"/>
  <c r="O165" i="1" s="1"/>
  <c r="J165" i="1"/>
  <c r="K165" i="1"/>
  <c r="Q165" i="1" s="1"/>
  <c r="L165" i="1"/>
  <c r="R165" i="1" s="1"/>
  <c r="H166" i="1"/>
  <c r="N166" i="1" s="1"/>
  <c r="I166" i="1"/>
  <c r="O166" i="1" s="1"/>
  <c r="J166" i="1"/>
  <c r="K166" i="1"/>
  <c r="Q166" i="1" s="1"/>
  <c r="L166" i="1"/>
  <c r="R166" i="1" s="1"/>
  <c r="H167" i="1"/>
  <c r="N167" i="1" s="1"/>
  <c r="I167" i="1"/>
  <c r="O167" i="1" s="1"/>
  <c r="J167" i="1"/>
  <c r="K167" i="1"/>
  <c r="Q167" i="1" s="1"/>
  <c r="L167" i="1"/>
  <c r="R167" i="1" s="1"/>
  <c r="H168" i="1"/>
  <c r="N168" i="1" s="1"/>
  <c r="I168" i="1"/>
  <c r="O168" i="1" s="1"/>
  <c r="J168" i="1"/>
  <c r="P168" i="1" s="1"/>
  <c r="K168" i="1"/>
  <c r="Q168" i="1" s="1"/>
  <c r="L168" i="1"/>
  <c r="R168" i="1" s="1"/>
  <c r="H169" i="1"/>
  <c r="N169" i="1" s="1"/>
  <c r="I169" i="1"/>
  <c r="O169" i="1" s="1"/>
  <c r="J169" i="1"/>
  <c r="P169" i="1" s="1"/>
  <c r="K169" i="1"/>
  <c r="Q169" i="1" s="1"/>
  <c r="L169" i="1"/>
  <c r="R169" i="1" s="1"/>
  <c r="H170" i="1"/>
  <c r="N170" i="1" s="1"/>
  <c r="I170" i="1"/>
  <c r="O170" i="1" s="1"/>
  <c r="J170" i="1"/>
  <c r="P170" i="1" s="1"/>
  <c r="K170" i="1"/>
  <c r="Q170" i="1" s="1"/>
  <c r="L170" i="1"/>
  <c r="R170" i="1" s="1"/>
  <c r="H171" i="1"/>
  <c r="N171" i="1" s="1"/>
  <c r="I171" i="1"/>
  <c r="O171" i="1" s="1"/>
  <c r="J171" i="1"/>
  <c r="P171" i="1" s="1"/>
  <c r="K171" i="1"/>
  <c r="Q171" i="1" s="1"/>
  <c r="L171" i="1"/>
  <c r="R171" i="1" s="1"/>
  <c r="H172" i="1"/>
  <c r="N172" i="1" s="1"/>
  <c r="I172" i="1"/>
  <c r="O172" i="1" s="1"/>
  <c r="J172" i="1"/>
  <c r="P172" i="1" s="1"/>
  <c r="K172" i="1"/>
  <c r="Q172" i="1" s="1"/>
  <c r="L172" i="1"/>
  <c r="R172" i="1" s="1"/>
  <c r="H173" i="1"/>
  <c r="N173" i="1" s="1"/>
  <c r="I173" i="1"/>
  <c r="O173" i="1" s="1"/>
  <c r="J173" i="1"/>
  <c r="K173" i="1"/>
  <c r="L173" i="1"/>
  <c r="R173" i="1" s="1"/>
  <c r="H174" i="1"/>
  <c r="N174" i="1" s="1"/>
  <c r="I174" i="1"/>
  <c r="O174" i="1" s="1"/>
  <c r="J174" i="1"/>
  <c r="P174" i="1" s="1"/>
  <c r="K174" i="1"/>
  <c r="Q174" i="1" s="1"/>
  <c r="L174" i="1"/>
  <c r="R174" i="1" s="1"/>
  <c r="H175" i="1"/>
  <c r="N175" i="1" s="1"/>
  <c r="I175" i="1"/>
  <c r="O175" i="1" s="1"/>
  <c r="J175" i="1"/>
  <c r="K175" i="1"/>
  <c r="Q175" i="1" s="1"/>
  <c r="L175" i="1"/>
  <c r="R175" i="1" s="1"/>
  <c r="H176" i="1"/>
  <c r="N176" i="1" s="1"/>
  <c r="I176" i="1"/>
  <c r="O176" i="1" s="1"/>
  <c r="J176" i="1"/>
  <c r="K176" i="1"/>
  <c r="Q176" i="1" s="1"/>
  <c r="L176" i="1"/>
  <c r="R176" i="1" s="1"/>
  <c r="H177" i="1"/>
  <c r="N177" i="1" s="1"/>
  <c r="I177" i="1"/>
  <c r="O177" i="1" s="1"/>
  <c r="J177" i="1"/>
  <c r="K177" i="1"/>
  <c r="Q177" i="1" s="1"/>
  <c r="L177" i="1"/>
  <c r="R177" i="1" s="1"/>
  <c r="H178" i="1"/>
  <c r="N178" i="1" s="1"/>
  <c r="I178" i="1"/>
  <c r="O178" i="1" s="1"/>
  <c r="J178" i="1"/>
  <c r="P178" i="1" s="1"/>
  <c r="K178" i="1"/>
  <c r="Q178" i="1" s="1"/>
  <c r="L178" i="1"/>
  <c r="R178" i="1" s="1"/>
  <c r="H179" i="1"/>
  <c r="N179" i="1" s="1"/>
  <c r="I179" i="1"/>
  <c r="O179" i="1" s="1"/>
  <c r="J179" i="1"/>
  <c r="P179" i="1" s="1"/>
  <c r="K179" i="1"/>
  <c r="Q179" i="1" s="1"/>
  <c r="L179" i="1"/>
  <c r="R179" i="1" s="1"/>
  <c r="H180" i="1"/>
  <c r="N180" i="1" s="1"/>
  <c r="I180" i="1"/>
  <c r="O180" i="1" s="1"/>
  <c r="J180" i="1"/>
  <c r="K180" i="1"/>
  <c r="Q180" i="1" s="1"/>
  <c r="L180" i="1"/>
  <c r="R180" i="1" s="1"/>
  <c r="H181" i="1"/>
  <c r="N181" i="1" s="1"/>
  <c r="I181" i="1"/>
  <c r="O181" i="1" s="1"/>
  <c r="J181" i="1"/>
  <c r="P181" i="1" s="1"/>
  <c r="K181" i="1"/>
  <c r="Q181" i="1" s="1"/>
  <c r="L181" i="1"/>
  <c r="R181" i="1" s="1"/>
  <c r="H182" i="1"/>
  <c r="N182" i="1" s="1"/>
  <c r="I182" i="1"/>
  <c r="O182" i="1" s="1"/>
  <c r="J182" i="1"/>
  <c r="K182" i="1"/>
  <c r="Q182" i="1" s="1"/>
  <c r="L182" i="1"/>
  <c r="R182" i="1" s="1"/>
  <c r="H183" i="1"/>
  <c r="N183" i="1" s="1"/>
  <c r="I183" i="1"/>
  <c r="O183" i="1" s="1"/>
  <c r="J183" i="1"/>
  <c r="K183" i="1"/>
  <c r="Q183" i="1" s="1"/>
  <c r="L183" i="1"/>
  <c r="R183" i="1" s="1"/>
  <c r="H184" i="1"/>
  <c r="N184" i="1" s="1"/>
  <c r="I184" i="1"/>
  <c r="O184" i="1" s="1"/>
  <c r="J184" i="1"/>
  <c r="K184" i="1"/>
  <c r="Q184" i="1" s="1"/>
  <c r="L184" i="1"/>
  <c r="R184" i="1" s="1"/>
  <c r="H185" i="1"/>
  <c r="N185" i="1" s="1"/>
  <c r="I185" i="1"/>
  <c r="O185" i="1" s="1"/>
  <c r="J185" i="1"/>
  <c r="P185" i="1" s="1"/>
  <c r="K185" i="1"/>
  <c r="Q185" i="1" s="1"/>
  <c r="L185" i="1"/>
  <c r="R185" i="1" s="1"/>
  <c r="H186" i="1"/>
  <c r="N186" i="1" s="1"/>
  <c r="I186" i="1"/>
  <c r="O186" i="1" s="1"/>
  <c r="J186" i="1"/>
  <c r="K186" i="1"/>
  <c r="Q186" i="1" s="1"/>
  <c r="L186" i="1"/>
  <c r="R186" i="1" s="1"/>
  <c r="H187" i="1"/>
  <c r="N187" i="1" s="1"/>
  <c r="I187" i="1"/>
  <c r="O187" i="1" s="1"/>
  <c r="J187" i="1"/>
  <c r="K187" i="1"/>
  <c r="Q187" i="1" s="1"/>
  <c r="L187" i="1"/>
  <c r="R187" i="1" s="1"/>
  <c r="H188" i="1"/>
  <c r="N188" i="1" s="1"/>
  <c r="I188" i="1"/>
  <c r="O188" i="1" s="1"/>
  <c r="J188" i="1"/>
  <c r="P188" i="1" s="1"/>
  <c r="K188" i="1"/>
  <c r="Q188" i="1" s="1"/>
  <c r="L188" i="1"/>
  <c r="R188" i="1" s="1"/>
  <c r="H189" i="1"/>
  <c r="N189" i="1" s="1"/>
  <c r="I189" i="1"/>
  <c r="O189" i="1" s="1"/>
  <c r="J189" i="1"/>
  <c r="K189" i="1"/>
  <c r="Q189" i="1" s="1"/>
  <c r="L189" i="1"/>
  <c r="R189" i="1" s="1"/>
  <c r="H190" i="1"/>
  <c r="N190" i="1" s="1"/>
  <c r="I190" i="1"/>
  <c r="O190" i="1" s="1"/>
  <c r="J190" i="1"/>
  <c r="P190" i="1" s="1"/>
  <c r="K190" i="1"/>
  <c r="Q190" i="1" s="1"/>
  <c r="L190" i="1"/>
  <c r="R190" i="1" s="1"/>
  <c r="H191" i="1"/>
  <c r="N191" i="1" s="1"/>
  <c r="I191" i="1"/>
  <c r="O191" i="1" s="1"/>
  <c r="J191" i="1"/>
  <c r="K191" i="1"/>
  <c r="Q191" i="1" s="1"/>
  <c r="L191" i="1"/>
  <c r="R191" i="1" s="1"/>
  <c r="H192" i="1"/>
  <c r="N192" i="1" s="1"/>
  <c r="I192" i="1"/>
  <c r="O192" i="1" s="1"/>
  <c r="J192" i="1"/>
  <c r="K192" i="1"/>
  <c r="Q192" i="1" s="1"/>
  <c r="L192" i="1"/>
  <c r="R192" i="1" s="1"/>
  <c r="H193" i="1"/>
  <c r="N193" i="1" s="1"/>
  <c r="I193" i="1"/>
  <c r="O193" i="1" s="1"/>
  <c r="J193" i="1"/>
  <c r="P193" i="1" s="1"/>
  <c r="K193" i="1"/>
  <c r="Q193" i="1" s="1"/>
  <c r="L193" i="1"/>
  <c r="R193" i="1" s="1"/>
  <c r="H194" i="1"/>
  <c r="N194" i="1" s="1"/>
  <c r="I194" i="1"/>
  <c r="O194" i="1" s="1"/>
  <c r="J194" i="1"/>
  <c r="P194" i="1" s="1"/>
  <c r="K194" i="1"/>
  <c r="Q194" i="1" s="1"/>
  <c r="L194" i="1"/>
  <c r="R194" i="1" s="1"/>
  <c r="H195" i="1"/>
  <c r="N195" i="1" s="1"/>
  <c r="I195" i="1"/>
  <c r="O195" i="1" s="1"/>
  <c r="J195" i="1"/>
  <c r="P195" i="1" s="1"/>
  <c r="K195" i="1"/>
  <c r="Q195" i="1" s="1"/>
  <c r="L195" i="1"/>
  <c r="R195" i="1" s="1"/>
  <c r="H196" i="1"/>
  <c r="N196" i="1" s="1"/>
  <c r="I196" i="1"/>
  <c r="O196" i="1" s="1"/>
  <c r="J196" i="1"/>
  <c r="K196" i="1"/>
  <c r="Q196" i="1" s="1"/>
  <c r="L196" i="1"/>
  <c r="R196" i="1" s="1"/>
  <c r="H197" i="1"/>
  <c r="N197" i="1" s="1"/>
  <c r="I197" i="1"/>
  <c r="O197" i="1" s="1"/>
  <c r="J197" i="1"/>
  <c r="P197" i="1" s="1"/>
  <c r="K197" i="1"/>
  <c r="Q197" i="1" s="1"/>
  <c r="L197" i="1"/>
  <c r="R197" i="1" s="1"/>
  <c r="H198" i="1"/>
  <c r="N198" i="1" s="1"/>
  <c r="I198" i="1"/>
  <c r="O198" i="1" s="1"/>
  <c r="J198" i="1"/>
  <c r="K198" i="1"/>
  <c r="Q198" i="1" s="1"/>
  <c r="L198" i="1"/>
  <c r="R198" i="1" s="1"/>
  <c r="H199" i="1"/>
  <c r="N199" i="1" s="1"/>
  <c r="I199" i="1"/>
  <c r="O199" i="1" s="1"/>
  <c r="J199" i="1"/>
  <c r="K199" i="1"/>
  <c r="Q199" i="1" s="1"/>
  <c r="L199" i="1"/>
  <c r="R199" i="1" s="1"/>
  <c r="H200" i="1"/>
  <c r="N200" i="1" s="1"/>
  <c r="I200" i="1"/>
  <c r="O200" i="1" s="1"/>
  <c r="J200" i="1"/>
  <c r="K200" i="1"/>
  <c r="L200" i="1"/>
  <c r="R200" i="1" s="1"/>
  <c r="H201" i="1"/>
  <c r="N201" i="1" s="1"/>
  <c r="I201" i="1"/>
  <c r="O201" i="1" s="1"/>
  <c r="J201" i="1"/>
  <c r="P201" i="1" s="1"/>
  <c r="K201" i="1"/>
  <c r="Q201" i="1" s="1"/>
  <c r="L201" i="1"/>
  <c r="R201" i="1" s="1"/>
  <c r="H202" i="1"/>
  <c r="N202" i="1" s="1"/>
  <c r="I202" i="1"/>
  <c r="O202" i="1" s="1"/>
  <c r="J202" i="1"/>
  <c r="P202" i="1" s="1"/>
  <c r="K202" i="1"/>
  <c r="Q202" i="1" s="1"/>
  <c r="L202" i="1"/>
  <c r="R202" i="1" s="1"/>
  <c r="H203" i="1"/>
  <c r="N203" i="1" s="1"/>
  <c r="I203" i="1"/>
  <c r="O203" i="1" s="1"/>
  <c r="J203" i="1"/>
  <c r="P203" i="1" s="1"/>
  <c r="K203" i="1"/>
  <c r="Q203" i="1" s="1"/>
  <c r="L203" i="1"/>
  <c r="R203" i="1" s="1"/>
  <c r="H204" i="1"/>
  <c r="N204" i="1" s="1"/>
  <c r="I204" i="1"/>
  <c r="O204" i="1" s="1"/>
  <c r="J204" i="1"/>
  <c r="K204" i="1"/>
  <c r="Q204" i="1" s="1"/>
  <c r="L204" i="1"/>
  <c r="R204" i="1" s="1"/>
  <c r="I2" i="1"/>
  <c r="O2" i="1" s="1"/>
  <c r="J2" i="1"/>
  <c r="P2" i="1" s="1"/>
  <c r="K2" i="1"/>
  <c r="Q2" i="1" s="1"/>
  <c r="L2" i="1"/>
  <c r="R2" i="1" s="1"/>
  <c r="H2" i="1"/>
  <c r="N2" i="1" s="1"/>
  <c r="U10" i="1" l="1"/>
  <c r="U14" i="1"/>
  <c r="U18" i="1"/>
  <c r="U2" i="1"/>
  <c r="U9" i="1"/>
  <c r="U13" i="1"/>
  <c r="U17" i="1"/>
  <c r="U6" i="1"/>
  <c r="U3" i="1"/>
  <c r="U12" i="1"/>
  <c r="U20" i="1"/>
  <c r="U11" i="1"/>
  <c r="U19" i="1"/>
  <c r="U4" i="1"/>
  <c r="U16" i="1"/>
  <c r="U15" i="1"/>
  <c r="U7" i="1"/>
  <c r="W9" i="1"/>
  <c r="W13" i="1"/>
  <c r="W17" i="1"/>
  <c r="W6" i="1"/>
  <c r="W10" i="1"/>
  <c r="W14" i="1"/>
  <c r="W18" i="1"/>
  <c r="W7" i="1"/>
  <c r="W11" i="1"/>
  <c r="W15" i="1"/>
  <c r="W19" i="1"/>
  <c r="W4" i="1"/>
  <c r="W3" i="1"/>
  <c r="W2" i="1"/>
  <c r="W12" i="1"/>
  <c r="W16" i="1"/>
  <c r="W20" i="1"/>
  <c r="AA6" i="1"/>
  <c r="AA10" i="1"/>
  <c r="AA14" i="1"/>
  <c r="AA18" i="1"/>
  <c r="AA4" i="1"/>
  <c r="AA3" i="1"/>
  <c r="AA2" i="1"/>
  <c r="AA7" i="1"/>
  <c r="AA11" i="1"/>
  <c r="AA15" i="1"/>
  <c r="AA19" i="1"/>
  <c r="AA8" i="1"/>
  <c r="AA12" i="1"/>
  <c r="AA16" i="1"/>
  <c r="AA20" i="1"/>
  <c r="AA9" i="1"/>
  <c r="AA13" i="1"/>
  <c r="AA17" i="1"/>
  <c r="Y12" i="1"/>
  <c r="Y16" i="1"/>
  <c r="Y20" i="1"/>
  <c r="Y9" i="1"/>
  <c r="Y13" i="1"/>
  <c r="Y17" i="1"/>
  <c r="Y6" i="1"/>
  <c r="Y10" i="1"/>
  <c r="Y14" i="1"/>
  <c r="Y18" i="1"/>
  <c r="Y7" i="1"/>
  <c r="Y11" i="1"/>
  <c r="Y15" i="1"/>
  <c r="Y19" i="1"/>
  <c r="Y4" i="1"/>
  <c r="Y3" i="1"/>
  <c r="Y2" i="1"/>
  <c r="AC9" i="1"/>
  <c r="AC13" i="1"/>
  <c r="AC17" i="1"/>
  <c r="AC6" i="1"/>
  <c r="AC10" i="1"/>
  <c r="AC14" i="1"/>
  <c r="AC18" i="1"/>
  <c r="AC7" i="1"/>
  <c r="AC11" i="1"/>
  <c r="AC15" i="1"/>
  <c r="AC19" i="1"/>
  <c r="AC12" i="1"/>
  <c r="AC16" i="1"/>
  <c r="AC20" i="1"/>
  <c r="AC4" i="1"/>
  <c r="AC3" i="1"/>
  <c r="AC2" i="1"/>
</calcChain>
</file>

<file path=xl/sharedStrings.xml><?xml version="1.0" encoding="utf-8"?>
<sst xmlns="http://schemas.openxmlformats.org/spreadsheetml/2006/main" count="268" uniqueCount="241">
  <si>
    <t>順位</t>
  </si>
  <si>
    <t>利用者</t>
  </si>
  <si>
    <t>編集回数</t>
  </si>
  <si>
    <t>総編集回数</t>
  </si>
  <si>
    <t>個人ページサイズ</t>
  </si>
  <si>
    <t>編集量の平均</t>
  </si>
  <si>
    <t>編集量の標準偏差</t>
  </si>
  <si>
    <t>編集中</t>
  </si>
  <si>
    <t>Kamaura</t>
  </si>
  <si>
    <t>タイポ女子</t>
  </si>
  <si>
    <t>そらみみ</t>
  </si>
  <si>
    <t>Eurotuber</t>
  </si>
  <si>
    <t>まっきんりい</t>
  </si>
  <si>
    <t>60.62.156.41</t>
  </si>
  <si>
    <t>Ihimutefu</t>
  </si>
  <si>
    <t>221.94.14.18</t>
  </si>
  <si>
    <t>TOYO GTO</t>
  </si>
  <si>
    <t>曾禰越後守</t>
  </si>
  <si>
    <t>Banku</t>
  </si>
  <si>
    <t>119.171.132.79</t>
  </si>
  <si>
    <t>ふーくん</t>
  </si>
  <si>
    <t>Dr.KRX</t>
  </si>
  <si>
    <t>Yamato-i</t>
  </si>
  <si>
    <t>Sidiouschancellor</t>
  </si>
  <si>
    <t>Garakmiu2</t>
  </si>
  <si>
    <t>MiraModreno</t>
  </si>
  <si>
    <t>Championship2006</t>
  </si>
  <si>
    <t>Takatakabouzu</t>
  </si>
  <si>
    <t>Norio-abc</t>
  </si>
  <si>
    <t>Stealth t</t>
  </si>
  <si>
    <t>Dokudami</t>
  </si>
  <si>
    <t>Love monju bot</t>
  </si>
  <si>
    <t>101.142.164.224</t>
  </si>
  <si>
    <t>Zazanasawa</t>
  </si>
  <si>
    <t>Rain night-AWB</t>
  </si>
  <si>
    <t>Vielen dank</t>
  </si>
  <si>
    <t>るなあるてみす</t>
  </si>
  <si>
    <t>Otohakusyu</t>
  </si>
  <si>
    <t>Kekero</t>
  </si>
  <si>
    <t>Cueeibu</t>
  </si>
  <si>
    <t>Frozen-mikan</t>
  </si>
  <si>
    <t>YOUJI</t>
  </si>
  <si>
    <t>113.38.179.234</t>
  </si>
  <si>
    <t>神奈川エーフレッツ</t>
  </si>
  <si>
    <t>Tokoma191919</t>
  </si>
  <si>
    <t>レタス</t>
  </si>
  <si>
    <t>Umitori</t>
  </si>
  <si>
    <t>Physalis-02A</t>
  </si>
  <si>
    <t>桂鷺淵</t>
  </si>
  <si>
    <t>Tiyoringo</t>
  </si>
  <si>
    <t>香辛料</t>
  </si>
  <si>
    <t>210a</t>
  </si>
  <si>
    <t>Oorong-tea</t>
  </si>
  <si>
    <t>2407:C800:34F0:A:0:0:2:F0BF</t>
  </si>
  <si>
    <t>たいすけ55</t>
  </si>
  <si>
    <t>Tahuantinsuyo</t>
  </si>
  <si>
    <t>Ef3</t>
  </si>
  <si>
    <t>Nissk</t>
  </si>
  <si>
    <t>NOBU</t>
  </si>
  <si>
    <t>More blessing</t>
  </si>
  <si>
    <t>XRGD</t>
  </si>
  <si>
    <t>Johnny Gan</t>
  </si>
  <si>
    <t>Yanajin33</t>
  </si>
  <si>
    <t>Dr jimmy</t>
  </si>
  <si>
    <t>Arvin</t>
  </si>
  <si>
    <t>スカラマンガ</t>
  </si>
  <si>
    <t>JungleCrow</t>
  </si>
  <si>
    <t>CommonsDelinker</t>
  </si>
  <si>
    <t>Terumasa</t>
  </si>
  <si>
    <t>180.16.155.30</t>
  </si>
  <si>
    <t>チンドレ・マンドレ</t>
  </si>
  <si>
    <t>沙馬琉寛土</t>
  </si>
  <si>
    <t>Pekanpe</t>
  </si>
  <si>
    <t>Puronohu</t>
  </si>
  <si>
    <t>H ichi34</t>
  </si>
  <si>
    <t>タケナカ</t>
  </si>
  <si>
    <t>山川草木</t>
  </si>
  <si>
    <t>Enyokoyama</t>
  </si>
  <si>
    <t>極楽サタン</t>
  </si>
  <si>
    <t>TempuraDON</t>
  </si>
  <si>
    <t>JapaneseA</t>
  </si>
  <si>
    <t>けぶお</t>
  </si>
  <si>
    <t>ミラー海神</t>
  </si>
  <si>
    <t>花蝶風月雪月花警部</t>
  </si>
  <si>
    <t>HOPE</t>
  </si>
  <si>
    <t>須磨寺横行</t>
  </si>
  <si>
    <t>Suikotei</t>
  </si>
  <si>
    <t>しっち</t>
  </si>
  <si>
    <t>210.162.60.12</t>
  </si>
  <si>
    <t>HTTH</t>
  </si>
  <si>
    <t>とほほのほ</t>
  </si>
  <si>
    <t>Atsonivt</t>
  </si>
  <si>
    <t>みそ煮込みうどん</t>
  </si>
  <si>
    <t>頭蓋骨抉る</t>
  </si>
  <si>
    <t>Hruygo</t>
  </si>
  <si>
    <t>山の山手線</t>
  </si>
  <si>
    <t>Kurirai1</t>
  </si>
  <si>
    <t>松茸</t>
  </si>
  <si>
    <t>LearningBox</t>
  </si>
  <si>
    <t>モンゴルの白い虎</t>
  </si>
  <si>
    <t>Unamu</t>
  </si>
  <si>
    <t>Ryun</t>
  </si>
  <si>
    <t>サカガミタロウ</t>
  </si>
  <si>
    <t>Sumaru</t>
  </si>
  <si>
    <t>ケイ20003</t>
  </si>
  <si>
    <t>アストロニクル</t>
  </si>
  <si>
    <t>2407:C800:34F0:A:0:0:2:FC22</t>
  </si>
  <si>
    <t>Softyu</t>
  </si>
  <si>
    <t>Rojet</t>
  </si>
  <si>
    <t>JR1NVB</t>
  </si>
  <si>
    <t>220.247.111.83</t>
  </si>
  <si>
    <t>Kashima51</t>
  </si>
  <si>
    <t>Tonbi ko</t>
  </si>
  <si>
    <t>153.192.100.232</t>
  </si>
  <si>
    <t>Gagagagazette26</t>
  </si>
  <si>
    <t>中竹たけし</t>
  </si>
  <si>
    <t>Gowithitjam</t>
  </si>
  <si>
    <t>MaximusM4</t>
  </si>
  <si>
    <t>いいすく</t>
  </si>
  <si>
    <t>58.0.75.79</t>
  </si>
  <si>
    <t>220.147.165.60</t>
  </si>
  <si>
    <t>Hyuki-h</t>
  </si>
  <si>
    <t>134.208.33.109</t>
  </si>
  <si>
    <t>KASEI</t>
  </si>
  <si>
    <t>タバコはマーダー</t>
  </si>
  <si>
    <t>123.230.197.118</t>
  </si>
  <si>
    <t>馳夫</t>
  </si>
  <si>
    <t>Tribot</t>
  </si>
  <si>
    <t>SSC</t>
  </si>
  <si>
    <t>DEBUZ</t>
  </si>
  <si>
    <t>Corpsebot</t>
  </si>
  <si>
    <t>Fielder</t>
  </si>
  <si>
    <t>Inglid</t>
  </si>
  <si>
    <t>Ktp625</t>
  </si>
  <si>
    <t>Dɐ</t>
  </si>
  <si>
    <t>Geogie</t>
  </si>
  <si>
    <t>美区</t>
  </si>
  <si>
    <t>布哇</t>
  </si>
  <si>
    <t>兼六園ランド</t>
  </si>
  <si>
    <t>カレー風味ハヤシライス</t>
  </si>
  <si>
    <t>Kekusnek</t>
  </si>
  <si>
    <t>超プロ住民</t>
  </si>
  <si>
    <t>山田晴通</t>
  </si>
  <si>
    <t>Aoiya</t>
  </si>
  <si>
    <t>2407:C800:34F0:A:0:0:2:EC0B</t>
  </si>
  <si>
    <t>Xapones</t>
  </si>
  <si>
    <t>Benichan</t>
  </si>
  <si>
    <t>ワーナー成増</t>
  </si>
  <si>
    <t>JamvBot</t>
  </si>
  <si>
    <t>122.17.103.226</t>
  </si>
  <si>
    <t>Bonnie lepps</t>
  </si>
  <si>
    <t>60.37.119.126</t>
  </si>
  <si>
    <t>欣之介くん</t>
  </si>
  <si>
    <t>さかおり</t>
  </si>
  <si>
    <t>Scoutsscouts</t>
  </si>
  <si>
    <t>BankuBot</t>
  </si>
  <si>
    <t>M9106TB</t>
  </si>
  <si>
    <t>121.116.225.167</t>
  </si>
  <si>
    <t>219.43.134.94</t>
  </si>
  <si>
    <t>Ackeyyama</t>
  </si>
  <si>
    <t>Banpei</t>
  </si>
  <si>
    <t>Homura magica</t>
  </si>
  <si>
    <t>上州力</t>
  </si>
  <si>
    <t>Lovesouleyes</t>
  </si>
  <si>
    <t>コシャリ</t>
  </si>
  <si>
    <t>OskNe</t>
  </si>
  <si>
    <t>博多商人コイツミ</t>
  </si>
  <si>
    <t>Tomato tomato tomato</t>
  </si>
  <si>
    <t>Harima49</t>
  </si>
  <si>
    <t>ノフノフ</t>
  </si>
  <si>
    <t>180.2.164.59</t>
  </si>
  <si>
    <t>新家</t>
  </si>
  <si>
    <t>TAMA</t>
  </si>
  <si>
    <t>Shinsh</t>
  </si>
  <si>
    <t>Miraculous</t>
  </si>
  <si>
    <t>Quark Logo</t>
  </si>
  <si>
    <t>☆あらは</t>
  </si>
  <si>
    <t>ゼロツー</t>
  </si>
  <si>
    <t>豆もち</t>
  </si>
  <si>
    <t>ShuBraque</t>
  </si>
  <si>
    <t>Meneaki1283</t>
  </si>
  <si>
    <t>Iceandsnow7</t>
  </si>
  <si>
    <t>孫子兵法</t>
  </si>
  <si>
    <t>Platinum-phantom</t>
  </si>
  <si>
    <t>Chiba ryo</t>
  </si>
  <si>
    <t>WEWEE</t>
  </si>
  <si>
    <t>Assemblykinematics</t>
  </si>
  <si>
    <t>Komaru</t>
  </si>
  <si>
    <t>124.33.203.210</t>
  </si>
  <si>
    <t>221.118.87.67</t>
  </si>
  <si>
    <t>Magyon</t>
  </si>
  <si>
    <t>Zezezozo</t>
  </si>
  <si>
    <t>Kbgks</t>
  </si>
  <si>
    <t>Namatamago195</t>
  </si>
  <si>
    <t>219.97.22.191</t>
  </si>
  <si>
    <t>Muyo</t>
  </si>
  <si>
    <t>麒麟檸檬</t>
  </si>
  <si>
    <t>ホージー</t>
  </si>
  <si>
    <t>Wjp28y</t>
  </si>
  <si>
    <t>Menetoko</t>
  </si>
  <si>
    <t>ＫｏＺ</t>
  </si>
  <si>
    <t>Kanade tachibana AB!</t>
  </si>
  <si>
    <t>Lanwi1</t>
  </si>
  <si>
    <t>SNOW RIDE</t>
  </si>
  <si>
    <t>タペストリー</t>
  </si>
  <si>
    <t>202.35.124.66</t>
  </si>
  <si>
    <t>蓮音</t>
  </si>
  <si>
    <t>Claw of Slime</t>
  </si>
  <si>
    <t>Nova replet laetitia</t>
  </si>
  <si>
    <t>Gtorew</t>
  </si>
  <si>
    <t>MAX</t>
    <phoneticPr fontId="3"/>
  </si>
  <si>
    <t>MIN</t>
    <phoneticPr fontId="3"/>
  </si>
  <si>
    <t>区間の下限</t>
    <rPh sb="0" eb="2">
      <t>クカン</t>
    </rPh>
    <rPh sb="3" eb="5">
      <t>カゲン</t>
    </rPh>
    <phoneticPr fontId="3"/>
  </si>
  <si>
    <t>範囲</t>
    <rPh sb="0" eb="2">
      <t>ハンイ</t>
    </rPh>
    <phoneticPr fontId="3"/>
  </si>
  <si>
    <t>編集回数の度数</t>
    <rPh sb="0" eb="2">
      <t>ヘンシュウ</t>
    </rPh>
    <rPh sb="2" eb="4">
      <t>カイスウ</t>
    </rPh>
    <rPh sb="5" eb="7">
      <t>ドスウ</t>
    </rPh>
    <phoneticPr fontId="3"/>
  </si>
  <si>
    <t>ＡＶＥＲＡＧＥ</t>
    <phoneticPr fontId="3"/>
  </si>
  <si>
    <t>総編集回数の度数</t>
    <rPh sb="0" eb="1">
      <t>ソウ</t>
    </rPh>
    <rPh sb="1" eb="3">
      <t>ヘンシュウ</t>
    </rPh>
    <rPh sb="3" eb="5">
      <t>カイスウ</t>
    </rPh>
    <rPh sb="6" eb="8">
      <t>ドスウ</t>
    </rPh>
    <phoneticPr fontId="3"/>
  </si>
  <si>
    <t>個人ページサイズの度数</t>
    <rPh sb="0" eb="2">
      <t>コジン</t>
    </rPh>
    <rPh sb="9" eb="11">
      <t>ドスウ</t>
    </rPh>
    <phoneticPr fontId="3"/>
  </si>
  <si>
    <t>編集量の平均の度数</t>
    <rPh sb="0" eb="2">
      <t>ヘンシュウ</t>
    </rPh>
    <rPh sb="2" eb="3">
      <t>リョウ</t>
    </rPh>
    <rPh sb="4" eb="6">
      <t>ヘイキン</t>
    </rPh>
    <rPh sb="7" eb="9">
      <t>ドスウ</t>
    </rPh>
    <phoneticPr fontId="3"/>
  </si>
  <si>
    <t>区間の下限</t>
    <rPh sb="0" eb="2">
      <t>クカン</t>
    </rPh>
    <rPh sb="3" eb="5">
      <t>カゲン</t>
    </rPh>
    <phoneticPr fontId="3"/>
  </si>
  <si>
    <t>範囲</t>
    <rPh sb="0" eb="2">
      <t>ハンイ</t>
    </rPh>
    <phoneticPr fontId="3"/>
  </si>
  <si>
    <t>編集量の標準偏差の度数</t>
    <rPh sb="0" eb="2">
      <t>ヘンシュウ</t>
    </rPh>
    <rPh sb="2" eb="3">
      <t>リョウ</t>
    </rPh>
    <rPh sb="4" eb="6">
      <t>ヒョウジュン</t>
    </rPh>
    <rPh sb="6" eb="8">
      <t>ヘンサ</t>
    </rPh>
    <rPh sb="9" eb="11">
      <t>ドスウ</t>
    </rPh>
    <phoneticPr fontId="3"/>
  </si>
  <si>
    <r>
      <t>log10(</t>
    </r>
    <r>
      <rPr>
        <b/>
        <sz val="9"/>
        <color rgb="FF333333"/>
        <rFont val="ＭＳ Ｐゴシック"/>
        <family val="2"/>
        <charset val="128"/>
      </rPr>
      <t>編集回数</t>
    </r>
    <r>
      <rPr>
        <b/>
        <sz val="9"/>
        <color rgb="FF333333"/>
        <rFont val="Segoe UI"/>
        <family val="2"/>
      </rPr>
      <t>)</t>
    </r>
    <rPh sb="6" eb="8">
      <t>ヘンシュウ</t>
    </rPh>
    <rPh sb="8" eb="10">
      <t>カイスウ</t>
    </rPh>
    <phoneticPr fontId="3"/>
  </si>
  <si>
    <r>
      <t>log10(</t>
    </r>
    <r>
      <rPr>
        <b/>
        <sz val="9"/>
        <color rgb="FF333333"/>
        <rFont val="ＭＳ Ｐゴシック"/>
        <family val="3"/>
        <charset val="128"/>
      </rPr>
      <t>総編集回数</t>
    </r>
    <r>
      <rPr>
        <b/>
        <sz val="9"/>
        <color rgb="FF333333"/>
        <rFont val="Segoe UI"/>
        <family val="2"/>
      </rPr>
      <t>)</t>
    </r>
    <rPh sb="6" eb="7">
      <t>ソウ</t>
    </rPh>
    <rPh sb="7" eb="9">
      <t>ヘンシュウ</t>
    </rPh>
    <rPh sb="9" eb="11">
      <t>カイスウ</t>
    </rPh>
    <phoneticPr fontId="3"/>
  </si>
  <si>
    <t>log10(個人ページサイズ)</t>
    <rPh sb="6" eb="8">
      <t>コジン</t>
    </rPh>
    <phoneticPr fontId="3"/>
  </si>
  <si>
    <r>
      <t>log10(</t>
    </r>
    <r>
      <rPr>
        <b/>
        <sz val="9"/>
        <color rgb="FF333333"/>
        <rFont val="ＭＳ Ｐゴシック"/>
        <family val="2"/>
        <charset val="128"/>
      </rPr>
      <t>個人ページサイズ</t>
    </r>
    <r>
      <rPr>
        <b/>
        <sz val="9"/>
        <color rgb="FF333333"/>
        <rFont val="Segoe UI"/>
        <family val="2"/>
      </rPr>
      <t>)</t>
    </r>
    <rPh sb="6" eb="8">
      <t>コジン</t>
    </rPh>
    <phoneticPr fontId="3"/>
  </si>
  <si>
    <r>
      <t>log10(</t>
    </r>
    <r>
      <rPr>
        <b/>
        <sz val="9"/>
        <color rgb="FF333333"/>
        <rFont val="ＭＳ Ｐゴシック"/>
        <family val="2"/>
        <charset val="128"/>
      </rPr>
      <t>編集量の平均</t>
    </r>
    <r>
      <rPr>
        <b/>
        <sz val="9"/>
        <color rgb="FF333333"/>
        <rFont val="Segoe UI"/>
        <family val="2"/>
      </rPr>
      <t>)</t>
    </r>
    <rPh sb="6" eb="8">
      <t>ヘンシュウ</t>
    </rPh>
    <rPh sb="8" eb="9">
      <t>リョウ</t>
    </rPh>
    <rPh sb="10" eb="12">
      <t>ヘイキン</t>
    </rPh>
    <phoneticPr fontId="3"/>
  </si>
  <si>
    <t>log10(編集量の標準偏差)</t>
    <rPh sb="6" eb="8">
      <t>ヘンシュウ</t>
    </rPh>
    <rPh sb="8" eb="9">
      <t>リョウ</t>
    </rPh>
    <rPh sb="10" eb="12">
      <t>ヒョウジュン</t>
    </rPh>
    <rPh sb="12" eb="14">
      <t>ヘンサ</t>
    </rPh>
    <phoneticPr fontId="3"/>
  </si>
  <si>
    <r>
      <t>log10(</t>
    </r>
    <r>
      <rPr>
        <b/>
        <sz val="9"/>
        <color rgb="FF333333"/>
        <rFont val="ＭＳ Ｐゴシック"/>
        <family val="2"/>
        <charset val="128"/>
      </rPr>
      <t>編集量の標準偏差</t>
    </r>
    <r>
      <rPr>
        <b/>
        <sz val="9"/>
        <color rgb="FF333333"/>
        <rFont val="Segoe UI"/>
        <family val="2"/>
      </rPr>
      <t>)</t>
    </r>
    <rPh sb="6" eb="8">
      <t>ヘンシュウ</t>
    </rPh>
    <rPh sb="8" eb="9">
      <t>リョウ</t>
    </rPh>
    <rPh sb="10" eb="12">
      <t>ヒョウジュン</t>
    </rPh>
    <rPh sb="12" eb="14">
      <t>ヘンサ</t>
    </rPh>
    <phoneticPr fontId="3"/>
  </si>
  <si>
    <t>MAX</t>
    <phoneticPr fontId="3"/>
  </si>
  <si>
    <t>MIN</t>
    <phoneticPr fontId="3"/>
  </si>
  <si>
    <t>AVERAGE</t>
    <phoneticPr fontId="3"/>
  </si>
  <si>
    <t>階級</t>
    <rPh sb="0" eb="2">
      <t>カイキュウ</t>
    </rPh>
    <phoneticPr fontId="3"/>
  </si>
  <si>
    <t>log10(編集回数)</t>
    <rPh sb="6" eb="8">
      <t>ヘンシュウ</t>
    </rPh>
    <rPh sb="8" eb="10">
      <t>カイスウ</t>
    </rPh>
    <phoneticPr fontId="3"/>
  </si>
  <si>
    <t>log10(総編集回数)</t>
    <rPh sb="6" eb="7">
      <t>ソウ</t>
    </rPh>
    <rPh sb="7" eb="9">
      <t>ヘンシュウ</t>
    </rPh>
    <rPh sb="9" eb="11">
      <t>カイスウ</t>
    </rPh>
    <phoneticPr fontId="3"/>
  </si>
  <si>
    <t>log10(編集量の平均)</t>
    <rPh sb="6" eb="8">
      <t>ヘンシュウ</t>
    </rPh>
    <rPh sb="8" eb="9">
      <t>リョウ</t>
    </rPh>
    <rPh sb="10" eb="12">
      <t>ヘイキン</t>
    </rPh>
    <phoneticPr fontId="3"/>
  </si>
  <si>
    <t>合計 / log10(編集回数)</t>
  </si>
  <si>
    <t>合計 / log10(総編集回数)</t>
  </si>
  <si>
    <t>合計 / log10(個人ページサイズ)</t>
  </si>
  <si>
    <t>合計 / log10(編集量の平均)</t>
  </si>
  <si>
    <t>合計 / log10(編集量の標準偏差)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</si>
</sst>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b/>
      <sz val="9"/>
      <color rgb="FF333333"/>
      <name val="Segoe UI"/>
      <family val="2"/>
    </font>
    <font>
      <sz val="9"/>
      <color rgb="FF333333"/>
      <name val="Segoe UI"/>
      <family val="2"/>
    </font>
    <font>
      <sz val="6"/>
      <name val="ＭＳ Ｐゴシック"/>
      <family val="2"/>
      <charset val="128"/>
      <scheme val="minor"/>
    </font>
    <font>
      <b/>
      <sz val="9"/>
      <color rgb="FF333333"/>
      <name val="ＭＳ Ｐゴシック"/>
      <family val="2"/>
      <charset val="128"/>
    </font>
    <font>
      <b/>
      <sz val="9"/>
      <color rgb="FF333333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[1.23データ.xlsx]Sheet4!ﾋﾟﾎﾞｯﾄﾃｰﾌﾞﾙ1</c:name>
    <c:fmtId val="0"/>
  </c:pivotSource>
  <c:chart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合計 / log10(編集回数)</c:v>
                </c:pt>
              </c:strCache>
            </c:strRef>
          </c:tx>
          <c:invertIfNegative val="0"/>
          <c:cat>
            <c:strRef>
              <c:f>Sheet4!$A$2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Sheet4!$A$2</c:f>
              <c:numCache>
                <c:formatCode>General</c:formatCode>
                <c:ptCount val="1"/>
                <c:pt idx="0">
                  <c:v>520.38722070238839</c:v>
                </c:pt>
              </c:numCache>
            </c:numRef>
          </c:val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合計 / log10(総編集回数)</c:v>
                </c:pt>
              </c:strCache>
            </c:strRef>
          </c:tx>
          <c:invertIfNegative val="0"/>
          <c:cat>
            <c:strRef>
              <c:f>Sheet4!$A$2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Sheet4!$B$2</c:f>
              <c:numCache>
                <c:formatCode>General</c:formatCode>
                <c:ptCount val="1"/>
                <c:pt idx="0">
                  <c:v>724.57292891628208</c:v>
                </c:pt>
              </c:numCache>
            </c:numRef>
          </c:val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合計 / log10(個人ページサイズ)</c:v>
                </c:pt>
              </c:strCache>
            </c:strRef>
          </c:tx>
          <c:invertIfNegative val="0"/>
          <c:cat>
            <c:strRef>
              <c:f>Sheet4!$A$2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Sheet4!$C$2</c:f>
              <c:numCache>
                <c:formatCode>General</c:formatCode>
                <c:ptCount val="1"/>
                <c:pt idx="0">
                  <c:v>359.45602125155131</c:v>
                </c:pt>
              </c:numCache>
            </c:numRef>
          </c:val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合計 / log10(編集量の平均)</c:v>
                </c:pt>
              </c:strCache>
            </c:strRef>
          </c:tx>
          <c:invertIfNegative val="0"/>
          <c:cat>
            <c:strRef>
              <c:f>Sheet4!$A$2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Sheet4!$D$2</c:f>
              <c:numCache>
                <c:formatCode>General</c:formatCode>
                <c:ptCount val="1"/>
                <c:pt idx="0">
                  <c:v>337.3109972786296</c:v>
                </c:pt>
              </c:numCache>
            </c:numRef>
          </c:val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合計 / log10(編集量の標準偏差)</c:v>
                </c:pt>
              </c:strCache>
            </c:strRef>
          </c:tx>
          <c:invertIfNegative val="0"/>
          <c:cat>
            <c:strRef>
              <c:f>Sheet4!$A$2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Sheet4!$E$2</c:f>
              <c:numCache>
                <c:formatCode>General</c:formatCode>
                <c:ptCount val="1"/>
                <c:pt idx="0">
                  <c:v>440.99120066054144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50464"/>
        <c:axId val="150364928"/>
      </c:barChart>
      <c:catAx>
        <c:axId val="1503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64928"/>
        <c:crosses val="autoZero"/>
        <c:auto val="1"/>
        <c:lblAlgn val="ctr"/>
        <c:lblOffset val="100"/>
        <c:noMultiLvlLbl val="0"/>
      </c:catAx>
      <c:valAx>
        <c:axId val="1503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log10(編集量の平均)</c:v>
                </c:pt>
              </c:strCache>
            </c:strRef>
          </c:tx>
          <c:invertIfNegative val="0"/>
          <c:cat>
            <c:strRef>
              <c:f>Sheet1!$Z$6:$Z$20</c:f>
              <c:strCache>
                <c:ptCount val="15"/>
                <c:pt idx="0">
                  <c:v>-1.5--1</c:v>
                </c:pt>
                <c:pt idx="1">
                  <c:v>-1--0.5</c:v>
                </c:pt>
                <c:pt idx="2">
                  <c:v>-0.5-0</c:v>
                </c:pt>
                <c:pt idx="3">
                  <c:v>0-0.5</c:v>
                </c:pt>
                <c:pt idx="4">
                  <c:v>0.5-1</c:v>
                </c:pt>
                <c:pt idx="5">
                  <c:v>1-1.5</c:v>
                </c:pt>
                <c:pt idx="6">
                  <c:v>1.5-2</c:v>
                </c:pt>
                <c:pt idx="7">
                  <c:v>2-2.5</c:v>
                </c:pt>
                <c:pt idx="8">
                  <c:v>2.5-3</c:v>
                </c:pt>
                <c:pt idx="9">
                  <c:v>3-3.5</c:v>
                </c:pt>
                <c:pt idx="10">
                  <c:v>3.5-4</c:v>
                </c:pt>
                <c:pt idx="11">
                  <c:v>4-4.5</c:v>
                </c:pt>
                <c:pt idx="12">
                  <c:v>4.5-5</c:v>
                </c:pt>
                <c:pt idx="13">
                  <c:v>5-5.5</c:v>
                </c:pt>
                <c:pt idx="14">
                  <c:v>5.5-</c:v>
                </c:pt>
              </c:strCache>
            </c:strRef>
          </c:cat>
          <c:val>
            <c:numRef>
              <c:f>Sheet1!$AA$6:$AA$20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5</c:v>
                </c:pt>
                <c:pt idx="5">
                  <c:v>25</c:v>
                </c:pt>
                <c:pt idx="6">
                  <c:v>98</c:v>
                </c:pt>
                <c:pt idx="7">
                  <c:v>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339968"/>
        <c:axId val="150341504"/>
      </c:barChart>
      <c:catAx>
        <c:axId val="1503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41504"/>
        <c:crosses val="autoZero"/>
        <c:auto val="1"/>
        <c:lblAlgn val="ctr"/>
        <c:lblOffset val="100"/>
        <c:noMultiLvlLbl val="0"/>
      </c:catAx>
      <c:valAx>
        <c:axId val="1503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3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Sheet1!$AC$8</c:f>
              <c:strCache>
                <c:ptCount val="1"/>
                <c:pt idx="0">
                  <c:v>log10(編集量の標準偏差)</c:v>
                </c:pt>
              </c:strCache>
            </c:strRef>
          </c:tx>
          <c:invertIfNegative val="0"/>
          <c:cat>
            <c:strRef>
              <c:f>Sheet1!$AB$9:$AB$20</c:f>
              <c:strCache>
                <c:ptCount val="12"/>
                <c:pt idx="0">
                  <c:v>0-0.5</c:v>
                </c:pt>
                <c:pt idx="1">
                  <c:v>0.5-1</c:v>
                </c:pt>
                <c:pt idx="2">
                  <c:v>1-1.5</c:v>
                </c:pt>
                <c:pt idx="3">
                  <c:v>1.5-2</c:v>
                </c:pt>
                <c:pt idx="4">
                  <c:v>2-2.5</c:v>
                </c:pt>
                <c:pt idx="5">
                  <c:v>2.5-3</c:v>
                </c:pt>
                <c:pt idx="6">
                  <c:v>3-3.5</c:v>
                </c:pt>
                <c:pt idx="7">
                  <c:v>3.5-4</c:v>
                </c:pt>
                <c:pt idx="8">
                  <c:v>4-4.5</c:v>
                </c:pt>
                <c:pt idx="9">
                  <c:v>4.5-5</c:v>
                </c:pt>
                <c:pt idx="10">
                  <c:v>5-5.5</c:v>
                </c:pt>
                <c:pt idx="11">
                  <c:v>5.5-</c:v>
                </c:pt>
              </c:strCache>
            </c:strRef>
          </c:cat>
          <c:val>
            <c:numRef>
              <c:f>Sheet1!$AC$9:$AC$20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32</c:v>
                </c:pt>
                <c:pt idx="4">
                  <c:v>161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3392256"/>
        <c:axId val="153393792"/>
      </c:barChart>
      <c:catAx>
        <c:axId val="1533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93792"/>
        <c:crosses val="autoZero"/>
        <c:auto val="1"/>
        <c:lblAlgn val="ctr"/>
        <c:lblOffset val="100"/>
        <c:noMultiLvlLbl val="0"/>
      </c:catAx>
      <c:valAx>
        <c:axId val="1533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9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Sheet1!$E$210</c:f>
              <c:strCache>
                <c:ptCount val="1"/>
                <c:pt idx="0">
                  <c:v>編集回数の度数</c:v>
                </c:pt>
              </c:strCache>
            </c:strRef>
          </c:tx>
          <c:invertIfNegative val="0"/>
          <c:cat>
            <c:strRef>
              <c:f>Sheet1!$D$211:$D$225</c:f>
              <c:strCache>
                <c:ptCount val="15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</c:v>
                </c:pt>
              </c:strCache>
            </c:strRef>
          </c:cat>
          <c:val>
            <c:numRef>
              <c:f>Sheet1!$E$211:$E$225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7020928"/>
        <c:axId val="137022464"/>
      </c:barChart>
      <c:catAx>
        <c:axId val="1370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22464"/>
        <c:crosses val="autoZero"/>
        <c:auto val="1"/>
        <c:lblAlgn val="ctr"/>
        <c:lblOffset val="100"/>
        <c:noMultiLvlLbl val="0"/>
      </c:catAx>
      <c:valAx>
        <c:axId val="1370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Sheet1!$I$210</c:f>
              <c:strCache>
                <c:ptCount val="1"/>
                <c:pt idx="0">
                  <c:v>総編集回数の度数</c:v>
                </c:pt>
              </c:strCache>
            </c:strRef>
          </c:tx>
          <c:invertIfNegative val="0"/>
          <c:cat>
            <c:strRef>
              <c:f>Sheet1!$H$211:$H$233</c:f>
              <c:strCache>
                <c:ptCount val="23"/>
                <c:pt idx="0">
                  <c:v>0-10000</c:v>
                </c:pt>
                <c:pt idx="1">
                  <c:v>10000-20000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  <c:pt idx="10">
                  <c:v>100000-110000</c:v>
                </c:pt>
                <c:pt idx="11">
                  <c:v>110000-120000</c:v>
                </c:pt>
                <c:pt idx="12">
                  <c:v>120000-130000</c:v>
                </c:pt>
                <c:pt idx="13">
                  <c:v>130000-140000</c:v>
                </c:pt>
                <c:pt idx="14">
                  <c:v>140000-150000</c:v>
                </c:pt>
                <c:pt idx="15">
                  <c:v>150000-160000</c:v>
                </c:pt>
                <c:pt idx="16">
                  <c:v>160000-170000</c:v>
                </c:pt>
                <c:pt idx="17">
                  <c:v>170000-180000</c:v>
                </c:pt>
                <c:pt idx="18">
                  <c:v>180000-190000</c:v>
                </c:pt>
                <c:pt idx="19">
                  <c:v>190000-200000</c:v>
                </c:pt>
                <c:pt idx="20">
                  <c:v>200000-210000</c:v>
                </c:pt>
                <c:pt idx="21">
                  <c:v>210000-220000</c:v>
                </c:pt>
                <c:pt idx="22">
                  <c:v>220000-</c:v>
                </c:pt>
              </c:strCache>
            </c:strRef>
          </c:cat>
          <c:val>
            <c:numRef>
              <c:f>Sheet1!$I$211:$I$233</c:f>
              <c:numCache>
                <c:formatCode>General</c:formatCode>
                <c:ptCount val="23"/>
                <c:pt idx="0">
                  <c:v>142</c:v>
                </c:pt>
                <c:pt idx="1">
                  <c:v>35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7133440"/>
        <c:axId val="137155712"/>
      </c:barChart>
      <c:catAx>
        <c:axId val="1371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55712"/>
        <c:crosses val="autoZero"/>
        <c:auto val="1"/>
        <c:lblAlgn val="ctr"/>
        <c:lblOffset val="100"/>
        <c:noMultiLvlLbl val="0"/>
      </c:catAx>
      <c:valAx>
        <c:axId val="137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Sheet1!$M$210</c:f>
              <c:strCache>
                <c:ptCount val="1"/>
                <c:pt idx="0">
                  <c:v>個人ページサイズの度数</c:v>
                </c:pt>
              </c:strCache>
            </c:strRef>
          </c:tx>
          <c:invertIfNegative val="0"/>
          <c:cat>
            <c:strRef>
              <c:f>Sheet1!$L$211:$L$230</c:f>
              <c:strCache>
                <c:ptCount val="20"/>
                <c:pt idx="0">
                  <c:v>0-5000</c:v>
                </c:pt>
                <c:pt idx="1">
                  <c:v>5000-10000</c:v>
                </c:pt>
                <c:pt idx="2">
                  <c:v>10000-15000</c:v>
                </c:pt>
                <c:pt idx="3">
                  <c:v>15000-20000</c:v>
                </c:pt>
                <c:pt idx="4">
                  <c:v>20000-25000</c:v>
                </c:pt>
                <c:pt idx="5">
                  <c:v>25000-30000</c:v>
                </c:pt>
                <c:pt idx="6">
                  <c:v>30000-35000</c:v>
                </c:pt>
                <c:pt idx="7">
                  <c:v>35000-40000</c:v>
                </c:pt>
                <c:pt idx="8">
                  <c:v>40000-45000</c:v>
                </c:pt>
                <c:pt idx="9">
                  <c:v>45000-50000</c:v>
                </c:pt>
                <c:pt idx="10">
                  <c:v>50000-55000</c:v>
                </c:pt>
                <c:pt idx="11">
                  <c:v>55000-60000</c:v>
                </c:pt>
                <c:pt idx="12">
                  <c:v>60000-65000</c:v>
                </c:pt>
                <c:pt idx="13">
                  <c:v>65000-70000</c:v>
                </c:pt>
                <c:pt idx="14">
                  <c:v>70000-75000</c:v>
                </c:pt>
                <c:pt idx="15">
                  <c:v>75000-80000</c:v>
                </c:pt>
                <c:pt idx="16">
                  <c:v>80000-85000</c:v>
                </c:pt>
                <c:pt idx="17">
                  <c:v>85000-90000</c:v>
                </c:pt>
                <c:pt idx="18">
                  <c:v>90000-95000</c:v>
                </c:pt>
                <c:pt idx="19">
                  <c:v>95000-</c:v>
                </c:pt>
              </c:strCache>
            </c:strRef>
          </c:cat>
          <c:val>
            <c:numRef>
              <c:f>Sheet1!$M$211:$M$230</c:f>
              <c:numCache>
                <c:formatCode>General</c:formatCode>
                <c:ptCount val="20"/>
                <c:pt idx="0">
                  <c:v>91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171136"/>
        <c:axId val="138172672"/>
      </c:barChart>
      <c:catAx>
        <c:axId val="1381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172672"/>
        <c:crosses val="autoZero"/>
        <c:auto val="1"/>
        <c:lblAlgn val="ctr"/>
        <c:lblOffset val="100"/>
        <c:noMultiLvlLbl val="0"/>
      </c:catAx>
      <c:valAx>
        <c:axId val="1381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Sheet1!$Q$210</c:f>
              <c:strCache>
                <c:ptCount val="1"/>
                <c:pt idx="0">
                  <c:v>編集量の平均の度数</c:v>
                </c:pt>
              </c:strCache>
            </c:strRef>
          </c:tx>
          <c:invertIfNegative val="0"/>
          <c:cat>
            <c:strRef>
              <c:f>Sheet1!$P$211:$P$219</c:f>
              <c:strCache>
                <c:ptCount val="9"/>
                <c:pt idx="0">
                  <c:v>-150--100</c:v>
                </c:pt>
                <c:pt idx="1">
                  <c:v>-100--50</c:v>
                </c:pt>
                <c:pt idx="2">
                  <c:v>-50-0</c:v>
                </c:pt>
                <c:pt idx="3">
                  <c:v>0-50</c:v>
                </c:pt>
                <c:pt idx="4">
                  <c:v>50-100</c:v>
                </c:pt>
                <c:pt idx="5">
                  <c:v>100-150</c:v>
                </c:pt>
                <c:pt idx="6">
                  <c:v>150-200</c:v>
                </c:pt>
                <c:pt idx="7">
                  <c:v>200-250</c:v>
                </c:pt>
                <c:pt idx="8">
                  <c:v>250-</c:v>
                </c:pt>
              </c:strCache>
            </c:strRef>
          </c:cat>
          <c:val>
            <c:numRef>
              <c:f>Sheet1!$Q$211:$Q$219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59</c:v>
                </c:pt>
                <c:pt idx="4">
                  <c:v>72</c:v>
                </c:pt>
                <c:pt idx="5">
                  <c:v>37</c:v>
                </c:pt>
                <c:pt idx="6">
                  <c:v>17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338560"/>
        <c:axId val="150352640"/>
      </c:barChart>
      <c:catAx>
        <c:axId val="1503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52640"/>
        <c:crosses val="autoZero"/>
        <c:auto val="1"/>
        <c:lblAlgn val="ctr"/>
        <c:lblOffset val="100"/>
        <c:noMultiLvlLbl val="0"/>
      </c:catAx>
      <c:valAx>
        <c:axId val="1503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Sheet1!$U$210</c:f>
              <c:strCache>
                <c:ptCount val="1"/>
                <c:pt idx="0">
                  <c:v>編集量の標準偏差の度数</c:v>
                </c:pt>
              </c:strCache>
            </c:strRef>
          </c:tx>
          <c:invertIfNegative val="0"/>
          <c:cat>
            <c:strRef>
              <c:f>Sheet1!$T$211:$T$218</c:f>
              <c:strCache>
                <c:ptCount val="8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</c:v>
                </c:pt>
              </c:strCache>
            </c:strRef>
          </c:cat>
          <c:val>
            <c:numRef>
              <c:f>Sheet1!$U$211:$U$218</c:f>
              <c:numCache>
                <c:formatCode>General</c:formatCode>
                <c:ptCount val="8"/>
                <c:pt idx="0">
                  <c:v>13</c:v>
                </c:pt>
                <c:pt idx="1">
                  <c:v>27</c:v>
                </c:pt>
                <c:pt idx="2">
                  <c:v>39</c:v>
                </c:pt>
                <c:pt idx="3">
                  <c:v>55</c:v>
                </c:pt>
                <c:pt idx="4">
                  <c:v>42</c:v>
                </c:pt>
                <c:pt idx="5">
                  <c:v>23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852736"/>
        <c:axId val="91645824"/>
      </c:barChart>
      <c:catAx>
        <c:axId val="888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1645824"/>
        <c:crosses val="autoZero"/>
        <c:auto val="1"/>
        <c:lblAlgn val="ctr"/>
        <c:lblOffset val="100"/>
        <c:noMultiLvlLbl val="0"/>
      </c:catAx>
      <c:valAx>
        <c:axId val="916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Sheet1!$U$8</c:f>
              <c:strCache>
                <c:ptCount val="1"/>
                <c:pt idx="0">
                  <c:v>log10(編集回数)</c:v>
                </c:pt>
              </c:strCache>
            </c:strRef>
          </c:tx>
          <c:invertIfNegative val="0"/>
          <c:cat>
            <c:strRef>
              <c:f>Sheet1!$T$9:$T$20</c:f>
              <c:strCache>
                <c:ptCount val="12"/>
                <c:pt idx="0">
                  <c:v>0-0.5</c:v>
                </c:pt>
                <c:pt idx="1">
                  <c:v>0.5-1</c:v>
                </c:pt>
                <c:pt idx="2">
                  <c:v>1-1.5</c:v>
                </c:pt>
                <c:pt idx="3">
                  <c:v>1.5-2</c:v>
                </c:pt>
                <c:pt idx="4">
                  <c:v>2-2.5</c:v>
                </c:pt>
                <c:pt idx="5">
                  <c:v>2.5-3</c:v>
                </c:pt>
                <c:pt idx="6">
                  <c:v>3-3.5</c:v>
                </c:pt>
                <c:pt idx="7">
                  <c:v>3.5-4</c:v>
                </c:pt>
                <c:pt idx="8">
                  <c:v>4-4.5</c:v>
                </c:pt>
                <c:pt idx="9">
                  <c:v>4.5-5</c:v>
                </c:pt>
                <c:pt idx="10">
                  <c:v>5-5.5</c:v>
                </c:pt>
                <c:pt idx="11">
                  <c:v>5.5-</c:v>
                </c:pt>
              </c:strCache>
            </c:strRef>
          </c:cat>
          <c:val>
            <c:numRef>
              <c:f>Sheet1!$U$9:$U$20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92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383360"/>
        <c:axId val="138390528"/>
      </c:barChart>
      <c:catAx>
        <c:axId val="13838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90528"/>
        <c:crosses val="autoZero"/>
        <c:auto val="1"/>
        <c:lblAlgn val="ctr"/>
        <c:lblOffset val="100"/>
        <c:noMultiLvlLbl val="0"/>
      </c:catAx>
      <c:valAx>
        <c:axId val="1383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Sheet1!$W$8</c:f>
              <c:strCache>
                <c:ptCount val="1"/>
                <c:pt idx="0">
                  <c:v>log10(総編集回数)</c:v>
                </c:pt>
              </c:strCache>
            </c:strRef>
          </c:tx>
          <c:invertIfNegative val="0"/>
          <c:cat>
            <c:strRef>
              <c:f>Sheet1!$V$9:$V$20</c:f>
              <c:strCache>
                <c:ptCount val="12"/>
                <c:pt idx="0">
                  <c:v>0-0.5</c:v>
                </c:pt>
                <c:pt idx="1">
                  <c:v>0.5-1</c:v>
                </c:pt>
                <c:pt idx="2">
                  <c:v>1-1.5</c:v>
                </c:pt>
                <c:pt idx="3">
                  <c:v>1.5-2</c:v>
                </c:pt>
                <c:pt idx="4">
                  <c:v>2-2.5</c:v>
                </c:pt>
                <c:pt idx="5">
                  <c:v>2.5-3</c:v>
                </c:pt>
                <c:pt idx="6">
                  <c:v>3-3.5</c:v>
                </c:pt>
                <c:pt idx="7">
                  <c:v>3.5-4</c:v>
                </c:pt>
                <c:pt idx="8">
                  <c:v>4-4.5</c:v>
                </c:pt>
                <c:pt idx="9">
                  <c:v>4.5-5</c:v>
                </c:pt>
                <c:pt idx="10">
                  <c:v>5-5.5</c:v>
                </c:pt>
                <c:pt idx="11">
                  <c:v>5.5-</c:v>
                </c:pt>
              </c:strCache>
            </c:strRef>
          </c:cat>
          <c:val>
            <c:numRef>
              <c:f>Sheet1!$W$9:$W$20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31</c:v>
                </c:pt>
                <c:pt idx="6">
                  <c:v>43</c:v>
                </c:pt>
                <c:pt idx="7">
                  <c:v>49</c:v>
                </c:pt>
                <c:pt idx="8">
                  <c:v>44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401024"/>
        <c:axId val="150402944"/>
      </c:barChart>
      <c:catAx>
        <c:axId val="1504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02944"/>
        <c:crosses val="autoZero"/>
        <c:auto val="1"/>
        <c:lblAlgn val="ctr"/>
        <c:lblOffset val="100"/>
        <c:noMultiLvlLbl val="0"/>
      </c:catAx>
      <c:valAx>
        <c:axId val="1504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Sheet1!$Y$8</c:f>
              <c:strCache>
                <c:ptCount val="1"/>
                <c:pt idx="0">
                  <c:v>log10(個人ページサイズ)</c:v>
                </c:pt>
              </c:strCache>
            </c:strRef>
          </c:tx>
          <c:invertIfNegative val="0"/>
          <c:cat>
            <c:strRef>
              <c:f>Sheet1!$X$9:$X$20</c:f>
              <c:strCache>
                <c:ptCount val="12"/>
                <c:pt idx="0">
                  <c:v>0-0.5</c:v>
                </c:pt>
                <c:pt idx="1">
                  <c:v>0.5-1</c:v>
                </c:pt>
                <c:pt idx="2">
                  <c:v>1-1.5</c:v>
                </c:pt>
                <c:pt idx="3">
                  <c:v>1.5-2</c:v>
                </c:pt>
                <c:pt idx="4">
                  <c:v>2-2.5</c:v>
                </c:pt>
                <c:pt idx="5">
                  <c:v>2.5-3</c:v>
                </c:pt>
                <c:pt idx="6">
                  <c:v>3-3.5</c:v>
                </c:pt>
                <c:pt idx="7">
                  <c:v>3.5-4</c:v>
                </c:pt>
                <c:pt idx="8">
                  <c:v>4-4.5</c:v>
                </c:pt>
                <c:pt idx="9">
                  <c:v>4.5-5</c:v>
                </c:pt>
                <c:pt idx="10">
                  <c:v>5-5.5</c:v>
                </c:pt>
                <c:pt idx="11">
                  <c:v>5.5-</c:v>
                </c:pt>
              </c:strCache>
            </c:strRef>
          </c:cat>
          <c:val>
            <c:numRef>
              <c:f>Sheet1!$Y$9:$Y$20</c:f>
              <c:numCache>
                <c:formatCode>General</c:formatCode>
                <c:ptCount val="12"/>
                <c:pt idx="0">
                  <c:v>87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  <c:pt idx="4">
                  <c:v>9</c:v>
                </c:pt>
                <c:pt idx="5">
                  <c:v>25</c:v>
                </c:pt>
                <c:pt idx="6">
                  <c:v>27</c:v>
                </c:pt>
                <c:pt idx="7">
                  <c:v>20</c:v>
                </c:pt>
                <c:pt idx="8">
                  <c:v>14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3370112"/>
        <c:axId val="143371648"/>
      </c:barChart>
      <c:catAx>
        <c:axId val="1433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71648"/>
        <c:crosses val="autoZero"/>
        <c:auto val="1"/>
        <c:lblAlgn val="ctr"/>
        <c:lblOffset val="100"/>
        <c:noMultiLvlLbl val="0"/>
      </c:catAx>
      <c:valAx>
        <c:axId val="1433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7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1</xdr:row>
      <xdr:rowOff>28575</xdr:rowOff>
    </xdr:from>
    <xdr:to>
      <xdr:col>5</xdr:col>
      <xdr:colOff>285750</xdr:colOff>
      <xdr:row>17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225</xdr:row>
      <xdr:rowOff>76200</xdr:rowOff>
    </xdr:from>
    <xdr:to>
      <xdr:col>5</xdr:col>
      <xdr:colOff>219075</xdr:colOff>
      <xdr:row>241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234</xdr:row>
      <xdr:rowOff>14287</xdr:rowOff>
    </xdr:from>
    <xdr:to>
      <xdr:col>9</xdr:col>
      <xdr:colOff>438150</xdr:colOff>
      <xdr:row>250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616744</xdr:colOff>
      <xdr:row>231</xdr:row>
      <xdr:rowOff>42863</xdr:rowOff>
    </xdr:from>
    <xdr:to>
      <xdr:col>13</xdr:col>
      <xdr:colOff>226219</xdr:colOff>
      <xdr:row>247</xdr:row>
      <xdr:rowOff>42863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280987</xdr:colOff>
      <xdr:row>222</xdr:row>
      <xdr:rowOff>64293</xdr:rowOff>
    </xdr:from>
    <xdr:to>
      <xdr:col>18</xdr:col>
      <xdr:colOff>488156</xdr:colOff>
      <xdr:row>238</xdr:row>
      <xdr:rowOff>64293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1473994</xdr:colOff>
      <xdr:row>219</xdr:row>
      <xdr:rowOff>50006</xdr:rowOff>
    </xdr:from>
    <xdr:to>
      <xdr:col>26</xdr:col>
      <xdr:colOff>497681</xdr:colOff>
      <xdr:row>235</xdr:row>
      <xdr:rowOff>50006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333374</xdr:colOff>
      <xdr:row>22</xdr:row>
      <xdr:rowOff>21430</xdr:rowOff>
    </xdr:from>
    <xdr:to>
      <xdr:col>22</xdr:col>
      <xdr:colOff>1654968</xdr:colOff>
      <xdr:row>37</xdr:row>
      <xdr:rowOff>85724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476250</xdr:colOff>
      <xdr:row>22</xdr:row>
      <xdr:rowOff>69055</xdr:rowOff>
    </xdr:from>
    <xdr:to>
      <xdr:col>26</xdr:col>
      <xdr:colOff>357188</xdr:colOff>
      <xdr:row>37</xdr:row>
      <xdr:rowOff>133349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1345407</xdr:colOff>
      <xdr:row>22</xdr:row>
      <xdr:rowOff>176212</xdr:rowOff>
    </xdr:from>
    <xdr:to>
      <xdr:col>28</xdr:col>
      <xdr:colOff>1571625</xdr:colOff>
      <xdr:row>38</xdr:row>
      <xdr:rowOff>61912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547687</xdr:colOff>
      <xdr:row>23</xdr:row>
      <xdr:rowOff>33338</xdr:rowOff>
    </xdr:from>
    <xdr:to>
      <xdr:col>33</xdr:col>
      <xdr:colOff>511969</xdr:colOff>
      <xdr:row>38</xdr:row>
      <xdr:rowOff>97631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571501</xdr:colOff>
      <xdr:row>23</xdr:row>
      <xdr:rowOff>104775</xdr:rowOff>
    </xdr:from>
    <xdr:to>
      <xdr:col>38</xdr:col>
      <xdr:colOff>309563</xdr:colOff>
      <xdr:row>38</xdr:row>
      <xdr:rowOff>169068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.SOGA" refreshedDate="42029.220775810187" createdVersion="4" refreshedVersion="4" minRefreshableVersion="3" recordCount="203">
  <cacheSource type="worksheet">
    <worksheetSource ref="N1:R204" sheet="Sheet1"/>
  </cacheSource>
  <cacheFields count="5">
    <cacheField name="log10(編集回数)" numFmtId="0">
      <sharedItems containsSemiMixedTypes="0" containsString="0" containsNumber="1" minValue="2.2648178230095364" maxValue="3.4312028845565168"/>
    </cacheField>
    <cacheField name="log10(総編集回数)" numFmtId="0">
      <sharedItems containsSemiMixedTypes="0" containsString="0" containsNumber="1" minValue="2.2695129442179165" maxValue="5.3280063168152294" count="203">
        <n v="4.1093422696379731"/>
        <n v="3.4670158184384356"/>
        <n v="3.6537911873878119"/>
        <n v="3.7155855518931964"/>
        <n v="4.2012058833917916"/>
        <n v="3.4789991316733571"/>
        <n v="3.1139433523068369"/>
        <n v="4.6975518915431822"/>
        <n v="4.4261532682159794"/>
        <n v="4.1024680087880165"/>
        <n v="4.7540653404326445"/>
        <n v="3.8959195453100159"/>
        <n v="4.0790002523038495"/>
        <n v="3.5584685625237951"/>
        <n v="3.9875322027298394"/>
        <n v="4.6046147994764448"/>
        <n v="2.9532763366673045"/>
        <n v="3.9073576081311727"/>
        <n v="4.6788824146707357"/>
        <n v="5.0199715689016742"/>
        <n v="3.2931414834509307"/>
        <n v="4.0335845755154134"/>
        <n v="3.6704314093606056"/>
        <n v="3.0681858617461617"/>
        <n v="3.1351326513767748"/>
        <n v="2.8463371121298051"/>
        <n v="3.9702073588068547"/>
        <n v="4.1496193415331533"/>
        <n v="2.8976270912904414"/>
        <n v="4.8774807696850733"/>
        <n v="3.7901443650429005"/>
        <n v="3.4684950245070691"/>
        <n v="2.9237619608287004"/>
        <n v="3.9952402018628153"/>
        <n v="4.1109262422664203"/>
        <n v="3.1743505974793798"/>
        <n v="3.4485517392015779"/>
        <n v="3.8974071396615804"/>
        <n v="4.5960800324860962"/>
        <n v="3.9453700944903036"/>
        <n v="3.8284020784915933"/>
        <n v="4.2837533833325265"/>
        <n v="4.8875610409300094"/>
        <n v="4.424031808970005"/>
        <n v="4.0604334067027406"/>
        <n v="3.7541188942254129"/>
        <n v="2.7307822756663893"/>
        <n v="3.9132308711135604"/>
        <n v="2.7543483357110188"/>
        <n v="3.6146863422820124"/>
        <n v="4.2083069623536629"/>
        <n v="3.7365558471626361"/>
        <n v="4.1752798184423847"/>
        <n v="4.0384214456424594"/>
        <n v="2.7185016888672742"/>
        <n v="3.8949802909279687"/>
        <n v="5.0956853145611554"/>
        <n v="3.42422807069598"/>
        <n v="4.0008243766056051"/>
        <n v="3.7262380468026377"/>
        <n v="4.599107633770501"/>
        <n v="3.9447786811235068"/>
        <n v="3.288249225571986"/>
        <n v="4.1208041778407978"/>
        <n v="3.2462523122993221"/>
        <n v="3.4073909044707316"/>
        <n v="2.8813846567705728"/>
        <n v="3.4114513421379375"/>
        <n v="4.3033472779245825"/>
        <n v="3.5925098479006801"/>
        <n v="3.6810602436318116"/>
        <n v="4.1776230616313557"/>
        <n v="3.8243862023187738"/>
        <n v="3.7127338590699517"/>
        <n v="3.4549972173094599"/>
        <n v="3.4838724542226736"/>
        <n v="4.584285983002637"/>
        <n v="4.2968625519926729"/>
        <n v="4.0748895480406686"/>
        <n v="3.8760445502460952"/>
        <n v="3.4761067168401913"/>
        <n v="3.4575791469957626"/>
        <n v="3.1498346967157849"/>
        <n v="3.4229179807676622"/>
        <n v="3.8062478271957905"/>
        <n v="3.0515383905153275"/>
        <n v="3.6201360549737576"/>
        <n v="4.2300655512060468"/>
        <n v="3.7132384615456617"/>
        <n v="3.6343764940883676"/>
        <n v="4.7681273014980885"/>
        <n v="4.2740654363509138"/>
        <n v="4.4991369945373831"/>
        <n v="4.4345050325020736"/>
        <n v="2.9111576087399764"/>
        <n v="3.9841220828611101"/>
        <n v="3.8209891764160497"/>
        <n v="3.8852481077813863"/>
        <n v="3.4496326504700745"/>
        <n v="2.5171958979499744"/>
        <n v="3.6318494621598179"/>
        <n v="3.089198366805149"/>
        <n v="4.0149403497929361"/>
        <n v="2.5998830720736876"/>
        <n v="3.6520528482481049"/>
        <n v="3.1119342763326814"/>
        <n v="2.7888751157754168"/>
        <n v="2.7701152947871015"/>
        <n v="3.495821753385906"/>
        <n v="2.4899584794248346"/>
        <n v="4.0810951565613403"/>
        <n v="4.4182184027839648"/>
        <n v="2.4814426285023048"/>
        <n v="2.5865873046717551"/>
        <n v="3.9760747316198741"/>
        <n v="2.8363241157067516"/>
        <n v="4.1681437754959587"/>
        <n v="3.2780673308886628"/>
        <n v="2.469822015978163"/>
        <n v="2.4668676203541096"/>
        <n v="5.3280063168152294"/>
        <n v="4.3314475428777968"/>
        <n v="2.8981764834976764"/>
        <n v="2.6009728956867484"/>
        <n v="3.7762652182681093"/>
        <n v="2.4771212547196626"/>
        <n v="3.6473829701146196"/>
        <n v="3.3302107845715279"/>
        <n v="4.5744364202024048"/>
        <n v="3.597804842404293"/>
        <n v="3.4551495211798278"/>
        <n v="2.6283889300503116"/>
        <n v="4.2931193701342991"/>
        <n v="3.5403294747908736"/>
        <n v="4.5081929260254405"/>
        <n v="4.209649035368229"/>
        <n v="4.3988077302032647"/>
        <n v="2.4099331233312946"/>
        <n v="4.1821006598939494"/>
        <n v="3.635986111800833"/>
        <n v="3.137670537236755"/>
        <n v="2.419955748489758"/>
        <n v="2.9283958522567137"/>
        <n v="3.4895366294820955"/>
        <n v="2.9867717342662448"/>
        <n v="2.5987905067631152"/>
        <n v="4.1302694238053705"/>
        <n v="2.6464037262230695"/>
        <n v="4.6434131933749363"/>
        <n v="4.0316911686251462"/>
        <n v="2.3765769570565118"/>
        <n v="4.0910335160544706"/>
        <n v="3.8213824997472989"/>
        <n v="3.1758016328482794"/>
        <n v="2.7339992865383871"/>
        <n v="3.9781348473982896"/>
        <n v="3.9467469350335849"/>
        <n v="3.9077337369976552"/>
        <n v="3.5741470641507229"/>
        <n v="4.200905191684992"/>
        <n v="2.3502480183341627"/>
        <n v="3.7576996250877386"/>
        <n v="3.3873898263387292"/>
        <n v="2.3404441148401185"/>
        <n v="3.0174507295105362"/>
        <n v="4.1783437389762197"/>
        <n v="3.2124539610402758"/>
        <n v="2.3222192947339191"/>
        <n v="3.2166935991697545"/>
        <n v="3.1473671077937864"/>
        <n v="4.1939034025527464"/>
        <n v="3.4479328655921804"/>
        <n v="2.3180633349627615"/>
        <n v="2.3159703454569178"/>
        <n v="3.3575537197430814"/>
        <n v="2.4683473304121573"/>
        <n v="3.3348556896172914"/>
        <n v="4.0639335241630388"/>
        <n v="3.8687032022785366"/>
        <n v="2.5705429398818973"/>
        <n v="4.1406965525464141"/>
        <n v="2.916453948549925"/>
        <n v="2.5774917998372255"/>
        <n v="4.2731865315234749"/>
        <n v="2.6117233080073419"/>
        <n v="2.4297522800024081"/>
        <n v="2.3838153659804311"/>
        <n v="2.2966651902615309"/>
        <n v="4.4775264071943477"/>
        <n v="3.4014005407815442"/>
        <n v="2.6364878963533656"/>
        <n v="3.9955035702650061"/>
        <n v="2.9444826721501687"/>
        <n v="4.0026411490000395"/>
        <n v="2.4116197059632301"/>
        <n v="3.199480914862356"/>
        <n v="2.6627578316815739"/>
        <n v="3.1306553490220308"/>
        <n v="2.9836262871245345"/>
        <n v="4.7486375992312935"/>
        <n v="3.6765107102825536"/>
        <n v="2.2695129442179165"/>
        <n v="3.446226401778163"/>
      </sharedItems>
    </cacheField>
    <cacheField name="log10(個人ページサイズ)" numFmtId="0">
      <sharedItems containsSemiMixedTypes="0" containsString="0" containsNumber="1" minValue="0" maxValue="4.9622319689099532" count="116">
        <n v="2.8904210188009141"/>
        <n v="1.3802112417116059"/>
        <n v="0"/>
        <n v="2.9498777040368749"/>
        <n v="3.9441370731580978"/>
        <n v="2.667452952889954"/>
        <n v="4.0229642065179929"/>
        <n v="3.03261876085072"/>
        <n v="2.143014800254095"/>
        <n v="1.6812412373755872"/>
        <n v="3.2079035303860515"/>
        <n v="4.0851835080527783"/>
        <n v="1.6127838567197355"/>
        <n v="3.0161973535124389"/>
        <n v="3.5098742850047193"/>
        <n v="2.3961993470957363"/>
        <n v="3.1448854182871422"/>
        <n v="2.8149131812750738"/>
        <n v="3.0625819842281632"/>
        <n v="2.7474118078864231"/>
        <n v="3.4055171069763763"/>
        <n v="2.7846172926328752"/>
        <n v="3.037027879755775"/>
        <n v="2.3710678622717363"/>
        <n v="3.5290451707657691"/>
        <n v="4.3379781078592599"/>
        <n v="3.1778249718646818"/>
        <n v="3.4947110252052629"/>
        <n v="3.7940695839816323"/>
        <n v="3.4099331233312946"/>
        <n v="2.6812412373755872"/>
        <n v="4.1483866876668207"/>
        <n v="2.7379873263334309"/>
        <n v="4.4295100408131383"/>
        <n v="2.8182258936139557"/>
        <n v="4.4542806727960995"/>
        <n v="3.7317498835272636"/>
        <n v="2.399673721481038"/>
        <n v="3.2367890994092927"/>
        <n v="2.7715874808812555"/>
        <n v="3.7386220279179425"/>
        <n v="3.8854177651109363"/>
        <n v="3.6860997719959161"/>
        <n v="2.576341350205793"/>
        <n v="3.7772817916710149"/>
        <n v="1.4771212547196624"/>
        <n v="2.8350561017201161"/>
        <n v="1.8388490907372552"/>
        <n v="3.52750101098112"/>
        <n v="1.0791812460476249"/>
        <n v="3.461198288622493"/>
        <n v="2.6972293427597176"/>
        <n v="3.6810602436318116"/>
        <n v="2.1986570869544226"/>
        <n v="3.0492180226701815"/>
        <n v="3.7591388162811663"/>
        <n v="3.9529376677509807"/>
        <n v="3.4632956099620027"/>
        <n v="2.999130541287371"/>
        <n v="1.4471580313422192"/>
        <n v="2.9527924430440922"/>
        <n v="3.9471885655260937"/>
        <n v="2.8500332576897689"/>
        <n v="3.4124605474299612"/>
        <n v="3.3718064585074159"/>
        <n v="4.2318517237434161"/>
        <n v="1.7242758696007889"/>
        <n v="3.3298045221640695"/>
        <n v="2.1172712956557644"/>
        <n v="3.5446880223026773"/>
        <n v="2.8494194137968996"/>
        <n v="3.5689054149828787"/>
        <n v="3.1261314072619846"/>
        <n v="4.3186892699477459"/>
        <n v="2.2304489213782741"/>
        <n v="2.7737864449811935"/>
        <n v="2.6127838567197355"/>
        <n v="1.8920946026904804"/>
        <n v="3.4303975913869666"/>
        <n v="3.5021538928713607"/>
        <n v="1.8450980400142569"/>
        <n v="2.9854264740830017"/>
        <n v="4.1240801568796996"/>
        <n v="4.8883199286752168"/>
        <n v="1.9395192526186185"/>
        <n v="2.4771212547196626"/>
        <n v="4.8943991467930816"/>
        <n v="2.8221680793680175"/>
        <n v="1.7708520116421442"/>
        <n v="4.306081745657977"/>
        <n v="1.7634279935629373"/>
        <n v="3.0182843084265309"/>
        <n v="3.1258064581395271"/>
        <n v="2.7427251313046983"/>
        <n v="3.8443528963108933"/>
        <n v="3.012837224705172"/>
        <n v="4.3671321924307547"/>
        <n v="2.2922560713564759"/>
        <n v="1.7403626894942439"/>
        <n v="3.5390760987927767"/>
        <n v="3.398981066658131"/>
        <n v="2.8506462351830666"/>
        <n v="3.2571984261393445"/>
        <n v="4.4890862041023505"/>
        <n v="4.9622319689099532"/>
        <n v="4.4291868449047129"/>
        <n v="3.562768543016519"/>
        <n v="2.6570558528571038"/>
        <n v="4.7571757886929094"/>
        <n v="4.2467693149464711"/>
        <n v="3.1781132523146316"/>
        <n v="3.0965624383741357"/>
        <n v="2.9561684304753633"/>
        <n v="1.6232492903979006"/>
        <n v="3.3667963832867298"/>
        <n v="1.3010299956639813"/>
      </sharedItems>
    </cacheField>
    <cacheField name="log10(編集量の平均)" numFmtId="0">
      <sharedItems containsSemiMixedTypes="0" containsString="0" containsNumber="1" minValue="-1.2357042849058357" maxValue="2.3650422299745113" count="191">
        <n v="-1.2357042849058357"/>
        <n v="2.3650422299745113"/>
        <n v="1.5312744950653563"/>
        <n v="1.7374774258123054"/>
        <n v="1.8015820565921212"/>
        <n v="0"/>
        <n v="0.96689229586713643"/>
        <n v="1.0839324016386258"/>
        <n v="1.7533225572817104"/>
        <n v="1.3528382899810727"/>
        <n v="1.5751185370866911"/>
        <n v="1.6025850290068675"/>
        <n v="1.753533636892278"/>
        <n v="1.0142965715510641"/>
        <n v="0.2944662261615929"/>
        <n v="1.5258250708871255"/>
        <n v="2.095696822613176"/>
        <n v="1.9115091650100857"/>
        <n v="1.8744561999476479"/>
        <n v="1.0603200286882852"/>
        <n v="1.4834731816212223"/>
        <n v="1.9601083924411564"/>
        <n v="1.8661274538350265"/>
        <n v="0.87238938841782088"/>
        <n v="2.125064663749499"/>
        <n v="1.7305201264820076"/>
        <n v="1.0499928569201427"/>
        <n v="1.966000857628784"/>
        <n v="1.3495883205624628"/>
        <n v="1.6230838133595475"/>
        <n v="1.5814717739623978"/>
        <n v="1.2643927617677173"/>
        <n v="1.9647120792357169"/>
        <n v="1.1216254922084714"/>
        <n v="1.3740415019929062"/>
        <n v="1.7261401482076624"/>
        <n v="2.1032836241331436"/>
        <n v="2.0356637058395863"/>
        <n v="1.987444150509003"/>
        <n v="1.8827862879748258"/>
        <n v="1.9474849028776753"/>
        <n v="2.1713482656661318"/>
        <n v="1.375177791956828"/>
        <n v="2.1294341630966924"/>
        <n v="1.8814303095070706"/>
        <n v="1.6917301229688331"/>
        <n v="2.2665031776179294"/>
        <n v="2.1523005778581323"/>
        <n v="1.9322504718025277"/>
        <n v="2.1805967948455369"/>
        <n v="2.0711452904510828"/>
        <n v="1.8402273034398582"/>
        <n v="2.0532859328662121"/>
        <n v="1.6665366997411903"/>
        <n v="1.675627448523995"/>
        <n v="1.710658837301529"/>
        <n v="1.7356532948687535"/>
        <n v="2.1180428319238671"/>
        <n v="1.7028439534038295"/>
        <n v="2.2415023865112955"/>
        <n v="2.1229560061386108"/>
        <n v="1.9240607706332991"/>
        <n v="1.8764919890648848"/>
        <n v="1.8088588917095096"/>
        <n v="2.2585947394129895"/>
        <n v="1.5796921565739619"/>
        <n v="1.0886139042114196"/>
        <n v="1.3576680930436338"/>
        <n v="1.8498614688381338"/>
        <n v="2.2496928362898485"/>
        <n v="1.7991316035522675"/>
        <n v="1.8545264131080605"/>
        <n v="1.1245694293208401"/>
        <n v="1.9309787383378891"/>
        <n v="1.6971595709735761"/>
        <n v="1.9358396610470157"/>
        <n v="1.8023547950287468"/>
        <n v="2.0673238416845541"/>
        <n v="1.6100791718856911"/>
        <n v="1.8046617713893556"/>
        <n v="2.3273916329751541"/>
        <n v="2.0905049414240433"/>
        <n v="1.9134217511448177"/>
        <n v="2.0357498373196612"/>
        <n v="2.121903762433845"/>
        <n v="1.889481709679002"/>
        <n v="1.4474061287393709"/>
        <n v="1.9353056902899251"/>
        <n v="2.2737873374005284"/>
        <n v="2.0533934809395435"/>
        <n v="1.8995797687516065"/>
        <n v="2.1034410875911949"/>
        <n v="1.4732878642776031"/>
        <n v="1.8432051431294523"/>
        <n v="2.1321580636222479"/>
        <n v="1.6853296349723657"/>
        <n v="2.1437030051147796"/>
        <n v="2.1754190302659624"/>
        <n v="2.1086519517231035"/>
        <n v="-0.41116827440579273"/>
        <n v="1.732264280555545"/>
        <n v="1.9971449561792454"/>
        <n v="1.9506229978444176"/>
        <n v="1.2684635333143575"/>
        <n v="1.4209783556949027"/>
        <n v="1.6191558707927647"/>
        <n v="1.5714824390191537"/>
        <n v="1.7235541775696277"/>
        <n v="1.9467862092678225"/>
        <n v="1.8970770032094204"/>
        <n v="1.9150878068346542"/>
        <n v="2.2431373046533367"/>
        <n v="1.409087369447835"/>
        <n v="1.9492338277411696"/>
        <n v="2.1430470774452228"/>
        <n v="0.69792644480650501"/>
        <n v="1.7906510279219525"/>
        <n v="2.1875722014218923"/>
        <n v="2.0711847364606193"/>
        <n v="1.9765015658035656"/>
        <n v="2.0692867936221253"/>
        <n v="2.026700956427899"/>
        <n v="1.2348891344486446"/>
        <n v="2.1265278472429441"/>
        <n v="1.9039035266901636"/>
        <n v="1.9223675390634614"/>
        <n v="1.7920094472604142"/>
        <n v="1.9352048674265814"/>
        <n v="1.8307955155135516"/>
        <n v="1.0380647603351456"/>
        <n v="1.6919722615056116"/>
        <n v="2.3218952584415913"/>
        <n v="1.7170710626284154"/>
        <n v="1.6910814921229684"/>
        <n v="1.9297662223996563"/>
        <n v="2.2237878169893674"/>
        <n v="2.2928874242767412"/>
        <n v="1.820903233745129"/>
        <n v="1.466660058040165"/>
        <n v="1.1747851105615135"/>
        <n v="0.91423734776774102"/>
        <n v="1.9392390572855827"/>
        <n v="1.771337561060119"/>
        <n v="1.757623745908389"/>
        <n v="1.8067246786095694"/>
        <n v="1.9560915573922519"/>
        <n v="2.1921291941693992"/>
        <n v="1.5304814498157442"/>
        <n v="2.0056137754218799"/>
        <n v="2.1952906601109694"/>
        <n v="1.6916118742144164"/>
        <n v="2.2601938680049667"/>
        <n v="1.6880421063804683"/>
        <n v="2.2823238175700595"/>
        <n v="1.6399046449653627"/>
        <n v="0.81063570027553733"/>
        <n v="2.1570516003469069"/>
        <n v="1.5697818845065374"/>
        <n v="2.0692934951332336"/>
        <n v="1.5017159202122377"/>
        <n v="1.6344974225693523"/>
        <n v="1.7938956499421927"/>
        <n v="1.7359050013419328"/>
        <n v="2.0070103490812694"/>
        <n v="1.9105684978807924"/>
        <n v="2.3432477805354623"/>
        <n v="2.0934075913771379"/>
        <n v="1.4703380045006458"/>
        <n v="2.2469847012146191"/>
        <n v="2.3206602052880911"/>
        <n v="2.1438467640931989"/>
        <n v="1.8100576893657627"/>
        <n v="2.0351000736445166"/>
        <n v="1.7143632947038925"/>
        <n v="2.0154100568762012"/>
        <n v="1.5730715058300424"/>
        <n v="2.0557739020171208"/>
        <n v="1.7540159044205657"/>
        <n v="1.5189093625998382"/>
        <n v="2.1132268906737268"/>
        <n v="1.7567189053269845"/>
        <n v="1.9548319969075887"/>
        <n v="2.2499770596371058"/>
        <n v="1.9450229881143362"/>
        <n v="1.7895552318673322"/>
        <n v="1.7788903982504516"/>
        <n v="1.305212631051023"/>
        <n v="2.2684562775010511"/>
        <n v="2.1439517493149585"/>
        <n v="1.8910552793265349"/>
        <n v="1.8149653666357835"/>
      </sharedItems>
    </cacheField>
    <cacheField name="log10(編集量の標準偏差)" numFmtId="0">
      <sharedItems containsSemiMixedTypes="0" containsString="0" containsNumber="1" minValue="1.3573693246924599" maxValue="2.5305432211944359" count="203">
        <n v="2.0454361231911204"/>
        <n v="2.2310337341575504"/>
        <n v="1.642653926299007"/>
        <n v="2.0786927810272884"/>
        <n v="2.0983505525108108"/>
        <n v="2.0667378586265608"/>
        <n v="2.1398705042798314"/>
        <n v="1.649265258905332"/>
        <n v="1.985572641000005"/>
        <n v="2.2920640086907085"/>
        <n v="1.9249791199785433"/>
        <n v="2.0654145319195436"/>
        <n v="2.3871078688124903"/>
        <n v="2.2421215398923633"/>
        <n v="1.9337916327519447"/>
        <n v="2.0455222272898306"/>
        <n v="2.0384059936270607"/>
        <n v="2.3126203711022177"/>
        <n v="2.173333457637538"/>
        <n v="2.0991372813416587"/>
        <n v="2.0729555691910955"/>
        <n v="1.8068654619208453"/>
        <n v="2.2145431777846056"/>
        <n v="2.0966759242696971"/>
        <n v="1.4799249944989923"/>
        <n v="2.2880969923196215"/>
        <n v="1.9897365531363251"/>
        <n v="1.3696293352919411"/>
        <n v="2.2218543111558811"/>
        <n v="1.8418042817883662"/>
        <n v="1.9206081239123145"/>
        <n v="1.9384207317782673"/>
        <n v="2.1703438215688409"/>
        <n v="2.3179005546911551"/>
        <n v="2.1751398046514714"/>
        <n v="2.0226200536008627"/>
        <n v="2.3655276105826051"/>
        <n v="1.9965834211319178"/>
        <n v="1.7905616870757888"/>
        <n v="2.3577657077973799"/>
        <n v="2.299111232475493"/>
        <n v="2.2363462432744292"/>
        <n v="2.4073225627295827"/>
        <n v="2.2928088665360051"/>
        <n v="2.1622190050946388"/>
        <n v="2.450959222648025"/>
        <n v="2.1637734627139782"/>
        <n v="2.1798267027341431"/>
        <n v="2.3266607862346045"/>
        <n v="2.3760772711958236"/>
        <n v="2.2224752380960657"/>
        <n v="2.4208381865347803"/>
        <n v="2.2673238456803086"/>
        <n v="2.3007028835025634"/>
        <n v="1.9486346732432795"/>
        <n v="1.6413088389343822"/>
        <n v="2.4113367568044515"/>
        <n v="2.2164082000449743"/>
        <n v="2.1967667500250849"/>
        <n v="2.3715750732626799"/>
        <n v="1.7834115693244659"/>
        <n v="2.2877371988261452"/>
        <n v="2.1058872032773435"/>
        <n v="2.472772955118403"/>
        <n v="2.2001445160299697"/>
        <n v="2.3033332619979499"/>
        <n v="2.1274280005900859"/>
        <n v="1.7688133003983375"/>
        <n v="2.5305432211944359"/>
        <n v="2.1653734375533928"/>
        <n v="2.1570101733217717"/>
        <n v="1.8120399412598398"/>
        <n v="2.2406871124002841"/>
        <n v="2.4832740669884577"/>
        <n v="2.0536988874579536"/>
        <n v="1.9673168869314013"/>
        <n v="2.3395228028467088"/>
        <n v="2.4090874981276627"/>
        <n v="2.500411134792087"/>
        <n v="2.2360070230901026"/>
        <n v="2.0240904811132716"/>
        <n v="1.3573693246924599"/>
        <n v="2.1835807612537863"/>
        <n v="2.2984172932147282"/>
        <n v="2.082103941213298"/>
        <n v="2.0833678565523317"/>
        <n v="2.3172003911206094"/>
        <n v="2.4066725059809513"/>
        <n v="2.0870109442549754"/>
        <n v="2.2625021246395014"/>
        <n v="2.3021761939969436"/>
        <n v="2.3395166561115426"/>
        <n v="2.2005506603119294"/>
        <n v="2.28396538117231"/>
        <n v="2.2520330032042231"/>
        <n v="2.4169612492933847"/>
        <n v="2.2802190821056958"/>
        <n v="2.2661036362229687"/>
        <n v="2.3523973538750225"/>
        <n v="1.9852703649938426"/>
        <n v="2.353871438026867"/>
        <n v="2.2805295868890889"/>
        <n v="1.9546847144982302"/>
        <n v="2.2556986259880127"/>
        <n v="2.2792508599268757"/>
        <n v="2.4247874138964942"/>
        <n v="1.6906887335955594"/>
        <n v="2.1951151755637888"/>
        <n v="2.2589766252304666"/>
        <n v="2.4651954828704437"/>
        <n v="2.2024796447066555"/>
        <n v="2.2061062422323294"/>
        <n v="2.1087227954979402"/>
        <n v="1.9257226048643941"/>
        <n v="2.030439165231904"/>
        <n v="2.1855461379935885"/>
        <n v="2.2741610071275011"/>
        <n v="2.3723766425736619"/>
        <n v="2.3585223108859399"/>
        <n v="1.9338702850965135"/>
        <n v="1.3684799588779906"/>
        <n v="2.2122289483363975"/>
        <n v="2.3936595464731192"/>
        <n v="1.3646941294832649"/>
        <n v="2.4190181902456365"/>
        <n v="2.3713654866905332"/>
        <n v="2.4208563417079869"/>
        <n v="2.2138717711873745"/>
        <n v="2.3023295669114314"/>
        <n v="2.3293236117060818"/>
        <n v="2.4523347137122613"/>
        <n v="2.3731783057647191"/>
        <n v="2.0994521379663689"/>
        <n v="2.1296181696958842"/>
        <n v="2.0988697077742464"/>
        <n v="2.2407514152205095"/>
        <n v="2.2782985191358454"/>
        <n v="1.9687907309047556"/>
        <n v="2.2382908557388959"/>
        <n v="2.3866062007530551"/>
        <n v="2.3354345203732798"/>
        <n v="2.0485925412799695"/>
        <n v="2.2136249972263133"/>
        <n v="2.3485614844668077"/>
        <n v="2.3579922081798017"/>
        <n v="2.3348164908630187"/>
        <n v="2.4046526567355282"/>
        <n v="1.7144093088365389"/>
        <n v="1.4225926793337103"/>
        <n v="2.337762628314159"/>
        <n v="2.1211758047292717"/>
        <n v="1.9700714210829882"/>
        <n v="2.2002202839713734"/>
        <n v="2.1756288773468082"/>
        <n v="2.3787891094301012"/>
        <n v="1.7103477763573287"/>
        <n v="2.4184292467857245"/>
        <n v="2.3405981946208958"/>
        <n v="2.3440526995406286"/>
        <n v="2.487967050059507"/>
        <n v="2.3722798802391067"/>
        <n v="1.4825881412072053"/>
        <n v="2.1824122498263723"/>
        <n v="2.3822191803310546"/>
        <n v="1.9295809792860168"/>
        <n v="1.9332173035927604"/>
        <n v="2.3033586691766783"/>
        <n v="1.3892891761098762"/>
        <n v="2.4328977818466115"/>
        <n v="2.2198111724504717"/>
        <n v="2.2367121809336199"/>
        <n v="2.1353224999673204"/>
        <n v="2.260436015989991"/>
        <n v="2.228410533189769"/>
        <n v="2.3483291750685997"/>
        <n v="2.3623487578180447"/>
        <n v="2.4752570908962044"/>
        <n v="2.3539071335188009"/>
        <n v="2.0999601601445792"/>
        <n v="2.4715870658349166"/>
        <n v="2.3918888836824839"/>
        <n v="2.3382324733600059"/>
        <n v="2.1897573325285085"/>
        <n v="2.3904362506397256"/>
        <n v="1.8756135836086845"/>
        <n v="2.293106316114971"/>
        <n v="1.9888382958388131"/>
        <n v="2.1377511446804327"/>
        <n v="2.4636525262540476"/>
        <n v="2.2854133739188502"/>
        <n v="2.3897086577172622"/>
        <n v="2.2935988615365108"/>
        <n v="2.4089990573111328"/>
        <n v="2.4542037615471988"/>
        <n v="2.2522061567186502"/>
        <n v="2.4556968394671954"/>
        <n v="2.081769311846601"/>
        <n v="2.3494111724454565"/>
        <n v="1.681719476005312"/>
        <n v="2.0844513511560767"/>
        <n v="2.4567608141044421"/>
        <n v="2.2912342005110369"/>
        <n v="2.244187161798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n v="3.4312028845565168"/>
    <x v="0"/>
    <x v="0"/>
    <x v="0"/>
    <x v="0"/>
  </r>
  <r>
    <n v="3.245018870737753"/>
    <x v="1"/>
    <x v="1"/>
    <x v="1"/>
    <x v="1"/>
  </r>
  <r>
    <n v="3.2402995820027125"/>
    <x v="2"/>
    <x v="2"/>
    <x v="2"/>
    <x v="2"/>
  </r>
  <r>
    <n v="3.1920095926536702"/>
    <x v="3"/>
    <x v="3"/>
    <x v="3"/>
    <x v="3"/>
  </r>
  <r>
    <n v="3.1889284837608534"/>
    <x v="4"/>
    <x v="4"/>
    <x v="4"/>
    <x v="4"/>
  </r>
  <r>
    <n v="3.1338581252033348"/>
    <x v="5"/>
    <x v="2"/>
    <x v="5"/>
    <x v="5"/>
  </r>
  <r>
    <n v="3.1139433523068369"/>
    <x v="6"/>
    <x v="2"/>
    <x v="6"/>
    <x v="6"/>
  </r>
  <r>
    <n v="3.1010593549081156"/>
    <x v="7"/>
    <x v="2"/>
    <x v="7"/>
    <x v="7"/>
  </r>
  <r>
    <n v="3.0788191830988487"/>
    <x v="8"/>
    <x v="2"/>
    <x v="8"/>
    <x v="8"/>
  </r>
  <r>
    <n v="3.0244856676991669"/>
    <x v="9"/>
    <x v="5"/>
    <x v="9"/>
    <x v="9"/>
  </r>
  <r>
    <n v="3.0145205387579237"/>
    <x v="10"/>
    <x v="6"/>
    <x v="10"/>
    <x v="10"/>
  </r>
  <r>
    <n v="3.0056094453602804"/>
    <x v="11"/>
    <x v="7"/>
    <x v="11"/>
    <x v="11"/>
  </r>
  <r>
    <n v="2.9781805169374138"/>
    <x v="12"/>
    <x v="2"/>
    <x v="12"/>
    <x v="12"/>
  </r>
  <r>
    <n v="2.9647309210536292"/>
    <x v="13"/>
    <x v="2"/>
    <x v="13"/>
    <x v="13"/>
  </r>
  <r>
    <n v="2.9618954736678504"/>
    <x v="14"/>
    <x v="8"/>
    <x v="14"/>
    <x v="14"/>
  </r>
  <r>
    <n v="2.959994838328416"/>
    <x v="15"/>
    <x v="9"/>
    <x v="15"/>
    <x v="15"/>
  </r>
  <r>
    <n v="2.9532763366673045"/>
    <x v="16"/>
    <x v="10"/>
    <x v="5"/>
    <x v="16"/>
  </r>
  <r>
    <n v="2.929929560084588"/>
    <x v="17"/>
    <x v="11"/>
    <x v="16"/>
    <x v="17"/>
  </r>
  <r>
    <n v="2.9169800473203824"/>
    <x v="18"/>
    <x v="12"/>
    <x v="17"/>
    <x v="18"/>
  </r>
  <r>
    <n v="2.9052560487484511"/>
    <x v="19"/>
    <x v="2"/>
    <x v="18"/>
    <x v="19"/>
  </r>
  <r>
    <n v="2.9020028913507296"/>
    <x v="20"/>
    <x v="2"/>
    <x v="19"/>
    <x v="20"/>
  </r>
  <r>
    <n v="2.888179493918325"/>
    <x v="21"/>
    <x v="13"/>
    <x v="20"/>
    <x v="21"/>
  </r>
  <r>
    <n v="2.8825245379548803"/>
    <x v="22"/>
    <x v="14"/>
    <x v="21"/>
    <x v="22"/>
  </r>
  <r>
    <n v="2.8524799936368566"/>
    <x v="23"/>
    <x v="15"/>
    <x v="22"/>
    <x v="23"/>
  </r>
  <r>
    <n v="2.847572659142112"/>
    <x v="24"/>
    <x v="16"/>
    <x v="23"/>
    <x v="24"/>
  </r>
  <r>
    <n v="2.8463371121298051"/>
    <x v="25"/>
    <x v="2"/>
    <x v="24"/>
    <x v="25"/>
  </r>
  <r>
    <n v="2.8438554226231609"/>
    <x v="26"/>
    <x v="17"/>
    <x v="25"/>
    <x v="26"/>
  </r>
  <r>
    <n v="2.8413594704548548"/>
    <x v="27"/>
    <x v="18"/>
    <x v="26"/>
    <x v="27"/>
  </r>
  <r>
    <n v="2.8363241157067516"/>
    <x v="28"/>
    <x v="19"/>
    <x v="27"/>
    <x v="28"/>
  </r>
  <r>
    <n v="2.8350561017201161"/>
    <x v="29"/>
    <x v="20"/>
    <x v="28"/>
    <x v="29"/>
  </r>
  <r>
    <n v="2.8350561017201161"/>
    <x v="30"/>
    <x v="21"/>
    <x v="29"/>
    <x v="30"/>
  </r>
  <r>
    <n v="2.8293037728310249"/>
    <x v="31"/>
    <x v="22"/>
    <x v="30"/>
    <x v="31"/>
  </r>
  <r>
    <n v="2.8109042806687006"/>
    <x v="32"/>
    <x v="23"/>
    <x v="5"/>
    <x v="32"/>
  </r>
  <r>
    <n v="2.8082109729242219"/>
    <x v="33"/>
    <x v="24"/>
    <x v="31"/>
    <x v="33"/>
  </r>
  <r>
    <n v="2.8020892578817329"/>
    <x v="34"/>
    <x v="25"/>
    <x v="32"/>
    <x v="34"/>
  </r>
  <r>
    <n v="2.8000293592441343"/>
    <x v="35"/>
    <x v="2"/>
    <x v="33"/>
    <x v="35"/>
  </r>
  <r>
    <n v="2.7867514221455614"/>
    <x v="36"/>
    <x v="2"/>
    <x v="34"/>
    <x v="36"/>
  </r>
  <r>
    <n v="2.7831886910752575"/>
    <x v="37"/>
    <x v="2"/>
    <x v="35"/>
    <x v="37"/>
  </r>
  <r>
    <n v="2.7767011839884108"/>
    <x v="38"/>
    <x v="2"/>
    <x v="36"/>
    <x v="38"/>
  </r>
  <r>
    <n v="2.7752462597402365"/>
    <x v="39"/>
    <x v="2"/>
    <x v="37"/>
    <x v="39"/>
  </r>
  <r>
    <n v="2.7708520116421442"/>
    <x v="40"/>
    <x v="26"/>
    <x v="38"/>
    <x v="40"/>
  </r>
  <r>
    <n v="2.7611758131557314"/>
    <x v="41"/>
    <x v="27"/>
    <x v="39"/>
    <x v="41"/>
  </r>
  <r>
    <n v="2.7573960287930244"/>
    <x v="42"/>
    <x v="28"/>
    <x v="40"/>
    <x v="42"/>
  </r>
  <r>
    <n v="2.7403626894942437"/>
    <x v="43"/>
    <x v="29"/>
    <x v="41"/>
    <x v="43"/>
  </r>
  <r>
    <n v="2.7395723444500919"/>
    <x v="44"/>
    <x v="30"/>
    <x v="42"/>
    <x v="44"/>
  </r>
  <r>
    <n v="2.7315887651867388"/>
    <x v="45"/>
    <x v="2"/>
    <x v="43"/>
    <x v="45"/>
  </r>
  <r>
    <n v="2.7307822756663893"/>
    <x v="46"/>
    <x v="2"/>
    <x v="44"/>
    <x v="46"/>
  </r>
  <r>
    <n v="2.7275412570285562"/>
    <x v="47"/>
    <x v="31"/>
    <x v="45"/>
    <x v="47"/>
  </r>
  <r>
    <n v="2.7242758696007892"/>
    <x v="48"/>
    <x v="32"/>
    <x v="46"/>
    <x v="48"/>
  </r>
  <r>
    <n v="2.7218106152125467"/>
    <x v="49"/>
    <x v="33"/>
    <x v="47"/>
    <x v="49"/>
  </r>
  <r>
    <n v="2.7193312869837265"/>
    <x v="50"/>
    <x v="2"/>
    <x v="48"/>
    <x v="50"/>
  </r>
  <r>
    <n v="2.7134905430939424"/>
    <x v="51"/>
    <x v="34"/>
    <x v="49"/>
    <x v="51"/>
  </r>
  <r>
    <n v="2.7118072290411912"/>
    <x v="52"/>
    <x v="35"/>
    <x v="50"/>
    <x v="52"/>
  </r>
  <r>
    <n v="2.6954816764901977"/>
    <x v="53"/>
    <x v="2"/>
    <x v="51"/>
    <x v="53"/>
  </r>
  <r>
    <n v="2.6946051989335689"/>
    <x v="54"/>
    <x v="2"/>
    <x v="52"/>
    <x v="54"/>
  </r>
  <r>
    <n v="2.6910814921229687"/>
    <x v="55"/>
    <x v="36"/>
    <x v="53"/>
    <x v="55"/>
  </r>
  <r>
    <n v="2.6893088591236203"/>
    <x v="56"/>
    <x v="37"/>
    <x v="5"/>
    <x v="56"/>
  </r>
  <r>
    <n v="2.6848453616444123"/>
    <x v="57"/>
    <x v="38"/>
    <x v="54"/>
    <x v="57"/>
  </r>
  <r>
    <n v="2.6794278966121188"/>
    <x v="58"/>
    <x v="39"/>
    <x v="55"/>
    <x v="58"/>
  </r>
  <r>
    <n v="2.6711728427150834"/>
    <x v="59"/>
    <x v="40"/>
    <x v="56"/>
    <x v="59"/>
  </r>
  <r>
    <n v="2.6702458530741242"/>
    <x v="60"/>
    <x v="41"/>
    <x v="5"/>
    <x v="60"/>
  </r>
  <r>
    <n v="2.6683859166900001"/>
    <x v="61"/>
    <x v="2"/>
    <x v="57"/>
    <x v="61"/>
  </r>
  <r>
    <n v="2.6580113966571126"/>
    <x v="62"/>
    <x v="2"/>
    <x v="58"/>
    <x v="62"/>
  </r>
  <r>
    <n v="2.6503075231319366"/>
    <x v="63"/>
    <x v="42"/>
    <x v="59"/>
    <x v="63"/>
  </r>
  <r>
    <n v="2.6473829701146196"/>
    <x v="64"/>
    <x v="43"/>
    <x v="60"/>
    <x v="64"/>
  </r>
  <r>
    <n v="2.6444385894678386"/>
    <x v="65"/>
    <x v="44"/>
    <x v="61"/>
    <x v="65"/>
  </r>
  <r>
    <n v="2.6384892569546374"/>
    <x v="66"/>
    <x v="45"/>
    <x v="62"/>
    <x v="66"/>
  </r>
  <r>
    <n v="2.6283889300503116"/>
    <x v="67"/>
    <x v="2"/>
    <x v="63"/>
    <x v="67"/>
  </r>
  <r>
    <n v="2.6190933306267428"/>
    <x v="68"/>
    <x v="46"/>
    <x v="64"/>
    <x v="68"/>
  </r>
  <r>
    <n v="2.6159500516564012"/>
    <x v="69"/>
    <x v="2"/>
    <x v="65"/>
    <x v="69"/>
  </r>
  <r>
    <n v="2.6095944092252199"/>
    <x v="70"/>
    <x v="2"/>
    <x v="66"/>
    <x v="70"/>
  </r>
  <r>
    <n v="2.6020599913279625"/>
    <x v="71"/>
    <x v="2"/>
    <x v="67"/>
    <x v="71"/>
  </r>
  <r>
    <n v="2.5976951859255122"/>
    <x v="72"/>
    <x v="47"/>
    <x v="68"/>
    <x v="72"/>
  </r>
  <r>
    <n v="2.5965970956264601"/>
    <x v="73"/>
    <x v="48"/>
    <x v="69"/>
    <x v="73"/>
  </r>
  <r>
    <n v="2.5932860670204572"/>
    <x v="74"/>
    <x v="2"/>
    <x v="70"/>
    <x v="74"/>
  </r>
  <r>
    <n v="2.5899496013257077"/>
    <x v="75"/>
    <x v="2"/>
    <x v="71"/>
    <x v="75"/>
  </r>
  <r>
    <n v="2.5865873046717551"/>
    <x v="76"/>
    <x v="49"/>
    <x v="72"/>
    <x v="76"/>
  </r>
  <r>
    <n v="2.5820633629117089"/>
    <x v="77"/>
    <x v="50"/>
    <x v="73"/>
    <x v="77"/>
  </r>
  <r>
    <n v="2.5797835966168101"/>
    <x v="78"/>
    <x v="51"/>
    <x v="5"/>
    <x v="78"/>
  </r>
  <r>
    <n v="2.576341350205793"/>
    <x v="79"/>
    <x v="2"/>
    <x v="74"/>
    <x v="79"/>
  </r>
  <r>
    <n v="2.5670263661590602"/>
    <x v="80"/>
    <x v="2"/>
    <x v="75"/>
    <x v="80"/>
  </r>
  <r>
    <n v="2.5670263661590602"/>
    <x v="81"/>
    <x v="2"/>
    <x v="5"/>
    <x v="81"/>
  </r>
  <r>
    <n v="2.5646660642520893"/>
    <x v="82"/>
    <x v="52"/>
    <x v="76"/>
    <x v="82"/>
  </r>
  <r>
    <n v="2.5611013836490559"/>
    <x v="83"/>
    <x v="53"/>
    <x v="77"/>
    <x v="83"/>
  </r>
  <r>
    <n v="2.5563025007672873"/>
    <x v="84"/>
    <x v="2"/>
    <x v="78"/>
    <x v="84"/>
  </r>
  <r>
    <n v="2.5526682161121932"/>
    <x v="85"/>
    <x v="2"/>
    <x v="79"/>
    <x v="85"/>
  </r>
  <r>
    <n v="2.5453071164658239"/>
    <x v="86"/>
    <x v="2"/>
    <x v="80"/>
    <x v="86"/>
  </r>
  <r>
    <n v="2.5403294747908736"/>
    <x v="87"/>
    <x v="54"/>
    <x v="81"/>
    <x v="87"/>
  </r>
  <r>
    <n v="2.5403294747908736"/>
    <x v="88"/>
    <x v="55"/>
    <x v="82"/>
    <x v="88"/>
  </r>
  <r>
    <n v="2.537819095073274"/>
    <x v="89"/>
    <x v="2"/>
    <x v="83"/>
    <x v="89"/>
  </r>
  <r>
    <n v="2.5314789170422549"/>
    <x v="90"/>
    <x v="56"/>
    <x v="84"/>
    <x v="90"/>
  </r>
  <r>
    <n v="2.5301996982030821"/>
    <x v="91"/>
    <x v="57"/>
    <x v="85"/>
    <x v="91"/>
  </r>
  <r>
    <n v="2.5250448070368452"/>
    <x v="92"/>
    <x v="2"/>
    <x v="86"/>
    <x v="92"/>
  </r>
  <r>
    <n v="2.5250448070368452"/>
    <x v="93"/>
    <x v="58"/>
    <x v="87"/>
    <x v="93"/>
  </r>
  <r>
    <n v="2.5250448070368452"/>
    <x v="94"/>
    <x v="59"/>
    <x v="5"/>
    <x v="94"/>
  </r>
  <r>
    <n v="2.5211380837040362"/>
    <x v="95"/>
    <x v="60"/>
    <x v="88"/>
    <x v="95"/>
  </r>
  <r>
    <n v="2.5198279937757189"/>
    <x v="96"/>
    <x v="61"/>
    <x v="89"/>
    <x v="96"/>
  </r>
  <r>
    <n v="2.5185139398778875"/>
    <x v="97"/>
    <x v="2"/>
    <x v="90"/>
    <x v="97"/>
  </r>
  <r>
    <n v="2.5185139398778875"/>
    <x v="98"/>
    <x v="62"/>
    <x v="91"/>
    <x v="98"/>
  </r>
  <r>
    <n v="2.5171958979499744"/>
    <x v="99"/>
    <x v="2"/>
    <x v="92"/>
    <x v="99"/>
  </r>
  <r>
    <n v="2.5132176000679389"/>
    <x v="100"/>
    <x v="2"/>
    <x v="93"/>
    <x v="100"/>
  </r>
  <r>
    <n v="2.510545010206612"/>
    <x v="101"/>
    <x v="2"/>
    <x v="94"/>
    <x v="101"/>
  </r>
  <r>
    <n v="2.509202522331103"/>
    <x v="102"/>
    <x v="63"/>
    <x v="95"/>
    <x v="102"/>
  </r>
  <r>
    <n v="2.5078558716958308"/>
    <x v="103"/>
    <x v="2"/>
    <x v="96"/>
    <x v="103"/>
  </r>
  <r>
    <n v="2.4996870826184039"/>
    <x v="104"/>
    <x v="64"/>
    <x v="97"/>
    <x v="104"/>
  </r>
  <r>
    <n v="2.4983105537896004"/>
    <x v="105"/>
    <x v="65"/>
    <x v="98"/>
    <x v="105"/>
  </r>
  <r>
    <n v="2.4983105537896004"/>
    <x v="106"/>
    <x v="2"/>
    <x v="99"/>
    <x v="106"/>
  </r>
  <r>
    <n v="2.4983105537896004"/>
    <x v="107"/>
    <x v="66"/>
    <x v="100"/>
    <x v="107"/>
  </r>
  <r>
    <n v="2.4969296480732148"/>
    <x v="108"/>
    <x v="67"/>
    <x v="101"/>
    <x v="108"/>
  </r>
  <r>
    <n v="2.4899584794248346"/>
    <x v="109"/>
    <x v="68"/>
    <x v="102"/>
    <x v="109"/>
  </r>
  <r>
    <n v="2.4814426285023048"/>
    <x v="110"/>
    <x v="69"/>
    <x v="103"/>
    <x v="110"/>
  </r>
  <r>
    <n v="2.4800069429571505"/>
    <x v="111"/>
    <x v="70"/>
    <x v="104"/>
    <x v="111"/>
  </r>
  <r>
    <n v="2.4800069429571505"/>
    <x v="112"/>
    <x v="2"/>
    <x v="105"/>
    <x v="112"/>
  </r>
  <r>
    <n v="2.4771212547196626"/>
    <x v="113"/>
    <x v="2"/>
    <x v="106"/>
    <x v="113"/>
  </r>
  <r>
    <n v="2.4742162640762553"/>
    <x v="114"/>
    <x v="2"/>
    <x v="107"/>
    <x v="114"/>
  </r>
  <r>
    <n v="2.4742162640762553"/>
    <x v="115"/>
    <x v="2"/>
    <x v="108"/>
    <x v="115"/>
  </r>
  <r>
    <n v="2.469822015978163"/>
    <x v="116"/>
    <x v="71"/>
    <x v="109"/>
    <x v="116"/>
  </r>
  <r>
    <n v="2.469822015978163"/>
    <x v="117"/>
    <x v="2"/>
    <x v="110"/>
    <x v="117"/>
  </r>
  <r>
    <n v="2.469822015978163"/>
    <x v="118"/>
    <x v="2"/>
    <x v="111"/>
    <x v="118"/>
  </r>
  <r>
    <n v="2.4668676203541096"/>
    <x v="119"/>
    <x v="72"/>
    <x v="5"/>
    <x v="119"/>
  </r>
  <r>
    <n v="2.4623979978989561"/>
    <x v="120"/>
    <x v="73"/>
    <x v="112"/>
    <x v="120"/>
  </r>
  <r>
    <n v="2.4623979978989561"/>
    <x v="121"/>
    <x v="74"/>
    <x v="113"/>
    <x v="121"/>
  </r>
  <r>
    <n v="2.4487063199050798"/>
    <x v="122"/>
    <x v="2"/>
    <x v="114"/>
    <x v="122"/>
  </r>
  <r>
    <n v="2.4487063199050798"/>
    <x v="123"/>
    <x v="75"/>
    <x v="115"/>
    <x v="123"/>
  </r>
  <r>
    <n v="2.4440447959180762"/>
    <x v="124"/>
    <x v="76"/>
    <x v="116"/>
    <x v="124"/>
  </r>
  <r>
    <n v="2.4393326938302629"/>
    <x v="125"/>
    <x v="77"/>
    <x v="117"/>
    <x v="125"/>
  </r>
  <r>
    <n v="2.436162647040756"/>
    <x v="126"/>
    <x v="2"/>
    <x v="118"/>
    <x v="126"/>
  </r>
  <r>
    <n v="2.4313637641589874"/>
    <x v="127"/>
    <x v="78"/>
    <x v="119"/>
    <x v="127"/>
  </r>
  <r>
    <n v="2.428134794028789"/>
    <x v="128"/>
    <x v="79"/>
    <x v="120"/>
    <x v="128"/>
  </r>
  <r>
    <n v="2.4265112613645754"/>
    <x v="129"/>
    <x v="80"/>
    <x v="121"/>
    <x v="129"/>
  </r>
  <r>
    <n v="2.4265112613645754"/>
    <x v="130"/>
    <x v="81"/>
    <x v="122"/>
    <x v="130"/>
  </r>
  <r>
    <n v="2.424881636631067"/>
    <x v="131"/>
    <x v="2"/>
    <x v="123"/>
    <x v="131"/>
  </r>
  <r>
    <n v="2.4232458739368079"/>
    <x v="132"/>
    <x v="82"/>
    <x v="124"/>
    <x v="132"/>
  </r>
  <r>
    <n v="2.4232458739368079"/>
    <x v="133"/>
    <x v="2"/>
    <x v="125"/>
    <x v="133"/>
  </r>
  <r>
    <n v="2.4216039268698313"/>
    <x v="134"/>
    <x v="2"/>
    <x v="126"/>
    <x v="134"/>
  </r>
  <r>
    <n v="2.419955748489758"/>
    <x v="135"/>
    <x v="83"/>
    <x v="127"/>
    <x v="135"/>
  </r>
  <r>
    <n v="2.4116197059632301"/>
    <x v="136"/>
    <x v="84"/>
    <x v="128"/>
    <x v="136"/>
  </r>
  <r>
    <n v="2.4099331233312946"/>
    <x v="137"/>
    <x v="2"/>
    <x v="129"/>
    <x v="137"/>
  </r>
  <r>
    <n v="2.4082399653118496"/>
    <x v="138"/>
    <x v="85"/>
    <x v="130"/>
    <x v="138"/>
  </r>
  <r>
    <n v="2.4082399653118496"/>
    <x v="139"/>
    <x v="2"/>
    <x v="131"/>
    <x v="139"/>
  </r>
  <r>
    <n v="2.4082399653118496"/>
    <x v="140"/>
    <x v="86"/>
    <x v="132"/>
    <x v="140"/>
  </r>
  <r>
    <n v="2.406540180433955"/>
    <x v="141"/>
    <x v="87"/>
    <x v="133"/>
    <x v="141"/>
  </r>
  <r>
    <n v="2.4014005407815442"/>
    <x v="142"/>
    <x v="2"/>
    <x v="134"/>
    <x v="142"/>
  </r>
  <r>
    <n v="2.3909351071033793"/>
    <x v="143"/>
    <x v="2"/>
    <x v="135"/>
    <x v="143"/>
  </r>
  <r>
    <n v="2.3909351071033793"/>
    <x v="144"/>
    <x v="2"/>
    <x v="136"/>
    <x v="144"/>
  </r>
  <r>
    <n v="2.3873898263387292"/>
    <x v="145"/>
    <x v="88"/>
    <x v="137"/>
    <x v="145"/>
  </r>
  <r>
    <n v="2.3856062735983121"/>
    <x v="146"/>
    <x v="89"/>
    <x v="138"/>
    <x v="146"/>
  </r>
  <r>
    <n v="2.3802112417116059"/>
    <x v="147"/>
    <x v="2"/>
    <x v="139"/>
    <x v="147"/>
  </r>
  <r>
    <n v="2.3783979009481375"/>
    <x v="148"/>
    <x v="80"/>
    <x v="140"/>
    <x v="148"/>
  </r>
  <r>
    <n v="2.3783979009481375"/>
    <x v="149"/>
    <x v="2"/>
    <x v="141"/>
    <x v="149"/>
  </r>
  <r>
    <n v="2.3765769570565118"/>
    <x v="150"/>
    <x v="2"/>
    <x v="142"/>
    <x v="150"/>
  </r>
  <r>
    <n v="2.374748346010104"/>
    <x v="151"/>
    <x v="2"/>
    <x v="143"/>
    <x v="151"/>
  </r>
  <r>
    <n v="2.374748346010104"/>
    <x v="152"/>
    <x v="2"/>
    <x v="144"/>
    <x v="152"/>
  </r>
  <r>
    <n v="2.3729120029701067"/>
    <x v="153"/>
    <x v="2"/>
    <x v="145"/>
    <x v="153"/>
  </r>
  <r>
    <n v="2.3729120029701067"/>
    <x v="154"/>
    <x v="90"/>
    <x v="146"/>
    <x v="154"/>
  </r>
  <r>
    <n v="2.369215857410143"/>
    <x v="155"/>
    <x v="91"/>
    <x v="147"/>
    <x v="155"/>
  </r>
  <r>
    <n v="2.3654879848908998"/>
    <x v="156"/>
    <x v="92"/>
    <x v="148"/>
    <x v="156"/>
  </r>
  <r>
    <n v="2.357934847000454"/>
    <x v="157"/>
    <x v="2"/>
    <x v="149"/>
    <x v="157"/>
  </r>
  <r>
    <n v="2.357934847000454"/>
    <x v="158"/>
    <x v="93"/>
    <x v="150"/>
    <x v="158"/>
  </r>
  <r>
    <n v="2.3463529744506388"/>
    <x v="159"/>
    <x v="94"/>
    <x v="151"/>
    <x v="159"/>
  </r>
  <r>
    <n v="2.3424226808222062"/>
    <x v="160"/>
    <x v="95"/>
    <x v="5"/>
    <x v="160"/>
  </r>
  <r>
    <n v="2.3404441148401185"/>
    <x v="161"/>
    <x v="2"/>
    <x v="5"/>
    <x v="161"/>
  </r>
  <r>
    <n v="2.3404441148401185"/>
    <x v="162"/>
    <x v="96"/>
    <x v="152"/>
    <x v="162"/>
  </r>
  <r>
    <n v="2.3404441148401185"/>
    <x v="163"/>
    <x v="2"/>
    <x v="153"/>
    <x v="163"/>
  </r>
  <r>
    <n v="2.3324384599156054"/>
    <x v="164"/>
    <x v="2"/>
    <x v="154"/>
    <x v="164"/>
  </r>
  <r>
    <n v="2.3283796034387376"/>
    <x v="165"/>
    <x v="2"/>
    <x v="155"/>
    <x v="165"/>
  </r>
  <r>
    <n v="2.3283796034387376"/>
    <x v="166"/>
    <x v="97"/>
    <x v="156"/>
    <x v="166"/>
  </r>
  <r>
    <n v="2.3222192947339191"/>
    <x v="167"/>
    <x v="98"/>
    <x v="157"/>
    <x v="167"/>
  </r>
  <r>
    <n v="2.3180633349627615"/>
    <x v="168"/>
    <x v="99"/>
    <x v="158"/>
    <x v="168"/>
  </r>
  <r>
    <n v="2.3180633349627615"/>
    <x v="169"/>
    <x v="100"/>
    <x v="159"/>
    <x v="169"/>
  </r>
  <r>
    <n v="2.3159703454569178"/>
    <x v="170"/>
    <x v="101"/>
    <x v="160"/>
    <x v="170"/>
  </r>
  <r>
    <n v="2.3159703454569178"/>
    <x v="171"/>
    <x v="2"/>
    <x v="5"/>
    <x v="171"/>
  </r>
  <r>
    <n v="2.3159703454569178"/>
    <x v="172"/>
    <x v="102"/>
    <x v="161"/>
    <x v="172"/>
  </r>
  <r>
    <n v="2.3159703454569178"/>
    <x v="173"/>
    <x v="2"/>
    <x v="162"/>
    <x v="173"/>
  </r>
  <r>
    <n v="2.3117538610557542"/>
    <x v="174"/>
    <x v="2"/>
    <x v="163"/>
    <x v="174"/>
  </r>
  <r>
    <n v="2.3117538610557542"/>
    <x v="175"/>
    <x v="2"/>
    <x v="164"/>
    <x v="175"/>
  </r>
  <r>
    <n v="2.3053513694466239"/>
    <x v="176"/>
    <x v="103"/>
    <x v="165"/>
    <x v="176"/>
  </r>
  <r>
    <n v="2.3031960574204891"/>
    <x v="177"/>
    <x v="104"/>
    <x v="166"/>
    <x v="177"/>
  </r>
  <r>
    <n v="2.3031960574204891"/>
    <x v="178"/>
    <x v="2"/>
    <x v="167"/>
    <x v="178"/>
  </r>
  <r>
    <n v="2.3031960574204891"/>
    <x v="179"/>
    <x v="105"/>
    <x v="168"/>
    <x v="179"/>
  </r>
  <r>
    <n v="2.3010299956639813"/>
    <x v="180"/>
    <x v="2"/>
    <x v="169"/>
    <x v="180"/>
  </r>
  <r>
    <n v="2.3010299956639813"/>
    <x v="181"/>
    <x v="2"/>
    <x v="170"/>
    <x v="181"/>
  </r>
  <r>
    <n v="2.3010299956639813"/>
    <x v="182"/>
    <x v="2"/>
    <x v="171"/>
    <x v="182"/>
  </r>
  <r>
    <n v="2.2966651902615309"/>
    <x v="183"/>
    <x v="106"/>
    <x v="172"/>
    <x v="183"/>
  </r>
  <r>
    <n v="2.2966651902615309"/>
    <x v="184"/>
    <x v="2"/>
    <x v="173"/>
    <x v="184"/>
  </r>
  <r>
    <n v="2.2966651902615309"/>
    <x v="185"/>
    <x v="2"/>
    <x v="174"/>
    <x v="185"/>
  </r>
  <r>
    <n v="2.2966651902615309"/>
    <x v="186"/>
    <x v="107"/>
    <x v="175"/>
    <x v="186"/>
  </r>
  <r>
    <n v="2.2966651902615309"/>
    <x v="187"/>
    <x v="2"/>
    <x v="176"/>
    <x v="187"/>
  </r>
  <r>
    <n v="2.2944662261615929"/>
    <x v="188"/>
    <x v="108"/>
    <x v="177"/>
    <x v="188"/>
  </r>
  <r>
    <n v="2.2944662261615929"/>
    <x v="189"/>
    <x v="2"/>
    <x v="178"/>
    <x v="189"/>
  </r>
  <r>
    <n v="2.2944662261615929"/>
    <x v="190"/>
    <x v="2"/>
    <x v="179"/>
    <x v="190"/>
  </r>
  <r>
    <n v="2.2922560713564759"/>
    <x v="191"/>
    <x v="109"/>
    <x v="180"/>
    <x v="191"/>
  </r>
  <r>
    <n v="2.2922560713564759"/>
    <x v="192"/>
    <x v="110"/>
    <x v="181"/>
    <x v="192"/>
  </r>
  <r>
    <n v="2.287801729930226"/>
    <x v="193"/>
    <x v="111"/>
    <x v="182"/>
    <x v="193"/>
  </r>
  <r>
    <n v="2.287801729930226"/>
    <x v="194"/>
    <x v="2"/>
    <x v="183"/>
    <x v="194"/>
  </r>
  <r>
    <n v="2.2855573090077739"/>
    <x v="195"/>
    <x v="112"/>
    <x v="184"/>
    <x v="195"/>
  </r>
  <r>
    <n v="2.2787536009528289"/>
    <x v="196"/>
    <x v="2"/>
    <x v="185"/>
    <x v="196"/>
  </r>
  <r>
    <n v="2.2764618041732443"/>
    <x v="197"/>
    <x v="2"/>
    <x v="186"/>
    <x v="197"/>
  </r>
  <r>
    <n v="2.2764618041732443"/>
    <x v="198"/>
    <x v="2"/>
    <x v="5"/>
    <x v="198"/>
  </r>
  <r>
    <n v="2.27415784926368"/>
    <x v="199"/>
    <x v="113"/>
    <x v="187"/>
    <x v="199"/>
  </r>
  <r>
    <n v="2.271841606536499"/>
    <x v="200"/>
    <x v="114"/>
    <x v="188"/>
    <x v="200"/>
  </r>
  <r>
    <n v="2.2695129442179165"/>
    <x v="201"/>
    <x v="115"/>
    <x v="189"/>
    <x v="201"/>
  </r>
  <r>
    <n v="2.2648178230095364"/>
    <x v="202"/>
    <x v="2"/>
    <x v="190"/>
    <x v="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5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5">
  <location ref="A1:E2" firstHeaderRow="0" firstDataRow="1" firstDataCol="0"/>
  <pivotFields count="5">
    <pivotField dataField="1" showAll="0"/>
    <pivotField dataField="1" showAll="0">
      <items count="204">
        <item x="201"/>
        <item x="187"/>
        <item x="173"/>
        <item x="172"/>
        <item x="167"/>
        <item x="163"/>
        <item x="160"/>
        <item x="150"/>
        <item x="186"/>
        <item x="137"/>
        <item x="194"/>
        <item x="141"/>
        <item x="185"/>
        <item x="119"/>
        <item x="175"/>
        <item x="118"/>
        <item x="125"/>
        <item x="112"/>
        <item x="109"/>
        <item x="99"/>
        <item x="179"/>
        <item x="182"/>
        <item x="113"/>
        <item x="145"/>
        <item x="103"/>
        <item x="123"/>
        <item x="184"/>
        <item x="131"/>
        <item x="190"/>
        <item x="147"/>
        <item x="196"/>
        <item x="54"/>
        <item x="46"/>
        <item x="154"/>
        <item x="48"/>
        <item x="107"/>
        <item x="106"/>
        <item x="115"/>
        <item x="25"/>
        <item x="66"/>
        <item x="28"/>
        <item x="122"/>
        <item x="94"/>
        <item x="181"/>
        <item x="32"/>
        <item x="142"/>
        <item x="192"/>
        <item x="16"/>
        <item x="198"/>
        <item x="144"/>
        <item x="164"/>
        <item x="85"/>
        <item x="23"/>
        <item x="101"/>
        <item x="105"/>
        <item x="6"/>
        <item x="197"/>
        <item x="24"/>
        <item x="140"/>
        <item x="169"/>
        <item x="82"/>
        <item x="35"/>
        <item x="153"/>
        <item x="195"/>
        <item x="166"/>
        <item x="168"/>
        <item x="64"/>
        <item x="117"/>
        <item x="62"/>
        <item x="20"/>
        <item x="127"/>
        <item x="176"/>
        <item x="174"/>
        <item x="162"/>
        <item x="189"/>
        <item x="65"/>
        <item x="67"/>
        <item x="83"/>
        <item x="57"/>
        <item x="202"/>
        <item x="171"/>
        <item x="36"/>
        <item x="98"/>
        <item x="74"/>
        <item x="130"/>
        <item x="81"/>
        <item x="1"/>
        <item x="31"/>
        <item x="80"/>
        <item x="5"/>
        <item x="75"/>
        <item x="143"/>
        <item x="108"/>
        <item x="133"/>
        <item x="13"/>
        <item x="158"/>
        <item x="69"/>
        <item x="129"/>
        <item x="49"/>
        <item x="86"/>
        <item x="100"/>
        <item x="89"/>
        <item x="139"/>
        <item x="126"/>
        <item x="104"/>
        <item x="2"/>
        <item x="22"/>
        <item x="200"/>
        <item x="70"/>
        <item x="73"/>
        <item x="88"/>
        <item x="3"/>
        <item x="59"/>
        <item x="51"/>
        <item x="45"/>
        <item x="161"/>
        <item x="124"/>
        <item x="30"/>
        <item x="84"/>
        <item x="96"/>
        <item x="152"/>
        <item x="72"/>
        <item x="40"/>
        <item x="178"/>
        <item x="79"/>
        <item x="97"/>
        <item x="55"/>
        <item x="11"/>
        <item x="37"/>
        <item x="17"/>
        <item x="157"/>
        <item x="47"/>
        <item x="61"/>
        <item x="39"/>
        <item x="156"/>
        <item x="26"/>
        <item x="114"/>
        <item x="155"/>
        <item x="95"/>
        <item x="14"/>
        <item x="33"/>
        <item x="191"/>
        <item x="58"/>
        <item x="193"/>
        <item x="102"/>
        <item x="149"/>
        <item x="21"/>
        <item x="53"/>
        <item x="44"/>
        <item x="177"/>
        <item x="78"/>
        <item x="12"/>
        <item x="110"/>
        <item x="151"/>
        <item x="9"/>
        <item x="0"/>
        <item x="34"/>
        <item x="63"/>
        <item x="146"/>
        <item x="180"/>
        <item x="27"/>
        <item x="116"/>
        <item x="52"/>
        <item x="71"/>
        <item x="165"/>
        <item x="138"/>
        <item x="170"/>
        <item x="159"/>
        <item x="4"/>
        <item x="50"/>
        <item x="135"/>
        <item x="87"/>
        <item x="183"/>
        <item x="91"/>
        <item x="41"/>
        <item x="132"/>
        <item x="77"/>
        <item x="68"/>
        <item x="121"/>
        <item x="136"/>
        <item x="111"/>
        <item x="43"/>
        <item x="8"/>
        <item x="93"/>
        <item x="188"/>
        <item x="92"/>
        <item x="134"/>
        <item x="128"/>
        <item x="76"/>
        <item x="38"/>
        <item x="60"/>
        <item x="15"/>
        <item x="148"/>
        <item x="18"/>
        <item x="7"/>
        <item x="199"/>
        <item x="10"/>
        <item x="90"/>
        <item x="29"/>
        <item x="42"/>
        <item x="19"/>
        <item x="56"/>
        <item x="120"/>
        <item t="default"/>
      </items>
    </pivotField>
    <pivotField dataField="1" showAll="0">
      <items count="117">
        <item x="2"/>
        <item x="49"/>
        <item x="115"/>
        <item x="1"/>
        <item x="59"/>
        <item x="45"/>
        <item x="12"/>
        <item x="113"/>
        <item x="9"/>
        <item x="66"/>
        <item x="98"/>
        <item x="90"/>
        <item x="88"/>
        <item x="47"/>
        <item x="80"/>
        <item x="77"/>
        <item x="84"/>
        <item x="68"/>
        <item x="8"/>
        <item x="53"/>
        <item x="74"/>
        <item x="97"/>
        <item x="23"/>
        <item x="15"/>
        <item x="37"/>
        <item x="85"/>
        <item x="43"/>
        <item x="76"/>
        <item x="107"/>
        <item x="5"/>
        <item x="30"/>
        <item x="51"/>
        <item x="32"/>
        <item x="93"/>
        <item x="19"/>
        <item x="39"/>
        <item x="75"/>
        <item x="21"/>
        <item x="17"/>
        <item x="34"/>
        <item x="87"/>
        <item x="46"/>
        <item x="70"/>
        <item x="62"/>
        <item x="101"/>
        <item x="0"/>
        <item x="3"/>
        <item x="60"/>
        <item x="112"/>
        <item x="81"/>
        <item x="58"/>
        <item x="95"/>
        <item x="13"/>
        <item x="91"/>
        <item x="7"/>
        <item x="22"/>
        <item x="54"/>
        <item x="18"/>
        <item x="111"/>
        <item x="92"/>
        <item x="72"/>
        <item x="16"/>
        <item x="26"/>
        <item x="110"/>
        <item x="10"/>
        <item x="38"/>
        <item x="102"/>
        <item x="67"/>
        <item x="114"/>
        <item x="64"/>
        <item x="100"/>
        <item x="20"/>
        <item x="29"/>
        <item x="63"/>
        <item x="78"/>
        <item x="50"/>
        <item x="57"/>
        <item x="27"/>
        <item x="79"/>
        <item x="14"/>
        <item x="48"/>
        <item x="24"/>
        <item x="99"/>
        <item x="69"/>
        <item x="106"/>
        <item x="71"/>
        <item x="52"/>
        <item x="42"/>
        <item x="36"/>
        <item x="40"/>
        <item x="55"/>
        <item x="44"/>
        <item x="28"/>
        <item x="94"/>
        <item x="41"/>
        <item x="4"/>
        <item x="61"/>
        <item x="56"/>
        <item x="6"/>
        <item x="11"/>
        <item x="82"/>
        <item x="31"/>
        <item x="65"/>
        <item x="109"/>
        <item x="89"/>
        <item x="73"/>
        <item x="25"/>
        <item x="96"/>
        <item x="105"/>
        <item x="33"/>
        <item x="35"/>
        <item x="103"/>
        <item x="108"/>
        <item x="83"/>
        <item x="86"/>
        <item x="104"/>
        <item t="default"/>
      </items>
    </pivotField>
    <pivotField dataField="1" showAll="0">
      <items count="192">
        <item x="0"/>
        <item x="99"/>
        <item x="5"/>
        <item x="14"/>
        <item x="115"/>
        <item x="155"/>
        <item x="23"/>
        <item x="140"/>
        <item x="6"/>
        <item x="13"/>
        <item x="129"/>
        <item x="26"/>
        <item x="19"/>
        <item x="7"/>
        <item x="66"/>
        <item x="33"/>
        <item x="72"/>
        <item x="139"/>
        <item x="122"/>
        <item x="31"/>
        <item x="103"/>
        <item x="186"/>
        <item x="28"/>
        <item x="9"/>
        <item x="67"/>
        <item x="34"/>
        <item x="42"/>
        <item x="112"/>
        <item x="104"/>
        <item x="86"/>
        <item x="138"/>
        <item x="167"/>
        <item x="92"/>
        <item x="20"/>
        <item x="159"/>
        <item x="178"/>
        <item x="15"/>
        <item x="147"/>
        <item x="2"/>
        <item x="157"/>
        <item x="106"/>
        <item x="175"/>
        <item x="10"/>
        <item x="65"/>
        <item x="30"/>
        <item x="11"/>
        <item x="78"/>
        <item x="105"/>
        <item x="29"/>
        <item x="160"/>
        <item x="154"/>
        <item x="53"/>
        <item x="54"/>
        <item x="95"/>
        <item x="152"/>
        <item x="133"/>
        <item x="150"/>
        <item x="45"/>
        <item x="130"/>
        <item x="74"/>
        <item x="58"/>
        <item x="55"/>
        <item x="173"/>
        <item x="132"/>
        <item x="107"/>
        <item x="35"/>
        <item x="25"/>
        <item x="100"/>
        <item x="56"/>
        <item x="162"/>
        <item x="3"/>
        <item x="8"/>
        <item x="12"/>
        <item x="177"/>
        <item x="180"/>
        <item x="143"/>
        <item x="142"/>
        <item x="185"/>
        <item x="184"/>
        <item x="116"/>
        <item x="126"/>
        <item x="161"/>
        <item x="70"/>
        <item x="4"/>
        <item x="76"/>
        <item x="79"/>
        <item x="144"/>
        <item x="63"/>
        <item x="171"/>
        <item x="190"/>
        <item x="137"/>
        <item x="128"/>
        <item x="51"/>
        <item x="93"/>
        <item x="68"/>
        <item x="71"/>
        <item x="22"/>
        <item x="18"/>
        <item x="62"/>
        <item x="44"/>
        <item x="39"/>
        <item x="85"/>
        <item x="189"/>
        <item x="109"/>
        <item x="90"/>
        <item x="124"/>
        <item x="164"/>
        <item x="17"/>
        <item x="82"/>
        <item x="110"/>
        <item x="125"/>
        <item x="61"/>
        <item x="134"/>
        <item x="73"/>
        <item x="48"/>
        <item x="127"/>
        <item x="87"/>
        <item x="75"/>
        <item x="141"/>
        <item x="183"/>
        <item x="108"/>
        <item x="40"/>
        <item x="113"/>
        <item x="102"/>
        <item x="181"/>
        <item x="145"/>
        <item x="21"/>
        <item x="32"/>
        <item x="27"/>
        <item x="119"/>
        <item x="38"/>
        <item x="101"/>
        <item x="148"/>
        <item x="163"/>
        <item x="174"/>
        <item x="121"/>
        <item x="172"/>
        <item x="37"/>
        <item x="83"/>
        <item x="52"/>
        <item x="89"/>
        <item x="176"/>
        <item x="77"/>
        <item x="120"/>
        <item x="158"/>
        <item x="50"/>
        <item x="118"/>
        <item x="81"/>
        <item x="166"/>
        <item x="16"/>
        <item x="36"/>
        <item x="91"/>
        <item x="98"/>
        <item x="179"/>
        <item x="57"/>
        <item x="84"/>
        <item x="60"/>
        <item x="24"/>
        <item x="123"/>
        <item x="43"/>
        <item x="94"/>
        <item x="114"/>
        <item x="96"/>
        <item x="170"/>
        <item x="188"/>
        <item x="47"/>
        <item x="156"/>
        <item x="41"/>
        <item x="97"/>
        <item x="49"/>
        <item x="117"/>
        <item x="146"/>
        <item x="149"/>
        <item x="135"/>
        <item x="59"/>
        <item x="111"/>
        <item x="168"/>
        <item x="69"/>
        <item x="182"/>
        <item x="64"/>
        <item x="151"/>
        <item x="46"/>
        <item x="187"/>
        <item x="88"/>
        <item x="153"/>
        <item x="136"/>
        <item x="169"/>
        <item x="131"/>
        <item x="80"/>
        <item x="165"/>
        <item x="1"/>
        <item t="default"/>
      </items>
    </pivotField>
    <pivotField dataField="1" showAll="0">
      <items count="204">
        <item x="81"/>
        <item x="123"/>
        <item x="120"/>
        <item x="27"/>
        <item x="167"/>
        <item x="148"/>
        <item x="24"/>
        <item x="161"/>
        <item x="55"/>
        <item x="2"/>
        <item x="7"/>
        <item x="198"/>
        <item x="106"/>
        <item x="155"/>
        <item x="147"/>
        <item x="67"/>
        <item x="60"/>
        <item x="38"/>
        <item x="21"/>
        <item x="71"/>
        <item x="29"/>
        <item x="184"/>
        <item x="30"/>
        <item x="10"/>
        <item x="113"/>
        <item x="164"/>
        <item x="165"/>
        <item x="14"/>
        <item x="119"/>
        <item x="31"/>
        <item x="54"/>
        <item x="102"/>
        <item x="75"/>
        <item x="137"/>
        <item x="151"/>
        <item x="99"/>
        <item x="8"/>
        <item x="186"/>
        <item x="26"/>
        <item x="37"/>
        <item x="35"/>
        <item x="80"/>
        <item x="114"/>
        <item x="16"/>
        <item x="0"/>
        <item x="15"/>
        <item x="141"/>
        <item x="74"/>
        <item x="11"/>
        <item x="5"/>
        <item x="20"/>
        <item x="3"/>
        <item x="196"/>
        <item x="84"/>
        <item x="85"/>
        <item x="199"/>
        <item x="88"/>
        <item x="23"/>
        <item x="4"/>
        <item x="134"/>
        <item x="19"/>
        <item x="132"/>
        <item x="178"/>
        <item x="62"/>
        <item x="112"/>
        <item x="150"/>
        <item x="66"/>
        <item x="133"/>
        <item x="171"/>
        <item x="187"/>
        <item x="6"/>
        <item x="70"/>
        <item x="44"/>
        <item x="46"/>
        <item x="69"/>
        <item x="32"/>
        <item x="18"/>
        <item x="34"/>
        <item x="153"/>
        <item x="47"/>
        <item x="162"/>
        <item x="82"/>
        <item x="115"/>
        <item x="182"/>
        <item x="107"/>
        <item x="58"/>
        <item x="64"/>
        <item x="152"/>
        <item x="92"/>
        <item x="110"/>
        <item x="111"/>
        <item x="121"/>
        <item x="142"/>
        <item x="127"/>
        <item x="22"/>
        <item x="57"/>
        <item x="169"/>
        <item x="28"/>
        <item x="50"/>
        <item x="173"/>
        <item x="1"/>
        <item x="79"/>
        <item x="41"/>
        <item x="170"/>
        <item x="138"/>
        <item x="72"/>
        <item x="135"/>
        <item x="13"/>
        <item x="202"/>
        <item x="94"/>
        <item x="194"/>
        <item x="103"/>
        <item x="108"/>
        <item x="172"/>
        <item x="89"/>
        <item x="97"/>
        <item x="52"/>
        <item x="116"/>
        <item x="136"/>
        <item x="104"/>
        <item x="96"/>
        <item x="101"/>
        <item x="93"/>
        <item x="189"/>
        <item x="61"/>
        <item x="25"/>
        <item x="201"/>
        <item x="9"/>
        <item x="43"/>
        <item x="185"/>
        <item x="191"/>
        <item x="83"/>
        <item x="40"/>
        <item x="53"/>
        <item x="90"/>
        <item x="128"/>
        <item x="65"/>
        <item x="166"/>
        <item x="17"/>
        <item x="86"/>
        <item x="33"/>
        <item x="48"/>
        <item x="129"/>
        <item x="145"/>
        <item x="140"/>
        <item x="149"/>
        <item x="181"/>
        <item x="91"/>
        <item x="76"/>
        <item x="157"/>
        <item x="158"/>
        <item x="174"/>
        <item x="143"/>
        <item x="197"/>
        <item x="98"/>
        <item x="100"/>
        <item x="177"/>
        <item x="39"/>
        <item x="144"/>
        <item x="118"/>
        <item x="175"/>
        <item x="36"/>
        <item x="125"/>
        <item x="59"/>
        <item x="160"/>
        <item x="117"/>
        <item x="131"/>
        <item x="49"/>
        <item x="154"/>
        <item x="163"/>
        <item x="139"/>
        <item x="12"/>
        <item x="190"/>
        <item x="183"/>
        <item x="180"/>
        <item x="122"/>
        <item x="146"/>
        <item x="87"/>
        <item x="42"/>
        <item x="192"/>
        <item x="77"/>
        <item x="56"/>
        <item x="95"/>
        <item x="156"/>
        <item x="124"/>
        <item x="51"/>
        <item x="126"/>
        <item x="105"/>
        <item x="168"/>
        <item x="45"/>
        <item x="130"/>
        <item x="193"/>
        <item x="195"/>
        <item x="200"/>
        <item x="188"/>
        <item x="109"/>
        <item x="179"/>
        <item x="63"/>
        <item x="176"/>
        <item x="73"/>
        <item x="159"/>
        <item x="78"/>
        <item x="68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合計 / log10(編集回数)" fld="0" baseField="0" baseItem="0"/>
    <dataField name="合計 / log10(総編集回数)" fld="1" baseField="0" baseItem="0"/>
    <dataField name="合計 / log10(個人ページサイズ)" fld="2" baseField="0" baseItem="0"/>
    <dataField name="合計 / log10(編集量の平均)" fld="3" baseField="0" baseItem="0"/>
    <dataField name="合計 / log10(編集量の標準偏差)" fld="4" baseField="0" baseItem="0"/>
  </dataFields>
  <chartFormats count="15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zoomScale="90" zoomScaleNormal="90" workbookViewId="0"/>
  </sheetViews>
  <sheetFormatPr defaultRowHeight="13.5" x14ac:dyDescent="0.15"/>
  <cols>
    <col min="1" max="1" width="24.125" bestFit="1" customWidth="1"/>
    <col min="2" max="2" width="26.375" bestFit="1" customWidth="1"/>
    <col min="3" max="3" width="31.875" bestFit="1" customWidth="1"/>
    <col min="4" max="4" width="28.5" bestFit="1" customWidth="1"/>
    <col min="5" max="5" width="33" bestFit="1" customWidth="1"/>
  </cols>
  <sheetData>
    <row r="1" spans="1:5" x14ac:dyDescent="0.15">
      <c r="A1" t="s">
        <v>236</v>
      </c>
      <c r="B1" t="s">
        <v>237</v>
      </c>
      <c r="C1" t="s">
        <v>238</v>
      </c>
      <c r="D1" t="s">
        <v>239</v>
      </c>
      <c r="E1" t="s">
        <v>240</v>
      </c>
    </row>
    <row r="2" spans="1:5" x14ac:dyDescent="0.15">
      <c r="A2" s="9">
        <v>520.38722070238839</v>
      </c>
      <c r="B2" s="9">
        <v>724.57292891628208</v>
      </c>
      <c r="C2" s="9">
        <v>359.45602125155131</v>
      </c>
      <c r="D2" s="9">
        <v>337.3109972786296</v>
      </c>
      <c r="E2" s="9">
        <v>440.99120066054144</v>
      </c>
    </row>
  </sheetData>
  <phoneticPr fontId="3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3"/>
  <sheetViews>
    <sheetView tabSelected="1" topLeftCell="S23" zoomScaleNormal="100" workbookViewId="0">
      <selection activeCell="A207" sqref="A207"/>
    </sheetView>
  </sheetViews>
  <sheetFormatPr defaultRowHeight="13.5" x14ac:dyDescent="0.15"/>
  <cols>
    <col min="1" max="1" width="4.75" bestFit="1" customWidth="1"/>
    <col min="2" max="2" width="21.125" bestFit="1" customWidth="1"/>
    <col min="3" max="4" width="12.75" bestFit="1" customWidth="1"/>
    <col min="5" max="5" width="15" bestFit="1" customWidth="1"/>
    <col min="6" max="6" width="12.75" bestFit="1" customWidth="1"/>
    <col min="7" max="8" width="15" bestFit="1" customWidth="1"/>
    <col min="9" max="9" width="17.25" bestFit="1" customWidth="1"/>
    <col min="10" max="10" width="15" bestFit="1" customWidth="1"/>
    <col min="11" max="11" width="12.75" bestFit="1" customWidth="1"/>
    <col min="12" max="12" width="15" bestFit="1" customWidth="1"/>
    <col min="13" max="13" width="22.375" bestFit="1" customWidth="1"/>
    <col min="14" max="14" width="13.125" bestFit="1" customWidth="1"/>
    <col min="15" max="15" width="15" bestFit="1" customWidth="1"/>
    <col min="16" max="16" width="19.875" bestFit="1" customWidth="1"/>
    <col min="17" max="17" width="19.25" bestFit="1" customWidth="1"/>
    <col min="18" max="18" width="20.375" bestFit="1" customWidth="1"/>
    <col min="19" max="19" width="11" bestFit="1" customWidth="1"/>
    <col min="20" max="20" width="11" customWidth="1"/>
    <col min="21" max="21" width="14.875" bestFit="1" customWidth="1"/>
    <col min="22" max="22" width="5.875" bestFit="1" customWidth="1"/>
    <col min="23" max="23" width="24.375" bestFit="1" customWidth="1"/>
    <col min="24" max="24" width="5.875" bestFit="1" customWidth="1"/>
    <col min="25" max="25" width="23.375" bestFit="1" customWidth="1"/>
    <col min="26" max="26" width="7.875" bestFit="1" customWidth="1"/>
    <col min="27" max="27" width="19.875" bestFit="1" customWidth="1"/>
    <col min="28" max="28" width="5.875" bestFit="1" customWidth="1"/>
    <col min="29" max="29" width="24.25" bestFit="1" customWidth="1"/>
  </cols>
  <sheetData>
    <row r="1" spans="1:29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N1" s="4" t="s">
        <v>222</v>
      </c>
      <c r="O1" s="4" t="s">
        <v>223</v>
      </c>
      <c r="P1" s="4" t="s">
        <v>225</v>
      </c>
      <c r="Q1" s="4" t="s">
        <v>226</v>
      </c>
      <c r="R1" s="4" t="s">
        <v>228</v>
      </c>
      <c r="U1" s="4" t="s">
        <v>222</v>
      </c>
      <c r="V1" s="4"/>
      <c r="W1" s="4" t="s">
        <v>223</v>
      </c>
      <c r="X1" s="4"/>
      <c r="Y1" s="4" t="s">
        <v>225</v>
      </c>
      <c r="Z1" s="4"/>
      <c r="AA1" s="4" t="s">
        <v>226</v>
      </c>
      <c r="AB1" s="4"/>
      <c r="AC1" s="4" t="s">
        <v>228</v>
      </c>
    </row>
    <row r="2" spans="1:29" ht="14.25" thickBot="1" x14ac:dyDescent="0.2">
      <c r="A2" s="2">
        <v>1</v>
      </c>
      <c r="B2" s="2" t="s">
        <v>7</v>
      </c>
      <c r="C2" s="2">
        <v>2699</v>
      </c>
      <c r="D2" s="2">
        <v>12863</v>
      </c>
      <c r="E2" s="2">
        <v>777</v>
      </c>
      <c r="F2" s="2">
        <v>5.8116000000000001E-2</v>
      </c>
      <c r="G2" s="2">
        <v>111.02892199999999</v>
      </c>
      <c r="H2">
        <f>VALUE(C2)</f>
        <v>2699</v>
      </c>
      <c r="I2">
        <f t="shared" ref="I2:L2" si="0">VALUE(D2)</f>
        <v>12863</v>
      </c>
      <c r="J2">
        <f t="shared" si="0"/>
        <v>777</v>
      </c>
      <c r="K2">
        <f t="shared" si="0"/>
        <v>5.8116000000000001E-2</v>
      </c>
      <c r="L2">
        <f t="shared" si="0"/>
        <v>111.02892199999999</v>
      </c>
      <c r="N2" s="5">
        <f>LOG10(H2)</f>
        <v>3.4312028845565168</v>
      </c>
      <c r="O2" s="5">
        <f t="shared" ref="O2:R2" si="1">LOG10(I2)</f>
        <v>4.1093422696379731</v>
      </c>
      <c r="P2" s="5">
        <f t="shared" si="1"/>
        <v>2.8904210188009141</v>
      </c>
      <c r="Q2" s="5">
        <f t="shared" si="1"/>
        <v>-1.2357042849058357</v>
      </c>
      <c r="R2" s="5">
        <f t="shared" si="1"/>
        <v>2.0454361231911204</v>
      </c>
      <c r="S2" t="s">
        <v>229</v>
      </c>
      <c r="U2">
        <f>MAX(N2:N204)</f>
        <v>3.4312028845565168</v>
      </c>
      <c r="W2">
        <f t="shared" ref="W2" si="2">MAX(O2:O204)</f>
        <v>5.3280063168152294</v>
      </c>
      <c r="Y2">
        <f>MAX(P2:P204)</f>
        <v>4.9622319689099532</v>
      </c>
      <c r="AA2">
        <f>MAX(Q2:Q204)</f>
        <v>2.3650422299745113</v>
      </c>
      <c r="AC2">
        <f>MAX(R2:R204)</f>
        <v>2.5305432211944359</v>
      </c>
    </row>
    <row r="3" spans="1:29" ht="14.25" thickBot="1" x14ac:dyDescent="0.2">
      <c r="A3" s="3">
        <v>2</v>
      </c>
      <c r="B3" s="3" t="s">
        <v>8</v>
      </c>
      <c r="C3" s="3">
        <v>1758</v>
      </c>
      <c r="D3" s="3">
        <v>2931</v>
      </c>
      <c r="E3" s="3">
        <v>24</v>
      </c>
      <c r="F3" s="3">
        <v>231.762</v>
      </c>
      <c r="G3" s="3">
        <v>170.229073</v>
      </c>
      <c r="H3">
        <f t="shared" ref="H3:H66" si="3">VALUE(C3)</f>
        <v>1758</v>
      </c>
      <c r="I3">
        <f t="shared" ref="I3:I66" si="4">VALUE(D3)</f>
        <v>2931</v>
      </c>
      <c r="J3">
        <f t="shared" ref="J3:J66" si="5">VALUE(E3)</f>
        <v>24</v>
      </c>
      <c r="K3">
        <f t="shared" ref="K3:K66" si="6">VALUE(F3)</f>
        <v>231.762</v>
      </c>
      <c r="L3">
        <f t="shared" ref="L3:L66" si="7">VALUE(G3)</f>
        <v>170.229073</v>
      </c>
      <c r="N3" s="5">
        <f t="shared" ref="N3:N66" si="8">LOG10(H3)</f>
        <v>3.245018870737753</v>
      </c>
      <c r="O3" s="5">
        <f t="shared" ref="O3:O66" si="9">LOG10(I3)</f>
        <v>3.4670158184384356</v>
      </c>
      <c r="P3" s="5">
        <f t="shared" ref="P3:P66" si="10">LOG10(J3)</f>
        <v>1.3802112417116059</v>
      </c>
      <c r="Q3" s="5">
        <f t="shared" ref="Q3:Q66" si="11">LOG10(K3)</f>
        <v>2.3650422299745113</v>
      </c>
      <c r="R3" s="5">
        <f t="shared" ref="R3:R66" si="12">LOG10(L3)</f>
        <v>2.2310337341575504</v>
      </c>
      <c r="S3" t="s">
        <v>230</v>
      </c>
      <c r="U3">
        <f>MIN(N2:N204)</f>
        <v>2.2648178230095364</v>
      </c>
      <c r="W3">
        <f t="shared" ref="W3" si="13">MIN(O2:O204)</f>
        <v>2.2695129442179165</v>
      </c>
      <c r="Y3">
        <f>MIN(P2:P204)</f>
        <v>0</v>
      </c>
      <c r="AA3">
        <f>MIN(Q2:Q204)</f>
        <v>-1.2357042849058357</v>
      </c>
      <c r="AC3">
        <f>MIN(R2:R204)</f>
        <v>1.3573693246924599</v>
      </c>
    </row>
    <row r="4" spans="1:29" ht="14.25" thickBot="1" x14ac:dyDescent="0.2">
      <c r="A4" s="2">
        <v>3</v>
      </c>
      <c r="B4" s="2" t="s">
        <v>9</v>
      </c>
      <c r="C4" s="2">
        <v>1739</v>
      </c>
      <c r="D4" s="2">
        <v>4506</v>
      </c>
      <c r="E4" s="2"/>
      <c r="F4" s="2">
        <v>33.984000000000002</v>
      </c>
      <c r="G4" s="2">
        <v>43.919150000000002</v>
      </c>
      <c r="H4">
        <f t="shared" si="3"/>
        <v>1739</v>
      </c>
      <c r="I4">
        <f t="shared" si="4"/>
        <v>4506</v>
      </c>
      <c r="J4">
        <f t="shared" si="5"/>
        <v>0</v>
      </c>
      <c r="K4">
        <f t="shared" si="6"/>
        <v>33.984000000000002</v>
      </c>
      <c r="L4">
        <f t="shared" si="7"/>
        <v>43.919150000000002</v>
      </c>
      <c r="N4" s="5">
        <f t="shared" si="8"/>
        <v>3.2402995820027125</v>
      </c>
      <c r="O4" s="5">
        <f t="shared" si="9"/>
        <v>3.6537911873878119</v>
      </c>
      <c r="P4" s="5">
        <v>0</v>
      </c>
      <c r="Q4" s="5">
        <f t="shared" si="11"/>
        <v>1.5312744950653563</v>
      </c>
      <c r="R4" s="5">
        <f t="shared" si="12"/>
        <v>1.642653926299007</v>
      </c>
      <c r="S4" t="s">
        <v>231</v>
      </c>
      <c r="U4">
        <f>AVERAGE(N2:N204)</f>
        <v>2.5634838458245732</v>
      </c>
      <c r="W4">
        <f t="shared" ref="W4" si="14">AVERAGE(O2:O204)</f>
        <v>3.5693247729866111</v>
      </c>
      <c r="Y4">
        <f>AVERAGE(P2:P204)</f>
        <v>1.7707193165101049</v>
      </c>
      <c r="AA4">
        <f>AVERAGE(Q2:Q204)</f>
        <v>1.6616305284661557</v>
      </c>
      <c r="AC4">
        <f>AVERAGE(R2:R204)</f>
        <v>2.1723704466036522</v>
      </c>
    </row>
    <row r="5" spans="1:29" ht="14.25" thickBot="1" x14ac:dyDescent="0.2">
      <c r="A5" s="3">
        <v>4</v>
      </c>
      <c r="B5" s="3" t="s">
        <v>10</v>
      </c>
      <c r="C5" s="3">
        <v>1556</v>
      </c>
      <c r="D5" s="3">
        <v>5195</v>
      </c>
      <c r="E5" s="3">
        <v>891</v>
      </c>
      <c r="F5" s="3">
        <v>54.635815000000001</v>
      </c>
      <c r="G5" s="3">
        <v>119.86510800000001</v>
      </c>
      <c r="H5">
        <f t="shared" si="3"/>
        <v>1556</v>
      </c>
      <c r="I5">
        <f t="shared" si="4"/>
        <v>5195</v>
      </c>
      <c r="J5">
        <f t="shared" si="5"/>
        <v>891</v>
      </c>
      <c r="K5">
        <f t="shared" si="6"/>
        <v>54.635815000000001</v>
      </c>
      <c r="L5">
        <f t="shared" si="7"/>
        <v>119.86510800000001</v>
      </c>
      <c r="N5" s="5">
        <f t="shared" si="8"/>
        <v>3.1920095926536702</v>
      </c>
      <c r="O5" s="5">
        <f t="shared" si="9"/>
        <v>3.7155855518931964</v>
      </c>
      <c r="P5" s="5">
        <f t="shared" si="10"/>
        <v>2.9498777040368749</v>
      </c>
      <c r="Q5" s="5">
        <f t="shared" si="11"/>
        <v>1.7374774258123054</v>
      </c>
      <c r="R5" s="5">
        <f t="shared" si="12"/>
        <v>2.0786927810272884</v>
      </c>
      <c r="S5" t="s">
        <v>232</v>
      </c>
      <c r="Z5" t="s">
        <v>220</v>
      </c>
      <c r="AA5" t="s">
        <v>235</v>
      </c>
    </row>
    <row r="6" spans="1:29" ht="14.25" thickBot="1" x14ac:dyDescent="0.2">
      <c r="A6" s="2">
        <v>5</v>
      </c>
      <c r="B6" s="2" t="s">
        <v>11</v>
      </c>
      <c r="C6" s="2">
        <v>1545</v>
      </c>
      <c r="D6" s="2">
        <v>15893</v>
      </c>
      <c r="E6" s="2">
        <v>8793</v>
      </c>
      <c r="F6" s="2">
        <v>63.326000000000001</v>
      </c>
      <c r="G6" s="2">
        <v>125.41530899999999</v>
      </c>
      <c r="H6">
        <f t="shared" si="3"/>
        <v>1545</v>
      </c>
      <c r="I6">
        <f t="shared" si="4"/>
        <v>15893</v>
      </c>
      <c r="J6">
        <f t="shared" si="5"/>
        <v>8793</v>
      </c>
      <c r="K6">
        <f t="shared" si="6"/>
        <v>63.326000000000001</v>
      </c>
      <c r="L6">
        <f t="shared" si="7"/>
        <v>125.41530899999999</v>
      </c>
      <c r="N6" s="5">
        <f t="shared" si="8"/>
        <v>3.1889284837608534</v>
      </c>
      <c r="O6" s="5">
        <f t="shared" si="9"/>
        <v>4.2012058833917916</v>
      </c>
      <c r="P6" s="5">
        <f t="shared" si="10"/>
        <v>3.9441370731580978</v>
      </c>
      <c r="Q6" s="5">
        <f t="shared" si="11"/>
        <v>1.8015820565921212</v>
      </c>
      <c r="R6" s="5">
        <f t="shared" si="12"/>
        <v>2.0983505525108108</v>
      </c>
      <c r="S6">
        <v>-1.5</v>
      </c>
      <c r="U6">
        <f>COUNTIFS($N$2:$N$204,"&gt;="&amp;S6,$N$2:$N$204,"&lt;"&amp;S7)</f>
        <v>0</v>
      </c>
      <c r="W6">
        <f>COUNTIFS($O$2:$O$204,"&gt;="&amp;S6,$O$2:$O$204,"&lt;"&amp;S7)</f>
        <v>0</v>
      </c>
      <c r="Y6">
        <f>COUNTIFS($P$2:$P$204,"&gt;="&amp;S6,$P$2:$P$204,"&lt;"&amp;S7)</f>
        <v>0</v>
      </c>
      <c r="Z6" t="str">
        <f>S6&amp;"-"&amp;S7</f>
        <v>-1.5--1</v>
      </c>
      <c r="AA6">
        <f>COUNTIFS($Q$2:$Q$204,"&gt;="&amp;S6,$Q$2:$Q$204,"&lt;"&amp;S7)</f>
        <v>1</v>
      </c>
      <c r="AC6">
        <f>COUNTIFS($R$2:$R$204,"&gt;="&amp;S6,$R$2:$R$204,"&lt;"&amp;S7)</f>
        <v>0</v>
      </c>
    </row>
    <row r="7" spans="1:29" ht="14.25" thickBot="1" x14ac:dyDescent="0.2">
      <c r="A7" s="3">
        <v>6</v>
      </c>
      <c r="B7" s="3" t="s">
        <v>12</v>
      </c>
      <c r="C7" s="3">
        <v>1361</v>
      </c>
      <c r="D7" s="3">
        <v>3013</v>
      </c>
      <c r="E7" s="3"/>
      <c r="F7" s="3">
        <v>-12.486974</v>
      </c>
      <c r="G7" s="3">
        <v>116.61055399999999</v>
      </c>
      <c r="H7">
        <f t="shared" si="3"/>
        <v>1361</v>
      </c>
      <c r="I7">
        <f t="shared" si="4"/>
        <v>3013</v>
      </c>
      <c r="J7">
        <f t="shared" si="5"/>
        <v>0</v>
      </c>
      <c r="K7">
        <f t="shared" si="6"/>
        <v>-12.486974</v>
      </c>
      <c r="L7">
        <f t="shared" si="7"/>
        <v>116.61055399999999</v>
      </c>
      <c r="N7" s="5">
        <f t="shared" si="8"/>
        <v>3.1338581252033348</v>
      </c>
      <c r="O7" s="5">
        <f t="shared" si="9"/>
        <v>3.4789991316733571</v>
      </c>
      <c r="P7" s="5">
        <v>0</v>
      </c>
      <c r="Q7" s="5">
        <v>0</v>
      </c>
      <c r="R7" s="5">
        <f t="shared" si="12"/>
        <v>2.0667378586265608</v>
      </c>
      <c r="S7">
        <v>-1</v>
      </c>
      <c r="U7">
        <f>COUNTIFS($N$2:$N$204,"&gt;="&amp;S7,$N$2:$N$204,"&lt;"&amp;S8)</f>
        <v>0</v>
      </c>
      <c r="W7">
        <f t="shared" ref="W7:W20" si="15">COUNTIFS($O$2:$O$204,"&gt;="&amp;S7,$O$2:$O$204,"&lt;"&amp;S8)</f>
        <v>0</v>
      </c>
      <c r="Y7">
        <f t="shared" ref="Y7:Y20" si="16">COUNTIFS($P$2:$P$204,"&gt;="&amp;S7,$P$2:$P$204,"&lt;"&amp;S8)</f>
        <v>0</v>
      </c>
      <c r="Z7" t="str">
        <f t="shared" ref="Z7:Z19" si="17">S7&amp;"-"&amp;S8</f>
        <v>-1--0.5</v>
      </c>
      <c r="AA7">
        <f t="shared" ref="AA7:AA20" si="18">COUNTIFS($Q$2:$Q$204,"&gt;="&amp;S7,$Q$2:$Q$204,"&lt;"&amp;S8)</f>
        <v>0</v>
      </c>
      <c r="AC7">
        <f t="shared" ref="AC7:AC20" si="19">COUNTIFS($R$2:$R$204,"&gt;="&amp;S7,$R$2:$R$204,"&lt;"&amp;S8)</f>
        <v>0</v>
      </c>
    </row>
    <row r="8" spans="1:29" ht="14.25" thickBot="1" x14ac:dyDescent="0.2">
      <c r="A8" s="2">
        <v>7</v>
      </c>
      <c r="B8" s="2" t="s">
        <v>13</v>
      </c>
      <c r="C8" s="2">
        <v>1300</v>
      </c>
      <c r="D8" s="2">
        <v>1300</v>
      </c>
      <c r="E8" s="2"/>
      <c r="F8" s="2">
        <v>9.266</v>
      </c>
      <c r="G8" s="2">
        <v>137.99727300000001</v>
      </c>
      <c r="H8">
        <f t="shared" si="3"/>
        <v>1300</v>
      </c>
      <c r="I8">
        <f t="shared" si="4"/>
        <v>1300</v>
      </c>
      <c r="J8">
        <f t="shared" si="5"/>
        <v>0</v>
      </c>
      <c r="K8">
        <f t="shared" si="6"/>
        <v>9.266</v>
      </c>
      <c r="L8">
        <f t="shared" si="7"/>
        <v>137.99727300000001</v>
      </c>
      <c r="N8" s="5">
        <f t="shared" si="8"/>
        <v>3.1139433523068369</v>
      </c>
      <c r="O8" s="5">
        <f t="shared" si="9"/>
        <v>3.1139433523068369</v>
      </c>
      <c r="P8" s="5">
        <v>0</v>
      </c>
      <c r="Q8" s="5">
        <f t="shared" si="11"/>
        <v>0.96689229586713643</v>
      </c>
      <c r="R8" s="5">
        <f t="shared" si="12"/>
        <v>2.1398705042798314</v>
      </c>
      <c r="S8">
        <v>-0.5</v>
      </c>
      <c r="T8" t="s">
        <v>220</v>
      </c>
      <c r="U8" t="s">
        <v>233</v>
      </c>
      <c r="V8" t="s">
        <v>220</v>
      </c>
      <c r="W8" t="s">
        <v>234</v>
      </c>
      <c r="X8" t="s">
        <v>220</v>
      </c>
      <c r="Y8" t="s">
        <v>224</v>
      </c>
      <c r="Z8" t="str">
        <f t="shared" si="17"/>
        <v>-0.5-0</v>
      </c>
      <c r="AA8">
        <f t="shared" si="18"/>
        <v>1</v>
      </c>
      <c r="AB8" t="s">
        <v>220</v>
      </c>
      <c r="AC8" t="s">
        <v>227</v>
      </c>
    </row>
    <row r="9" spans="1:29" ht="14.25" thickBot="1" x14ac:dyDescent="0.2">
      <c r="A9" s="3">
        <v>8</v>
      </c>
      <c r="B9" s="3" t="s">
        <v>14</v>
      </c>
      <c r="C9" s="3">
        <v>1262</v>
      </c>
      <c r="D9" s="3">
        <v>49837</v>
      </c>
      <c r="E9" s="3"/>
      <c r="F9" s="3">
        <v>12.132</v>
      </c>
      <c r="G9" s="3">
        <v>44.592852999999998</v>
      </c>
      <c r="H9">
        <f t="shared" si="3"/>
        <v>1262</v>
      </c>
      <c r="I9">
        <f t="shared" si="4"/>
        <v>49837</v>
      </c>
      <c r="J9">
        <f t="shared" si="5"/>
        <v>0</v>
      </c>
      <c r="K9">
        <f t="shared" si="6"/>
        <v>12.132</v>
      </c>
      <c r="L9">
        <f t="shared" si="7"/>
        <v>44.592852999999998</v>
      </c>
      <c r="N9" s="5">
        <f t="shared" si="8"/>
        <v>3.1010593549081156</v>
      </c>
      <c r="O9" s="5">
        <f t="shared" si="9"/>
        <v>4.6975518915431822</v>
      </c>
      <c r="P9" s="5">
        <v>0</v>
      </c>
      <c r="Q9" s="5">
        <f t="shared" si="11"/>
        <v>1.0839324016386258</v>
      </c>
      <c r="R9" s="5">
        <f t="shared" si="12"/>
        <v>1.649265258905332</v>
      </c>
      <c r="S9">
        <v>0</v>
      </c>
      <c r="T9" t="str">
        <f>S9&amp;"-"&amp;S10</f>
        <v>0-0.5</v>
      </c>
      <c r="U9">
        <f>COUNTIFS($N$2:$N$204,"&gt;="&amp;S9,$N$2:$N$204,"&lt;"&amp;S10)</f>
        <v>0</v>
      </c>
      <c r="V9" t="str">
        <f>S9&amp;"-"&amp;S10</f>
        <v>0-0.5</v>
      </c>
      <c r="W9">
        <f t="shared" si="15"/>
        <v>0</v>
      </c>
      <c r="X9" t="str">
        <f>S9&amp;"-"&amp;S10</f>
        <v>0-0.5</v>
      </c>
      <c r="Y9">
        <f t="shared" si="16"/>
        <v>87</v>
      </c>
      <c r="Z9" t="str">
        <f t="shared" si="17"/>
        <v>0-0.5</v>
      </c>
      <c r="AA9">
        <f t="shared" si="18"/>
        <v>14</v>
      </c>
      <c r="AB9" t="str">
        <f>S9&amp;"-"&amp;S10</f>
        <v>0-0.5</v>
      </c>
      <c r="AC9">
        <f t="shared" si="19"/>
        <v>0</v>
      </c>
    </row>
    <row r="10" spans="1:29" ht="14.25" thickBot="1" x14ac:dyDescent="0.2">
      <c r="A10" s="2">
        <v>9</v>
      </c>
      <c r="B10" s="2" t="s">
        <v>15</v>
      </c>
      <c r="C10" s="2">
        <v>1199</v>
      </c>
      <c r="D10" s="2">
        <v>26678</v>
      </c>
      <c r="E10" s="2"/>
      <c r="F10" s="2">
        <v>56.665999999999997</v>
      </c>
      <c r="G10" s="2">
        <v>96.732551000000001</v>
      </c>
      <c r="H10">
        <f t="shared" si="3"/>
        <v>1199</v>
      </c>
      <c r="I10">
        <f t="shared" si="4"/>
        <v>26678</v>
      </c>
      <c r="J10">
        <f t="shared" si="5"/>
        <v>0</v>
      </c>
      <c r="K10">
        <f t="shared" si="6"/>
        <v>56.665999999999997</v>
      </c>
      <c r="L10">
        <f t="shared" si="7"/>
        <v>96.732551000000001</v>
      </c>
      <c r="N10" s="5">
        <f t="shared" si="8"/>
        <v>3.0788191830988487</v>
      </c>
      <c r="O10" s="5">
        <f t="shared" si="9"/>
        <v>4.4261532682159794</v>
      </c>
      <c r="P10" s="5">
        <v>0</v>
      </c>
      <c r="Q10" s="5">
        <f t="shared" si="11"/>
        <v>1.7533225572817104</v>
      </c>
      <c r="R10" s="5">
        <f t="shared" si="12"/>
        <v>1.985572641000005</v>
      </c>
      <c r="S10">
        <v>0.5</v>
      </c>
      <c r="T10" t="str">
        <f t="shared" ref="T10:T19" si="20">S10&amp;"-"&amp;S11</f>
        <v>0.5-1</v>
      </c>
      <c r="U10">
        <f>COUNTIFS($N$2:$N$204,"&gt;="&amp;S10,$N$2:$N$204,"&lt;"&amp;S11)</f>
        <v>0</v>
      </c>
      <c r="V10" t="str">
        <f t="shared" ref="V10:V19" si="21">S10&amp;"-"&amp;S11</f>
        <v>0.5-1</v>
      </c>
      <c r="W10">
        <f t="shared" si="15"/>
        <v>0</v>
      </c>
      <c r="X10" t="str">
        <f t="shared" ref="X10:X19" si="22">S10&amp;"-"&amp;S11</f>
        <v>0.5-1</v>
      </c>
      <c r="Y10">
        <f t="shared" si="16"/>
        <v>0</v>
      </c>
      <c r="Z10" t="str">
        <f t="shared" si="17"/>
        <v>0.5-1</v>
      </c>
      <c r="AA10">
        <f t="shared" si="18"/>
        <v>5</v>
      </c>
      <c r="AB10" t="str">
        <f t="shared" ref="AB10:AB19" si="23">S10&amp;"-"&amp;S11</f>
        <v>0.5-1</v>
      </c>
      <c r="AC10">
        <f t="shared" si="19"/>
        <v>0</v>
      </c>
    </row>
    <row r="11" spans="1:29" ht="14.25" thickBot="1" x14ac:dyDescent="0.2">
      <c r="A11" s="3">
        <v>10</v>
      </c>
      <c r="B11" s="3" t="s">
        <v>16</v>
      </c>
      <c r="C11" s="3">
        <v>1058</v>
      </c>
      <c r="D11" s="3">
        <v>12661</v>
      </c>
      <c r="E11" s="3">
        <v>465</v>
      </c>
      <c r="F11" s="3">
        <v>22.533999999999999</v>
      </c>
      <c r="G11" s="3">
        <v>195.91334000000001</v>
      </c>
      <c r="H11">
        <f t="shared" si="3"/>
        <v>1058</v>
      </c>
      <c r="I11">
        <f t="shared" si="4"/>
        <v>12661</v>
      </c>
      <c r="J11">
        <f t="shared" si="5"/>
        <v>465</v>
      </c>
      <c r="K11">
        <f t="shared" si="6"/>
        <v>22.533999999999999</v>
      </c>
      <c r="L11">
        <f t="shared" si="7"/>
        <v>195.91334000000001</v>
      </c>
      <c r="N11" s="5">
        <f t="shared" si="8"/>
        <v>3.0244856676991669</v>
      </c>
      <c r="O11" s="5">
        <f t="shared" si="9"/>
        <v>4.1024680087880165</v>
      </c>
      <c r="P11" s="5">
        <f t="shared" si="10"/>
        <v>2.667452952889954</v>
      </c>
      <c r="Q11" s="5">
        <f t="shared" si="11"/>
        <v>1.3528382899810727</v>
      </c>
      <c r="R11" s="5">
        <f t="shared" si="12"/>
        <v>2.2920640086907085</v>
      </c>
      <c r="S11">
        <v>1</v>
      </c>
      <c r="T11" t="str">
        <f t="shared" si="20"/>
        <v>1-1.5</v>
      </c>
      <c r="U11">
        <f>COUNTIFS($N$2:$N$204,"&gt;="&amp;S11,$N$2:$N$204,"&lt;"&amp;S12)</f>
        <v>0</v>
      </c>
      <c r="V11" t="str">
        <f t="shared" si="21"/>
        <v>1-1.5</v>
      </c>
      <c r="W11">
        <f t="shared" si="15"/>
        <v>0</v>
      </c>
      <c r="X11" t="str">
        <f t="shared" si="22"/>
        <v>1-1.5</v>
      </c>
      <c r="Y11">
        <f t="shared" si="16"/>
        <v>5</v>
      </c>
      <c r="Z11" t="str">
        <f t="shared" si="17"/>
        <v>1-1.5</v>
      </c>
      <c r="AA11">
        <f t="shared" si="18"/>
        <v>25</v>
      </c>
      <c r="AB11" t="str">
        <f t="shared" si="23"/>
        <v>1-1.5</v>
      </c>
      <c r="AC11">
        <f t="shared" si="19"/>
        <v>8</v>
      </c>
    </row>
    <row r="12" spans="1:29" ht="14.25" thickBot="1" x14ac:dyDescent="0.2">
      <c r="A12" s="2">
        <v>11</v>
      </c>
      <c r="B12" s="2" t="s">
        <v>17</v>
      </c>
      <c r="C12" s="2">
        <v>1034</v>
      </c>
      <c r="D12" s="2">
        <v>56763</v>
      </c>
      <c r="E12" s="2">
        <v>10543</v>
      </c>
      <c r="F12" s="2">
        <v>37.594000000000001</v>
      </c>
      <c r="G12" s="2">
        <v>84.135469000000001</v>
      </c>
      <c r="H12">
        <f t="shared" si="3"/>
        <v>1034</v>
      </c>
      <c r="I12">
        <f t="shared" si="4"/>
        <v>56763</v>
      </c>
      <c r="J12">
        <f t="shared" si="5"/>
        <v>10543</v>
      </c>
      <c r="K12">
        <f t="shared" si="6"/>
        <v>37.594000000000001</v>
      </c>
      <c r="L12">
        <f t="shared" si="7"/>
        <v>84.135469000000001</v>
      </c>
      <c r="N12" s="5">
        <f t="shared" si="8"/>
        <v>3.0145205387579237</v>
      </c>
      <c r="O12" s="5">
        <f t="shared" si="9"/>
        <v>4.7540653404326445</v>
      </c>
      <c r="P12" s="5">
        <f t="shared" si="10"/>
        <v>4.0229642065179929</v>
      </c>
      <c r="Q12" s="5">
        <f t="shared" si="11"/>
        <v>1.5751185370866911</v>
      </c>
      <c r="R12" s="5">
        <f t="shared" si="12"/>
        <v>1.9249791199785433</v>
      </c>
      <c r="S12">
        <v>1.5</v>
      </c>
      <c r="T12" t="str">
        <f t="shared" si="20"/>
        <v>1.5-2</v>
      </c>
      <c r="U12">
        <f>COUNTIFS($N$2:$N$204,"&gt;="&amp;S12,$N$2:$N$204,"&lt;"&amp;S13)</f>
        <v>0</v>
      </c>
      <c r="V12" t="str">
        <f t="shared" si="21"/>
        <v>1.5-2</v>
      </c>
      <c r="W12">
        <f t="shared" si="15"/>
        <v>0</v>
      </c>
      <c r="X12" t="str">
        <f t="shared" si="22"/>
        <v>1.5-2</v>
      </c>
      <c r="Y12">
        <f t="shared" si="16"/>
        <v>12</v>
      </c>
      <c r="Z12" t="str">
        <f t="shared" si="17"/>
        <v>1.5-2</v>
      </c>
      <c r="AA12">
        <f t="shared" si="18"/>
        <v>98</v>
      </c>
      <c r="AB12" t="str">
        <f t="shared" si="23"/>
        <v>1.5-2</v>
      </c>
      <c r="AC12">
        <f t="shared" si="19"/>
        <v>32</v>
      </c>
    </row>
    <row r="13" spans="1:29" ht="14.25" thickBot="1" x14ac:dyDescent="0.2">
      <c r="A13" s="3">
        <v>12</v>
      </c>
      <c r="B13" s="3" t="s">
        <v>18</v>
      </c>
      <c r="C13" s="3">
        <v>1013</v>
      </c>
      <c r="D13" s="3">
        <v>7869</v>
      </c>
      <c r="E13" s="3">
        <v>1078</v>
      </c>
      <c r="F13" s="3">
        <v>40.048386999999998</v>
      </c>
      <c r="G13" s="3">
        <v>116.255774</v>
      </c>
      <c r="H13">
        <f t="shared" si="3"/>
        <v>1013</v>
      </c>
      <c r="I13">
        <f t="shared" si="4"/>
        <v>7869</v>
      </c>
      <c r="J13">
        <f t="shared" si="5"/>
        <v>1078</v>
      </c>
      <c r="K13">
        <f t="shared" si="6"/>
        <v>40.048386999999998</v>
      </c>
      <c r="L13">
        <f t="shared" si="7"/>
        <v>116.255774</v>
      </c>
      <c r="N13" s="5">
        <f t="shared" si="8"/>
        <v>3.0056094453602804</v>
      </c>
      <c r="O13" s="5">
        <f t="shared" si="9"/>
        <v>3.8959195453100159</v>
      </c>
      <c r="P13" s="5">
        <f t="shared" si="10"/>
        <v>3.03261876085072</v>
      </c>
      <c r="Q13" s="5">
        <f t="shared" si="11"/>
        <v>1.6025850290068675</v>
      </c>
      <c r="R13" s="5">
        <f t="shared" si="12"/>
        <v>2.0654145319195436</v>
      </c>
      <c r="S13">
        <v>2</v>
      </c>
      <c r="T13" t="str">
        <f t="shared" si="20"/>
        <v>2-2.5</v>
      </c>
      <c r="U13">
        <f>COUNTIFS($N$2:$N$204,"&gt;="&amp;S13,$N$2:$N$204,"&lt;"&amp;S14)</f>
        <v>99</v>
      </c>
      <c r="V13" t="str">
        <f t="shared" si="21"/>
        <v>2-2.5</v>
      </c>
      <c r="W13">
        <f t="shared" si="15"/>
        <v>19</v>
      </c>
      <c r="X13" t="str">
        <f t="shared" si="22"/>
        <v>2-2.5</v>
      </c>
      <c r="Y13">
        <f t="shared" si="16"/>
        <v>9</v>
      </c>
      <c r="Z13" t="str">
        <f t="shared" si="17"/>
        <v>2-2.5</v>
      </c>
      <c r="AA13">
        <f t="shared" si="18"/>
        <v>59</v>
      </c>
      <c r="AB13" t="str">
        <f t="shared" si="23"/>
        <v>2-2.5</v>
      </c>
      <c r="AC13">
        <f t="shared" si="19"/>
        <v>161</v>
      </c>
    </row>
    <row r="14" spans="1:29" ht="14.25" thickBot="1" x14ac:dyDescent="0.2">
      <c r="A14" s="2">
        <v>13</v>
      </c>
      <c r="B14" s="2" t="s">
        <v>19</v>
      </c>
      <c r="C14" s="2">
        <v>951</v>
      </c>
      <c r="D14" s="2">
        <v>11995</v>
      </c>
      <c r="E14" s="2"/>
      <c r="F14" s="2">
        <v>56.693548</v>
      </c>
      <c r="G14" s="2">
        <v>243.84163899999999</v>
      </c>
      <c r="H14">
        <f t="shared" si="3"/>
        <v>951</v>
      </c>
      <c r="I14">
        <f t="shared" si="4"/>
        <v>11995</v>
      </c>
      <c r="J14">
        <f t="shared" si="5"/>
        <v>0</v>
      </c>
      <c r="K14">
        <f t="shared" si="6"/>
        <v>56.693548</v>
      </c>
      <c r="L14">
        <f t="shared" si="7"/>
        <v>243.84163899999999</v>
      </c>
      <c r="N14" s="5">
        <f t="shared" si="8"/>
        <v>2.9781805169374138</v>
      </c>
      <c r="O14" s="5">
        <f t="shared" si="9"/>
        <v>4.0790002523038495</v>
      </c>
      <c r="P14" s="5">
        <v>0</v>
      </c>
      <c r="Q14" s="5">
        <f t="shared" si="11"/>
        <v>1.753533636892278</v>
      </c>
      <c r="R14" s="5">
        <f t="shared" si="12"/>
        <v>2.3871078688124903</v>
      </c>
      <c r="S14">
        <v>2.5</v>
      </c>
      <c r="T14" t="str">
        <f t="shared" si="20"/>
        <v>2.5-3</v>
      </c>
      <c r="U14">
        <f>COUNTIFS($N$2:$N$204,"&gt;="&amp;S14,$N$2:$N$204,"&lt;"&amp;S15)</f>
        <v>92</v>
      </c>
      <c r="V14" t="str">
        <f t="shared" si="21"/>
        <v>2.5-3</v>
      </c>
      <c r="W14">
        <f t="shared" si="15"/>
        <v>31</v>
      </c>
      <c r="X14" t="str">
        <f t="shared" si="22"/>
        <v>2.5-3</v>
      </c>
      <c r="Y14">
        <f t="shared" si="16"/>
        <v>25</v>
      </c>
      <c r="Z14" t="str">
        <f t="shared" si="17"/>
        <v>2.5-3</v>
      </c>
      <c r="AA14">
        <f t="shared" si="18"/>
        <v>0</v>
      </c>
      <c r="AB14" t="str">
        <f t="shared" si="23"/>
        <v>2.5-3</v>
      </c>
      <c r="AC14">
        <f t="shared" si="19"/>
        <v>2</v>
      </c>
    </row>
    <row r="15" spans="1:29" ht="14.25" thickBot="1" x14ac:dyDescent="0.2">
      <c r="A15" s="3">
        <v>14</v>
      </c>
      <c r="B15" s="3" t="s">
        <v>20</v>
      </c>
      <c r="C15" s="3">
        <v>922</v>
      </c>
      <c r="D15" s="3">
        <v>3618</v>
      </c>
      <c r="E15" s="3"/>
      <c r="F15" s="3">
        <v>10.334669</v>
      </c>
      <c r="G15" s="3">
        <v>174.63108</v>
      </c>
      <c r="H15">
        <f t="shared" si="3"/>
        <v>922</v>
      </c>
      <c r="I15">
        <f t="shared" si="4"/>
        <v>3618</v>
      </c>
      <c r="J15">
        <f t="shared" si="5"/>
        <v>0</v>
      </c>
      <c r="K15">
        <f t="shared" si="6"/>
        <v>10.334669</v>
      </c>
      <c r="L15">
        <f t="shared" si="7"/>
        <v>174.63108</v>
      </c>
      <c r="N15" s="5">
        <f t="shared" si="8"/>
        <v>2.9647309210536292</v>
      </c>
      <c r="O15" s="5">
        <f t="shared" si="9"/>
        <v>3.5584685625237951</v>
      </c>
      <c r="P15" s="5">
        <v>0</v>
      </c>
      <c r="Q15" s="5">
        <f t="shared" si="11"/>
        <v>1.0142965715510641</v>
      </c>
      <c r="R15" s="5">
        <f t="shared" si="12"/>
        <v>2.2421215398923633</v>
      </c>
      <c r="S15">
        <v>3</v>
      </c>
      <c r="T15" t="str">
        <f t="shared" si="20"/>
        <v>3-3.5</v>
      </c>
      <c r="U15">
        <f>COUNTIFS($N$2:$N$204,"&gt;="&amp;S15,$N$2:$N$204,"&lt;"&amp;S16)</f>
        <v>12</v>
      </c>
      <c r="V15" t="str">
        <f t="shared" si="21"/>
        <v>3-3.5</v>
      </c>
      <c r="W15">
        <f t="shared" si="15"/>
        <v>43</v>
      </c>
      <c r="X15" t="str">
        <f t="shared" si="22"/>
        <v>3-3.5</v>
      </c>
      <c r="Y15">
        <f t="shared" si="16"/>
        <v>27</v>
      </c>
      <c r="Z15" t="str">
        <f t="shared" si="17"/>
        <v>3-3.5</v>
      </c>
      <c r="AA15">
        <f t="shared" si="18"/>
        <v>0</v>
      </c>
      <c r="AB15" t="str">
        <f t="shared" si="23"/>
        <v>3-3.5</v>
      </c>
      <c r="AC15">
        <f t="shared" si="19"/>
        <v>0</v>
      </c>
    </row>
    <row r="16" spans="1:29" ht="14.25" thickBot="1" x14ac:dyDescent="0.2">
      <c r="A16" s="2">
        <v>15</v>
      </c>
      <c r="B16" s="2" t="s">
        <v>21</v>
      </c>
      <c r="C16" s="2">
        <v>916</v>
      </c>
      <c r="D16" s="2">
        <v>9717</v>
      </c>
      <c r="E16" s="2">
        <v>139</v>
      </c>
      <c r="F16" s="2">
        <v>1.97</v>
      </c>
      <c r="G16" s="2">
        <v>85.860147999999995</v>
      </c>
      <c r="H16">
        <f t="shared" si="3"/>
        <v>916</v>
      </c>
      <c r="I16">
        <f t="shared" si="4"/>
        <v>9717</v>
      </c>
      <c r="J16">
        <f t="shared" si="5"/>
        <v>139</v>
      </c>
      <c r="K16">
        <f t="shared" si="6"/>
        <v>1.97</v>
      </c>
      <c r="L16">
        <f t="shared" si="7"/>
        <v>85.860147999999995</v>
      </c>
      <c r="N16" s="5">
        <f t="shared" si="8"/>
        <v>2.9618954736678504</v>
      </c>
      <c r="O16" s="5">
        <f t="shared" si="9"/>
        <v>3.9875322027298394</v>
      </c>
      <c r="P16" s="5">
        <f t="shared" si="10"/>
        <v>2.143014800254095</v>
      </c>
      <c r="Q16" s="5">
        <f t="shared" si="11"/>
        <v>0.2944662261615929</v>
      </c>
      <c r="R16" s="5">
        <f t="shared" si="12"/>
        <v>1.9337916327519447</v>
      </c>
      <c r="S16">
        <v>3.5</v>
      </c>
      <c r="T16" t="str">
        <f t="shared" si="20"/>
        <v>3.5-4</v>
      </c>
      <c r="U16">
        <f>COUNTIFS($N$2:$N$204,"&gt;="&amp;S16,$N$2:$N$204,"&lt;"&amp;S17)</f>
        <v>0</v>
      </c>
      <c r="V16" t="str">
        <f t="shared" si="21"/>
        <v>3.5-4</v>
      </c>
      <c r="W16">
        <f t="shared" si="15"/>
        <v>49</v>
      </c>
      <c r="X16" t="str">
        <f t="shared" si="22"/>
        <v>3.5-4</v>
      </c>
      <c r="Y16">
        <f t="shared" si="16"/>
        <v>20</v>
      </c>
      <c r="Z16" t="str">
        <f t="shared" si="17"/>
        <v>3.5-4</v>
      </c>
      <c r="AA16">
        <f t="shared" si="18"/>
        <v>0</v>
      </c>
      <c r="AB16" t="str">
        <f t="shared" si="23"/>
        <v>3.5-4</v>
      </c>
      <c r="AC16">
        <f t="shared" si="19"/>
        <v>0</v>
      </c>
    </row>
    <row r="17" spans="1:29" ht="14.25" thickBot="1" x14ac:dyDescent="0.2">
      <c r="A17" s="3">
        <v>16</v>
      </c>
      <c r="B17" s="3" t="s">
        <v>22</v>
      </c>
      <c r="C17" s="3">
        <v>912</v>
      </c>
      <c r="D17" s="3">
        <v>40236</v>
      </c>
      <c r="E17" s="3">
        <v>48</v>
      </c>
      <c r="F17" s="3">
        <v>33.560240999999998</v>
      </c>
      <c r="G17" s="3">
        <v>111.050937</v>
      </c>
      <c r="H17">
        <f t="shared" si="3"/>
        <v>912</v>
      </c>
      <c r="I17">
        <f t="shared" si="4"/>
        <v>40236</v>
      </c>
      <c r="J17">
        <f t="shared" si="5"/>
        <v>48</v>
      </c>
      <c r="K17">
        <f t="shared" si="6"/>
        <v>33.560240999999998</v>
      </c>
      <c r="L17">
        <f t="shared" si="7"/>
        <v>111.050937</v>
      </c>
      <c r="N17" s="5">
        <f t="shared" si="8"/>
        <v>2.959994838328416</v>
      </c>
      <c r="O17" s="5">
        <f t="shared" si="9"/>
        <v>4.6046147994764448</v>
      </c>
      <c r="P17" s="5">
        <f t="shared" si="10"/>
        <v>1.6812412373755872</v>
      </c>
      <c r="Q17" s="5">
        <f t="shared" si="11"/>
        <v>1.5258250708871255</v>
      </c>
      <c r="R17" s="5">
        <f t="shared" si="12"/>
        <v>2.0455222272898306</v>
      </c>
      <c r="S17">
        <v>4</v>
      </c>
      <c r="T17" t="str">
        <f t="shared" si="20"/>
        <v>4-4.5</v>
      </c>
      <c r="U17">
        <f>COUNTIFS($N$2:$N$204,"&gt;="&amp;S17,$N$2:$N$204,"&lt;"&amp;S18)</f>
        <v>0</v>
      </c>
      <c r="V17" t="str">
        <f t="shared" si="21"/>
        <v>4-4.5</v>
      </c>
      <c r="W17">
        <f t="shared" si="15"/>
        <v>44</v>
      </c>
      <c r="X17" t="str">
        <f t="shared" si="22"/>
        <v>4-4.5</v>
      </c>
      <c r="Y17">
        <f t="shared" si="16"/>
        <v>14</v>
      </c>
      <c r="Z17" t="str">
        <f t="shared" si="17"/>
        <v>4-4.5</v>
      </c>
      <c r="AA17">
        <f t="shared" si="18"/>
        <v>0</v>
      </c>
      <c r="AB17" t="str">
        <f t="shared" si="23"/>
        <v>4-4.5</v>
      </c>
      <c r="AC17">
        <f t="shared" si="19"/>
        <v>0</v>
      </c>
    </row>
    <row r="18" spans="1:29" ht="14.25" thickBot="1" x14ac:dyDescent="0.2">
      <c r="A18" s="2">
        <v>17</v>
      </c>
      <c r="B18" s="2" t="s">
        <v>23</v>
      </c>
      <c r="C18" s="2">
        <v>898</v>
      </c>
      <c r="D18" s="2">
        <v>898</v>
      </c>
      <c r="E18" s="2">
        <v>1614</v>
      </c>
      <c r="F18" s="2">
        <v>-30.797999999999998</v>
      </c>
      <c r="G18" s="2">
        <v>109.24611299999999</v>
      </c>
      <c r="H18">
        <f t="shared" si="3"/>
        <v>898</v>
      </c>
      <c r="I18">
        <f t="shared" si="4"/>
        <v>898</v>
      </c>
      <c r="J18">
        <f t="shared" si="5"/>
        <v>1614</v>
      </c>
      <c r="K18">
        <f t="shared" si="6"/>
        <v>-30.797999999999998</v>
      </c>
      <c r="L18">
        <f t="shared" si="7"/>
        <v>109.24611299999999</v>
      </c>
      <c r="N18" s="5">
        <f t="shared" si="8"/>
        <v>2.9532763366673045</v>
      </c>
      <c r="O18" s="5">
        <f t="shared" si="9"/>
        <v>2.9532763366673045</v>
      </c>
      <c r="P18" s="5">
        <f t="shared" si="10"/>
        <v>3.2079035303860515</v>
      </c>
      <c r="Q18" s="5">
        <v>0</v>
      </c>
      <c r="R18" s="5">
        <f t="shared" si="12"/>
        <v>2.0384059936270607</v>
      </c>
      <c r="S18">
        <v>4.5</v>
      </c>
      <c r="T18" t="str">
        <f t="shared" si="20"/>
        <v>4.5-5</v>
      </c>
      <c r="U18">
        <f>COUNTIFS($N$2:$N$204,"&gt;="&amp;S18,$N$2:$N$204,"&lt;"&amp;S19)</f>
        <v>0</v>
      </c>
      <c r="V18" t="str">
        <f t="shared" si="21"/>
        <v>4.5-5</v>
      </c>
      <c r="W18">
        <f t="shared" si="15"/>
        <v>14</v>
      </c>
      <c r="X18" t="str">
        <f t="shared" si="22"/>
        <v>4.5-5</v>
      </c>
      <c r="Y18">
        <f t="shared" si="16"/>
        <v>4</v>
      </c>
      <c r="Z18" t="str">
        <f t="shared" si="17"/>
        <v>4.5-5</v>
      </c>
      <c r="AA18">
        <f t="shared" si="18"/>
        <v>0</v>
      </c>
      <c r="AB18" t="str">
        <f t="shared" si="23"/>
        <v>4.5-5</v>
      </c>
      <c r="AC18">
        <f t="shared" si="19"/>
        <v>0</v>
      </c>
    </row>
    <row r="19" spans="1:29" ht="14.25" thickBot="1" x14ac:dyDescent="0.2">
      <c r="A19" s="3">
        <v>18</v>
      </c>
      <c r="B19" s="3" t="s">
        <v>24</v>
      </c>
      <c r="C19" s="3">
        <v>851</v>
      </c>
      <c r="D19" s="3">
        <v>8079</v>
      </c>
      <c r="E19" s="3">
        <v>12167</v>
      </c>
      <c r="F19" s="3">
        <v>124.651303</v>
      </c>
      <c r="G19" s="3">
        <v>205.40942699999999</v>
      </c>
      <c r="H19">
        <f t="shared" si="3"/>
        <v>851</v>
      </c>
      <c r="I19">
        <f t="shared" si="4"/>
        <v>8079</v>
      </c>
      <c r="J19">
        <f t="shared" si="5"/>
        <v>12167</v>
      </c>
      <c r="K19">
        <f t="shared" si="6"/>
        <v>124.651303</v>
      </c>
      <c r="L19">
        <f t="shared" si="7"/>
        <v>205.40942699999999</v>
      </c>
      <c r="N19" s="5">
        <f t="shared" si="8"/>
        <v>2.929929560084588</v>
      </c>
      <c r="O19" s="5">
        <f t="shared" si="9"/>
        <v>3.9073576081311727</v>
      </c>
      <c r="P19" s="5">
        <f t="shared" si="10"/>
        <v>4.0851835080527783</v>
      </c>
      <c r="Q19" s="5">
        <f t="shared" si="11"/>
        <v>2.095696822613176</v>
      </c>
      <c r="R19" s="5">
        <f t="shared" si="12"/>
        <v>2.3126203711022177</v>
      </c>
      <c r="S19">
        <v>5</v>
      </c>
      <c r="T19" t="str">
        <f t="shared" si="20"/>
        <v>5-5.5</v>
      </c>
      <c r="U19">
        <f>COUNTIFS($N$2:$N$204,"&gt;="&amp;S19,$N$2:$N$204,"&lt;"&amp;S20)</f>
        <v>0</v>
      </c>
      <c r="V19" t="str">
        <f t="shared" si="21"/>
        <v>5-5.5</v>
      </c>
      <c r="W19">
        <f t="shared" si="15"/>
        <v>3</v>
      </c>
      <c r="X19" t="str">
        <f t="shared" si="22"/>
        <v>5-5.5</v>
      </c>
      <c r="Y19">
        <f t="shared" si="16"/>
        <v>0</v>
      </c>
      <c r="Z19" t="str">
        <f t="shared" si="17"/>
        <v>5-5.5</v>
      </c>
      <c r="AA19">
        <f t="shared" si="18"/>
        <v>0</v>
      </c>
      <c r="AB19" t="str">
        <f t="shared" si="23"/>
        <v>5-5.5</v>
      </c>
      <c r="AC19">
        <f t="shared" si="19"/>
        <v>0</v>
      </c>
    </row>
    <row r="20" spans="1:29" ht="14.25" thickBot="1" x14ac:dyDescent="0.2">
      <c r="A20" s="2">
        <v>19</v>
      </c>
      <c r="B20" s="2" t="s">
        <v>25</v>
      </c>
      <c r="C20" s="2">
        <v>826</v>
      </c>
      <c r="D20" s="2">
        <v>47740</v>
      </c>
      <c r="E20" s="2">
        <v>41</v>
      </c>
      <c r="F20" s="2">
        <v>81.566000000000003</v>
      </c>
      <c r="G20" s="2">
        <v>149.05050700000001</v>
      </c>
      <c r="H20">
        <f t="shared" si="3"/>
        <v>826</v>
      </c>
      <c r="I20">
        <f t="shared" si="4"/>
        <v>47740</v>
      </c>
      <c r="J20">
        <f t="shared" si="5"/>
        <v>41</v>
      </c>
      <c r="K20">
        <f t="shared" si="6"/>
        <v>81.566000000000003</v>
      </c>
      <c r="L20">
        <f t="shared" si="7"/>
        <v>149.05050700000001</v>
      </c>
      <c r="N20" s="5">
        <f t="shared" si="8"/>
        <v>2.9169800473203824</v>
      </c>
      <c r="O20" s="5">
        <f t="shared" si="9"/>
        <v>4.6788824146707357</v>
      </c>
      <c r="P20" s="5">
        <f t="shared" si="10"/>
        <v>1.6127838567197355</v>
      </c>
      <c r="Q20" s="5">
        <f t="shared" si="11"/>
        <v>1.9115091650100857</v>
      </c>
      <c r="R20" s="5">
        <f t="shared" si="12"/>
        <v>2.173333457637538</v>
      </c>
      <c r="S20">
        <v>5.5</v>
      </c>
      <c r="T20" t="str">
        <f>S20&amp;"-"</f>
        <v>5.5-</v>
      </c>
      <c r="U20">
        <f>COUNTIFS($N$2:$N$204,"&gt;="&amp;S20,$N$2:$N$204,"&lt;"&amp;S21)</f>
        <v>0</v>
      </c>
      <c r="V20" t="str">
        <f>S20&amp;"-"</f>
        <v>5.5-</v>
      </c>
      <c r="W20">
        <f t="shared" si="15"/>
        <v>0</v>
      </c>
      <c r="X20" t="str">
        <f>S20&amp;"-"</f>
        <v>5.5-</v>
      </c>
      <c r="Y20">
        <f t="shared" si="16"/>
        <v>0</v>
      </c>
      <c r="Z20" t="str">
        <f>S20&amp;"-"</f>
        <v>5.5-</v>
      </c>
      <c r="AA20">
        <f t="shared" si="18"/>
        <v>0</v>
      </c>
      <c r="AB20" t="str">
        <f>S20&amp;"-"</f>
        <v>5.5-</v>
      </c>
      <c r="AC20">
        <f t="shared" si="19"/>
        <v>0</v>
      </c>
    </row>
    <row r="21" spans="1:29" ht="14.25" thickBot="1" x14ac:dyDescent="0.2">
      <c r="A21" s="3">
        <v>20</v>
      </c>
      <c r="B21" s="3" t="s">
        <v>26</v>
      </c>
      <c r="C21" s="3">
        <v>804</v>
      </c>
      <c r="D21" s="3">
        <v>104706</v>
      </c>
      <c r="E21" s="3"/>
      <c r="F21" s="3">
        <v>74.895582000000005</v>
      </c>
      <c r="G21" s="3">
        <v>125.642706</v>
      </c>
      <c r="H21">
        <f t="shared" si="3"/>
        <v>804</v>
      </c>
      <c r="I21">
        <f t="shared" si="4"/>
        <v>104706</v>
      </c>
      <c r="J21">
        <f t="shared" si="5"/>
        <v>0</v>
      </c>
      <c r="K21">
        <f t="shared" si="6"/>
        <v>74.895582000000005</v>
      </c>
      <c r="L21">
        <f t="shared" si="7"/>
        <v>125.642706</v>
      </c>
      <c r="N21" s="5">
        <f t="shared" si="8"/>
        <v>2.9052560487484511</v>
      </c>
      <c r="O21" s="5">
        <f t="shared" si="9"/>
        <v>5.0199715689016742</v>
      </c>
      <c r="P21" s="5">
        <v>0</v>
      </c>
      <c r="Q21" s="5">
        <f t="shared" si="11"/>
        <v>1.8744561999476479</v>
      </c>
      <c r="R21" s="5">
        <f t="shared" si="12"/>
        <v>2.0991372813416587</v>
      </c>
      <c r="S21" t="s">
        <v>220</v>
      </c>
    </row>
    <row r="22" spans="1:29" ht="14.25" thickBot="1" x14ac:dyDescent="0.2">
      <c r="A22" s="2">
        <v>21</v>
      </c>
      <c r="B22" s="2" t="s">
        <v>27</v>
      </c>
      <c r="C22" s="2">
        <v>798</v>
      </c>
      <c r="D22" s="2">
        <v>1964</v>
      </c>
      <c r="E22" s="2"/>
      <c r="F22" s="2">
        <v>11.49</v>
      </c>
      <c r="G22" s="2">
        <v>118.292053</v>
      </c>
      <c r="H22">
        <f t="shared" si="3"/>
        <v>798</v>
      </c>
      <c r="I22">
        <f t="shared" si="4"/>
        <v>1964</v>
      </c>
      <c r="J22">
        <f t="shared" si="5"/>
        <v>0</v>
      </c>
      <c r="K22">
        <f t="shared" si="6"/>
        <v>11.49</v>
      </c>
      <c r="L22">
        <f t="shared" si="7"/>
        <v>118.292053</v>
      </c>
      <c r="N22" s="5">
        <f t="shared" si="8"/>
        <v>2.9020028913507296</v>
      </c>
      <c r="O22" s="5">
        <f t="shared" si="9"/>
        <v>3.2931414834509307</v>
      </c>
      <c r="P22" s="5">
        <v>0</v>
      </c>
      <c r="Q22" s="5">
        <f t="shared" si="11"/>
        <v>1.0603200286882852</v>
      </c>
      <c r="R22" s="5">
        <f t="shared" si="12"/>
        <v>2.0729555691910955</v>
      </c>
      <c r="S22" s="6" t="str">
        <f>S6&amp;"-"&amp;S7</f>
        <v>-1.5--1</v>
      </c>
      <c r="T22" s="8"/>
      <c r="U22" s="7"/>
      <c r="V22" s="7"/>
    </row>
    <row r="23" spans="1:29" ht="14.25" thickBot="1" x14ac:dyDescent="0.2">
      <c r="A23" s="3">
        <v>22</v>
      </c>
      <c r="B23" s="3" t="s">
        <v>28</v>
      </c>
      <c r="C23" s="3">
        <v>773</v>
      </c>
      <c r="D23" s="3">
        <v>10804</v>
      </c>
      <c r="E23" s="3">
        <v>1038</v>
      </c>
      <c r="F23" s="3">
        <v>30.442</v>
      </c>
      <c r="G23" s="3">
        <v>64.101096999999996</v>
      </c>
      <c r="H23">
        <f t="shared" si="3"/>
        <v>773</v>
      </c>
      <c r="I23">
        <f t="shared" si="4"/>
        <v>10804</v>
      </c>
      <c r="J23">
        <f t="shared" si="5"/>
        <v>1038</v>
      </c>
      <c r="K23">
        <f t="shared" si="6"/>
        <v>30.442</v>
      </c>
      <c r="L23">
        <f t="shared" si="7"/>
        <v>64.101096999999996</v>
      </c>
      <c r="N23" s="5">
        <f t="shared" si="8"/>
        <v>2.888179493918325</v>
      </c>
      <c r="O23" s="5">
        <f t="shared" si="9"/>
        <v>4.0335845755154134</v>
      </c>
      <c r="P23" s="5">
        <f t="shared" si="10"/>
        <v>3.0161973535124389</v>
      </c>
      <c r="Q23" s="5">
        <f t="shared" si="11"/>
        <v>1.4834731816212223</v>
      </c>
      <c r="R23" s="5">
        <f t="shared" si="12"/>
        <v>1.8068654619208453</v>
      </c>
      <c r="S23" s="6" t="str">
        <f t="shared" ref="S23:S35" si="24">S7&amp;"-"&amp;S8</f>
        <v>-1--0.5</v>
      </c>
      <c r="T23" s="8"/>
      <c r="U23" s="7"/>
      <c r="V23" s="7"/>
    </row>
    <row r="24" spans="1:29" ht="14.25" thickBot="1" x14ac:dyDescent="0.2">
      <c r="A24" s="2">
        <v>23</v>
      </c>
      <c r="B24" s="2" t="s">
        <v>29</v>
      </c>
      <c r="C24" s="2">
        <v>763</v>
      </c>
      <c r="D24" s="2">
        <v>4682</v>
      </c>
      <c r="E24" s="2">
        <v>3235</v>
      </c>
      <c r="F24" s="2">
        <v>91.223849000000001</v>
      </c>
      <c r="G24" s="2">
        <v>163.88649899999999</v>
      </c>
      <c r="H24">
        <f t="shared" si="3"/>
        <v>763</v>
      </c>
      <c r="I24">
        <f t="shared" si="4"/>
        <v>4682</v>
      </c>
      <c r="J24">
        <f t="shared" si="5"/>
        <v>3235</v>
      </c>
      <c r="K24">
        <f t="shared" si="6"/>
        <v>91.223849000000001</v>
      </c>
      <c r="L24">
        <f t="shared" si="7"/>
        <v>163.88649899999999</v>
      </c>
      <c r="N24" s="5">
        <f t="shared" si="8"/>
        <v>2.8825245379548803</v>
      </c>
      <c r="O24" s="5">
        <f t="shared" si="9"/>
        <v>3.6704314093606056</v>
      </c>
      <c r="P24" s="5">
        <f t="shared" si="10"/>
        <v>3.5098742850047193</v>
      </c>
      <c r="Q24" s="5">
        <f t="shared" si="11"/>
        <v>1.9601083924411564</v>
      </c>
      <c r="R24" s="5">
        <f t="shared" si="12"/>
        <v>2.2145431777846056</v>
      </c>
      <c r="S24" s="6" t="str">
        <f t="shared" si="24"/>
        <v>-0.5-0</v>
      </c>
      <c r="T24" s="8"/>
      <c r="U24" s="7"/>
      <c r="V24" s="7"/>
    </row>
    <row r="25" spans="1:29" ht="14.25" thickBot="1" x14ac:dyDescent="0.2">
      <c r="A25" s="3">
        <v>24</v>
      </c>
      <c r="B25" s="3" t="s">
        <v>30</v>
      </c>
      <c r="C25" s="3">
        <v>712</v>
      </c>
      <c r="D25" s="3">
        <v>1170</v>
      </c>
      <c r="E25" s="3">
        <v>249</v>
      </c>
      <c r="F25" s="3">
        <v>73.472945999999993</v>
      </c>
      <c r="G25" s="3">
        <v>124.932642</v>
      </c>
      <c r="H25">
        <f t="shared" si="3"/>
        <v>712</v>
      </c>
      <c r="I25">
        <f t="shared" si="4"/>
        <v>1170</v>
      </c>
      <c r="J25">
        <f t="shared" si="5"/>
        <v>249</v>
      </c>
      <c r="K25">
        <f t="shared" si="6"/>
        <v>73.472945999999993</v>
      </c>
      <c r="L25">
        <f t="shared" si="7"/>
        <v>124.932642</v>
      </c>
      <c r="N25" s="5">
        <f t="shared" si="8"/>
        <v>2.8524799936368566</v>
      </c>
      <c r="O25" s="5">
        <f t="shared" si="9"/>
        <v>3.0681858617461617</v>
      </c>
      <c r="P25" s="5">
        <f t="shared" si="10"/>
        <v>2.3961993470957363</v>
      </c>
      <c r="Q25" s="5">
        <f t="shared" si="11"/>
        <v>1.8661274538350265</v>
      </c>
      <c r="R25" s="5">
        <f t="shared" si="12"/>
        <v>2.0966759242696971</v>
      </c>
      <c r="S25" s="6" t="str">
        <f>S9&amp;"-"&amp;S10</f>
        <v>0-0.5</v>
      </c>
      <c r="T25" s="8"/>
      <c r="U25" s="7"/>
      <c r="V25" s="7"/>
    </row>
    <row r="26" spans="1:29" ht="14.25" thickBot="1" x14ac:dyDescent="0.2">
      <c r="A26" s="2"/>
      <c r="B26" s="2" t="s">
        <v>31</v>
      </c>
      <c r="C26" s="2">
        <v>704</v>
      </c>
      <c r="D26" s="2">
        <v>1365</v>
      </c>
      <c r="E26" s="2">
        <v>1396</v>
      </c>
      <c r="F26" s="2">
        <v>7.4539999999999997</v>
      </c>
      <c r="G26" s="2">
        <v>30.194302</v>
      </c>
      <c r="H26">
        <f t="shared" si="3"/>
        <v>704</v>
      </c>
      <c r="I26">
        <f t="shared" si="4"/>
        <v>1365</v>
      </c>
      <c r="J26">
        <f t="shared" si="5"/>
        <v>1396</v>
      </c>
      <c r="K26">
        <f t="shared" si="6"/>
        <v>7.4539999999999997</v>
      </c>
      <c r="L26">
        <f t="shared" si="7"/>
        <v>30.194302</v>
      </c>
      <c r="N26" s="5">
        <f t="shared" si="8"/>
        <v>2.847572659142112</v>
      </c>
      <c r="O26" s="5">
        <f t="shared" si="9"/>
        <v>3.1351326513767748</v>
      </c>
      <c r="P26" s="5">
        <f t="shared" si="10"/>
        <v>3.1448854182871422</v>
      </c>
      <c r="Q26" s="5">
        <f t="shared" si="11"/>
        <v>0.87238938841782088</v>
      </c>
      <c r="R26" s="5">
        <f t="shared" si="12"/>
        <v>1.4799249944989923</v>
      </c>
      <c r="S26" s="6" t="str">
        <f t="shared" si="24"/>
        <v>0.5-1</v>
      </c>
      <c r="T26" s="8"/>
      <c r="U26" s="7"/>
      <c r="V26" s="7"/>
    </row>
    <row r="27" spans="1:29" ht="14.25" thickBot="1" x14ac:dyDescent="0.2">
      <c r="A27" s="3">
        <v>25</v>
      </c>
      <c r="B27" s="3" t="s">
        <v>32</v>
      </c>
      <c r="C27" s="3">
        <v>702</v>
      </c>
      <c r="D27" s="3">
        <v>702</v>
      </c>
      <c r="E27" s="3"/>
      <c r="F27" s="3">
        <v>133.37200000000001</v>
      </c>
      <c r="G27" s="3">
        <v>194.13193899999999</v>
      </c>
      <c r="H27">
        <f t="shared" si="3"/>
        <v>702</v>
      </c>
      <c r="I27">
        <f t="shared" si="4"/>
        <v>702</v>
      </c>
      <c r="J27">
        <f t="shared" si="5"/>
        <v>0</v>
      </c>
      <c r="K27">
        <f t="shared" si="6"/>
        <v>133.37200000000001</v>
      </c>
      <c r="L27">
        <f t="shared" si="7"/>
        <v>194.13193899999999</v>
      </c>
      <c r="N27" s="5">
        <f t="shared" si="8"/>
        <v>2.8463371121298051</v>
      </c>
      <c r="O27" s="5">
        <f t="shared" si="9"/>
        <v>2.8463371121298051</v>
      </c>
      <c r="P27" s="5">
        <v>0</v>
      </c>
      <c r="Q27" s="5">
        <f t="shared" si="11"/>
        <v>2.125064663749499</v>
      </c>
      <c r="R27" s="5">
        <f t="shared" si="12"/>
        <v>2.2880969923196215</v>
      </c>
      <c r="S27" s="6" t="str">
        <f t="shared" si="24"/>
        <v>1-1.5</v>
      </c>
      <c r="T27" s="8"/>
      <c r="U27" s="7"/>
      <c r="V27" s="7"/>
    </row>
    <row r="28" spans="1:29" ht="14.25" thickBot="1" x14ac:dyDescent="0.2">
      <c r="A28" s="2">
        <v>26</v>
      </c>
      <c r="B28" s="2" t="s">
        <v>33</v>
      </c>
      <c r="C28" s="2">
        <v>698</v>
      </c>
      <c r="D28" s="2">
        <v>9337</v>
      </c>
      <c r="E28" s="2">
        <v>653</v>
      </c>
      <c r="F28" s="2">
        <v>53.767535000000002</v>
      </c>
      <c r="G28" s="2">
        <v>97.664460000000005</v>
      </c>
      <c r="H28">
        <f t="shared" si="3"/>
        <v>698</v>
      </c>
      <c r="I28">
        <f t="shared" si="4"/>
        <v>9337</v>
      </c>
      <c r="J28">
        <f t="shared" si="5"/>
        <v>653</v>
      </c>
      <c r="K28">
        <f t="shared" si="6"/>
        <v>53.767535000000002</v>
      </c>
      <c r="L28">
        <f t="shared" si="7"/>
        <v>97.664460000000005</v>
      </c>
      <c r="N28" s="5">
        <f t="shared" si="8"/>
        <v>2.8438554226231609</v>
      </c>
      <c r="O28" s="5">
        <f t="shared" si="9"/>
        <v>3.9702073588068547</v>
      </c>
      <c r="P28" s="5">
        <f t="shared" si="10"/>
        <v>2.8149131812750738</v>
      </c>
      <c r="Q28" s="5">
        <f t="shared" si="11"/>
        <v>1.7305201264820076</v>
      </c>
      <c r="R28" s="5">
        <f t="shared" si="12"/>
        <v>1.9897365531363251</v>
      </c>
      <c r="S28" s="6" t="str">
        <f t="shared" si="24"/>
        <v>1.5-2</v>
      </c>
      <c r="T28" s="8"/>
      <c r="U28" s="8"/>
      <c r="V28" s="8"/>
    </row>
    <row r="29" spans="1:29" ht="14.25" thickBot="1" x14ac:dyDescent="0.2">
      <c r="A29" s="3">
        <v>27</v>
      </c>
      <c r="B29" s="3" t="s">
        <v>34</v>
      </c>
      <c r="C29" s="3">
        <v>694</v>
      </c>
      <c r="D29" s="3">
        <v>14113</v>
      </c>
      <c r="E29" s="3">
        <v>1155</v>
      </c>
      <c r="F29" s="3">
        <v>11.22</v>
      </c>
      <c r="G29" s="3">
        <v>23.422288999999999</v>
      </c>
      <c r="H29">
        <f t="shared" si="3"/>
        <v>694</v>
      </c>
      <c r="I29">
        <f t="shared" si="4"/>
        <v>14113</v>
      </c>
      <c r="J29">
        <f t="shared" si="5"/>
        <v>1155</v>
      </c>
      <c r="K29">
        <f t="shared" si="6"/>
        <v>11.22</v>
      </c>
      <c r="L29">
        <f t="shared" si="7"/>
        <v>23.422288999999999</v>
      </c>
      <c r="N29" s="5">
        <f t="shared" si="8"/>
        <v>2.8413594704548548</v>
      </c>
      <c r="O29" s="5">
        <f t="shared" si="9"/>
        <v>4.1496193415331533</v>
      </c>
      <c r="P29" s="5">
        <f t="shared" si="10"/>
        <v>3.0625819842281632</v>
      </c>
      <c r="Q29" s="5">
        <f t="shared" si="11"/>
        <v>1.0499928569201427</v>
      </c>
      <c r="R29" s="5">
        <f t="shared" si="12"/>
        <v>1.3696293352919411</v>
      </c>
      <c r="S29" s="6" t="str">
        <f t="shared" si="24"/>
        <v>2-2.5</v>
      </c>
      <c r="T29" s="8"/>
      <c r="U29" s="8"/>
      <c r="V29" s="8"/>
    </row>
    <row r="30" spans="1:29" ht="14.25" thickBot="1" x14ac:dyDescent="0.2">
      <c r="A30" s="2">
        <v>28</v>
      </c>
      <c r="B30" s="2" t="s">
        <v>35</v>
      </c>
      <c r="C30" s="2">
        <v>686</v>
      </c>
      <c r="D30" s="2">
        <v>790</v>
      </c>
      <c r="E30" s="2">
        <v>559</v>
      </c>
      <c r="F30" s="2">
        <v>92.47</v>
      </c>
      <c r="G30" s="2">
        <v>166.668801</v>
      </c>
      <c r="H30">
        <f t="shared" si="3"/>
        <v>686</v>
      </c>
      <c r="I30">
        <f t="shared" si="4"/>
        <v>790</v>
      </c>
      <c r="J30">
        <f t="shared" si="5"/>
        <v>559</v>
      </c>
      <c r="K30">
        <f t="shared" si="6"/>
        <v>92.47</v>
      </c>
      <c r="L30">
        <f t="shared" si="7"/>
        <v>166.668801</v>
      </c>
      <c r="N30" s="5">
        <f t="shared" si="8"/>
        <v>2.8363241157067516</v>
      </c>
      <c r="O30" s="5">
        <f t="shared" si="9"/>
        <v>2.8976270912904414</v>
      </c>
      <c r="P30" s="5">
        <f t="shared" si="10"/>
        <v>2.7474118078864231</v>
      </c>
      <c r="Q30" s="5">
        <f t="shared" si="11"/>
        <v>1.966000857628784</v>
      </c>
      <c r="R30" s="5">
        <f t="shared" si="12"/>
        <v>2.2218543111558811</v>
      </c>
      <c r="S30" s="6" t="str">
        <f t="shared" si="24"/>
        <v>2.5-3</v>
      </c>
      <c r="T30" s="8"/>
      <c r="U30" s="8"/>
      <c r="V30" s="8"/>
    </row>
    <row r="31" spans="1:29" ht="14.25" thickBot="1" x14ac:dyDescent="0.2">
      <c r="A31" s="3">
        <v>29</v>
      </c>
      <c r="B31" s="3" t="s">
        <v>36</v>
      </c>
      <c r="C31" s="3">
        <v>684</v>
      </c>
      <c r="D31" s="3">
        <v>75419</v>
      </c>
      <c r="E31" s="3">
        <v>2544</v>
      </c>
      <c r="F31" s="3">
        <v>22.366</v>
      </c>
      <c r="G31" s="3">
        <v>69.471117000000007</v>
      </c>
      <c r="H31">
        <f t="shared" si="3"/>
        <v>684</v>
      </c>
      <c r="I31">
        <f t="shared" si="4"/>
        <v>75419</v>
      </c>
      <c r="J31">
        <f t="shared" si="5"/>
        <v>2544</v>
      </c>
      <c r="K31">
        <f t="shared" si="6"/>
        <v>22.366</v>
      </c>
      <c r="L31">
        <f t="shared" si="7"/>
        <v>69.471117000000007</v>
      </c>
      <c r="N31" s="5">
        <f t="shared" si="8"/>
        <v>2.8350561017201161</v>
      </c>
      <c r="O31" s="5">
        <f t="shared" si="9"/>
        <v>4.8774807696850733</v>
      </c>
      <c r="P31" s="5">
        <f t="shared" si="10"/>
        <v>3.4055171069763763</v>
      </c>
      <c r="Q31" s="5">
        <f t="shared" si="11"/>
        <v>1.3495883205624628</v>
      </c>
      <c r="R31" s="5">
        <f t="shared" si="12"/>
        <v>1.8418042817883662</v>
      </c>
      <c r="S31" s="6" t="str">
        <f t="shared" si="24"/>
        <v>3-3.5</v>
      </c>
      <c r="T31" s="8"/>
      <c r="U31" s="8"/>
      <c r="V31" s="8"/>
    </row>
    <row r="32" spans="1:29" ht="14.25" thickBot="1" x14ac:dyDescent="0.2">
      <c r="A32" s="2">
        <v>29</v>
      </c>
      <c r="B32" s="2" t="s">
        <v>37</v>
      </c>
      <c r="C32" s="2">
        <v>684</v>
      </c>
      <c r="D32" s="2">
        <v>6168</v>
      </c>
      <c r="E32" s="2">
        <v>609</v>
      </c>
      <c r="F32" s="2">
        <v>41.984000000000002</v>
      </c>
      <c r="G32" s="2">
        <v>83.292927000000006</v>
      </c>
      <c r="H32">
        <f t="shared" si="3"/>
        <v>684</v>
      </c>
      <c r="I32">
        <f t="shared" si="4"/>
        <v>6168</v>
      </c>
      <c r="J32">
        <f t="shared" si="5"/>
        <v>609</v>
      </c>
      <c r="K32">
        <f t="shared" si="6"/>
        <v>41.984000000000002</v>
      </c>
      <c r="L32">
        <f t="shared" si="7"/>
        <v>83.292927000000006</v>
      </c>
      <c r="N32" s="5">
        <f t="shared" si="8"/>
        <v>2.8350561017201161</v>
      </c>
      <c r="O32" s="5">
        <f t="shared" si="9"/>
        <v>3.7901443650429005</v>
      </c>
      <c r="P32" s="5">
        <f t="shared" si="10"/>
        <v>2.7846172926328752</v>
      </c>
      <c r="Q32" s="5">
        <f t="shared" si="11"/>
        <v>1.6230838133595475</v>
      </c>
      <c r="R32" s="5">
        <f t="shared" si="12"/>
        <v>1.9206081239123145</v>
      </c>
      <c r="S32" s="6" t="str">
        <f t="shared" si="24"/>
        <v>3.5-4</v>
      </c>
      <c r="T32" s="8"/>
      <c r="U32" s="8"/>
      <c r="V32" s="8"/>
    </row>
    <row r="33" spans="1:22" ht="14.25" thickBot="1" x14ac:dyDescent="0.2">
      <c r="A33" s="3">
        <v>31</v>
      </c>
      <c r="B33" s="3" t="s">
        <v>38</v>
      </c>
      <c r="C33" s="3">
        <v>675</v>
      </c>
      <c r="D33" s="3">
        <v>2941</v>
      </c>
      <c r="E33" s="3">
        <v>1089</v>
      </c>
      <c r="F33" s="3">
        <v>38.148000000000003</v>
      </c>
      <c r="G33" s="3">
        <v>86.780216999999993</v>
      </c>
      <c r="H33">
        <f t="shared" si="3"/>
        <v>675</v>
      </c>
      <c r="I33">
        <f t="shared" si="4"/>
        <v>2941</v>
      </c>
      <c r="J33">
        <f t="shared" si="5"/>
        <v>1089</v>
      </c>
      <c r="K33">
        <f t="shared" si="6"/>
        <v>38.148000000000003</v>
      </c>
      <c r="L33">
        <f t="shared" si="7"/>
        <v>86.780216999999993</v>
      </c>
      <c r="N33" s="5">
        <f t="shared" si="8"/>
        <v>2.8293037728310249</v>
      </c>
      <c r="O33" s="5">
        <f t="shared" si="9"/>
        <v>3.4684950245070691</v>
      </c>
      <c r="P33" s="5">
        <f t="shared" si="10"/>
        <v>3.037027879755775</v>
      </c>
      <c r="Q33" s="5">
        <f t="shared" si="11"/>
        <v>1.5814717739623978</v>
      </c>
      <c r="R33" s="5">
        <f t="shared" si="12"/>
        <v>1.9384207317782673</v>
      </c>
      <c r="S33" s="6" t="str">
        <f t="shared" si="24"/>
        <v>4-4.5</v>
      </c>
      <c r="T33" s="8"/>
      <c r="U33" s="8"/>
      <c r="V33" s="8"/>
    </row>
    <row r="34" spans="1:22" ht="14.25" thickBot="1" x14ac:dyDescent="0.2">
      <c r="A34" s="2">
        <v>32</v>
      </c>
      <c r="B34" s="2" t="s">
        <v>39</v>
      </c>
      <c r="C34" s="2">
        <v>647</v>
      </c>
      <c r="D34" s="2">
        <v>839</v>
      </c>
      <c r="E34" s="2">
        <v>235</v>
      </c>
      <c r="F34" s="2">
        <v>-6.0821639999999997</v>
      </c>
      <c r="G34" s="2">
        <v>148.02798300000001</v>
      </c>
      <c r="H34">
        <f t="shared" si="3"/>
        <v>647</v>
      </c>
      <c r="I34">
        <f t="shared" si="4"/>
        <v>839</v>
      </c>
      <c r="J34">
        <f t="shared" si="5"/>
        <v>235</v>
      </c>
      <c r="K34">
        <f t="shared" si="6"/>
        <v>-6.0821639999999997</v>
      </c>
      <c r="L34">
        <f t="shared" si="7"/>
        <v>148.02798300000001</v>
      </c>
      <c r="N34" s="5">
        <f t="shared" si="8"/>
        <v>2.8109042806687006</v>
      </c>
      <c r="O34" s="5">
        <f t="shared" si="9"/>
        <v>2.9237619608287004</v>
      </c>
      <c r="P34" s="5">
        <f t="shared" si="10"/>
        <v>2.3710678622717363</v>
      </c>
      <c r="Q34" s="5">
        <v>0</v>
      </c>
      <c r="R34" s="5">
        <f t="shared" si="12"/>
        <v>2.1703438215688409</v>
      </c>
      <c r="S34" s="6" t="str">
        <f t="shared" si="24"/>
        <v>4.5-5</v>
      </c>
      <c r="T34" s="8"/>
      <c r="U34" s="8"/>
      <c r="V34" s="8"/>
    </row>
    <row r="35" spans="1:22" ht="14.25" thickBot="1" x14ac:dyDescent="0.2">
      <c r="A35" s="3">
        <v>33</v>
      </c>
      <c r="B35" s="3" t="s">
        <v>40</v>
      </c>
      <c r="C35" s="3">
        <v>643</v>
      </c>
      <c r="D35" s="3">
        <v>9891</v>
      </c>
      <c r="E35" s="3">
        <v>3381</v>
      </c>
      <c r="F35" s="3">
        <v>18.382000000000001</v>
      </c>
      <c r="G35" s="3">
        <v>207.92205300000001</v>
      </c>
      <c r="H35">
        <f t="shared" si="3"/>
        <v>643</v>
      </c>
      <c r="I35">
        <f t="shared" si="4"/>
        <v>9891</v>
      </c>
      <c r="J35">
        <f t="shared" si="5"/>
        <v>3381</v>
      </c>
      <c r="K35">
        <f t="shared" si="6"/>
        <v>18.382000000000001</v>
      </c>
      <c r="L35">
        <f t="shared" si="7"/>
        <v>207.92205300000001</v>
      </c>
      <c r="N35" s="5">
        <f t="shared" si="8"/>
        <v>2.8082109729242219</v>
      </c>
      <c r="O35" s="5">
        <f t="shared" si="9"/>
        <v>3.9952402018628153</v>
      </c>
      <c r="P35" s="5">
        <f t="shared" si="10"/>
        <v>3.5290451707657691</v>
      </c>
      <c r="Q35" s="5">
        <f t="shared" si="11"/>
        <v>1.2643927617677173</v>
      </c>
      <c r="R35" s="5">
        <f t="shared" si="12"/>
        <v>2.3179005546911551</v>
      </c>
      <c r="S35" s="6" t="str">
        <f t="shared" si="24"/>
        <v>5-5.5</v>
      </c>
      <c r="T35" s="8"/>
      <c r="U35" s="8"/>
      <c r="V35" s="8"/>
    </row>
    <row r="36" spans="1:22" ht="14.25" thickBot="1" x14ac:dyDescent="0.2">
      <c r="A36" s="2">
        <v>34</v>
      </c>
      <c r="B36" s="2" t="s">
        <v>41</v>
      </c>
      <c r="C36" s="2">
        <v>634</v>
      </c>
      <c r="D36" s="2">
        <v>12910</v>
      </c>
      <c r="E36" s="2">
        <v>21776</v>
      </c>
      <c r="F36" s="2">
        <v>92.195999999999998</v>
      </c>
      <c r="G36" s="2">
        <v>149.671739</v>
      </c>
      <c r="H36">
        <f t="shared" si="3"/>
        <v>634</v>
      </c>
      <c r="I36">
        <f t="shared" si="4"/>
        <v>12910</v>
      </c>
      <c r="J36">
        <f t="shared" si="5"/>
        <v>21776</v>
      </c>
      <c r="K36">
        <f t="shared" si="6"/>
        <v>92.195999999999998</v>
      </c>
      <c r="L36">
        <f t="shared" si="7"/>
        <v>149.671739</v>
      </c>
      <c r="N36" s="5">
        <f t="shared" si="8"/>
        <v>2.8020892578817329</v>
      </c>
      <c r="O36" s="5">
        <f t="shared" si="9"/>
        <v>4.1109262422664203</v>
      </c>
      <c r="P36" s="5">
        <f t="shared" si="10"/>
        <v>4.3379781078592599</v>
      </c>
      <c r="Q36" s="5">
        <f t="shared" si="11"/>
        <v>1.9647120792357169</v>
      </c>
      <c r="R36" s="5">
        <f t="shared" si="12"/>
        <v>2.1751398046514714</v>
      </c>
      <c r="S36" s="6" t="str">
        <f>S20&amp;"-"</f>
        <v>5.5-</v>
      </c>
      <c r="T36" s="8"/>
      <c r="U36" s="8"/>
      <c r="V36" s="8"/>
    </row>
    <row r="37" spans="1:22" ht="14.25" thickBot="1" x14ac:dyDescent="0.2">
      <c r="A37" s="3">
        <v>35</v>
      </c>
      <c r="B37" s="3" t="s">
        <v>42</v>
      </c>
      <c r="C37" s="3">
        <v>631</v>
      </c>
      <c r="D37" s="3">
        <v>1494</v>
      </c>
      <c r="E37" s="3"/>
      <c r="F37" s="3">
        <v>13.231999999999999</v>
      </c>
      <c r="G37" s="3">
        <v>105.346486</v>
      </c>
      <c r="H37">
        <f t="shared" si="3"/>
        <v>631</v>
      </c>
      <c r="I37">
        <f t="shared" si="4"/>
        <v>1494</v>
      </c>
      <c r="J37">
        <f t="shared" si="5"/>
        <v>0</v>
      </c>
      <c r="K37">
        <f t="shared" si="6"/>
        <v>13.231999999999999</v>
      </c>
      <c r="L37">
        <f t="shared" si="7"/>
        <v>105.346486</v>
      </c>
      <c r="N37" s="5">
        <f t="shared" si="8"/>
        <v>2.8000293592441343</v>
      </c>
      <c r="O37" s="5">
        <f t="shared" si="9"/>
        <v>3.1743505974793798</v>
      </c>
      <c r="P37" s="5">
        <v>0</v>
      </c>
      <c r="Q37" s="5">
        <f t="shared" si="11"/>
        <v>1.1216254922084714</v>
      </c>
      <c r="R37" s="5">
        <f t="shared" si="12"/>
        <v>2.0226200536008627</v>
      </c>
      <c r="S37" s="6"/>
      <c r="T37" s="8"/>
      <c r="U37" s="7"/>
      <c r="V37" s="7"/>
    </row>
    <row r="38" spans="1:22" ht="14.25" thickBot="1" x14ac:dyDescent="0.2">
      <c r="A38" s="2">
        <v>36</v>
      </c>
      <c r="B38" s="2" t="s">
        <v>43</v>
      </c>
      <c r="C38" s="2">
        <v>612</v>
      </c>
      <c r="D38" s="2">
        <v>2809</v>
      </c>
      <c r="E38" s="2"/>
      <c r="F38" s="2">
        <v>23.661458</v>
      </c>
      <c r="G38" s="2">
        <v>232.02116899999999</v>
      </c>
      <c r="H38">
        <f t="shared" si="3"/>
        <v>612</v>
      </c>
      <c r="I38">
        <f t="shared" si="4"/>
        <v>2809</v>
      </c>
      <c r="J38">
        <f t="shared" si="5"/>
        <v>0</v>
      </c>
      <c r="K38">
        <f t="shared" si="6"/>
        <v>23.661458</v>
      </c>
      <c r="L38">
        <f t="shared" si="7"/>
        <v>232.02116899999999</v>
      </c>
      <c r="N38" s="5">
        <f t="shared" si="8"/>
        <v>2.7867514221455614</v>
      </c>
      <c r="O38" s="5">
        <f t="shared" si="9"/>
        <v>3.4485517392015779</v>
      </c>
      <c r="P38" s="5">
        <v>0</v>
      </c>
      <c r="Q38" s="5">
        <f t="shared" si="11"/>
        <v>1.3740415019929062</v>
      </c>
      <c r="R38" s="5">
        <f t="shared" si="12"/>
        <v>2.3655276105826051</v>
      </c>
      <c r="S38" s="6"/>
      <c r="T38" s="8"/>
      <c r="U38" s="7"/>
      <c r="V38" s="7"/>
    </row>
    <row r="39" spans="1:22" ht="14.25" thickBot="1" x14ac:dyDescent="0.2">
      <c r="A39" s="3">
        <v>37</v>
      </c>
      <c r="B39" s="3" t="s">
        <v>44</v>
      </c>
      <c r="C39" s="3">
        <v>607</v>
      </c>
      <c r="D39" s="3">
        <v>7896</v>
      </c>
      <c r="E39" s="3"/>
      <c r="F39" s="3">
        <v>53.228000000000002</v>
      </c>
      <c r="G39" s="3">
        <v>99.216390000000004</v>
      </c>
      <c r="H39">
        <f t="shared" si="3"/>
        <v>607</v>
      </c>
      <c r="I39">
        <f t="shared" si="4"/>
        <v>7896</v>
      </c>
      <c r="J39">
        <f t="shared" si="5"/>
        <v>0</v>
      </c>
      <c r="K39">
        <f t="shared" si="6"/>
        <v>53.228000000000002</v>
      </c>
      <c r="L39">
        <f t="shared" si="7"/>
        <v>99.216390000000004</v>
      </c>
      <c r="N39" s="5">
        <f t="shared" si="8"/>
        <v>2.7831886910752575</v>
      </c>
      <c r="O39" s="5">
        <f t="shared" si="9"/>
        <v>3.8974071396615804</v>
      </c>
      <c r="P39" s="5">
        <v>0</v>
      </c>
      <c r="Q39" s="5">
        <f t="shared" si="11"/>
        <v>1.7261401482076624</v>
      </c>
      <c r="R39" s="5">
        <f t="shared" si="12"/>
        <v>1.9965834211319178</v>
      </c>
      <c r="S39" s="6"/>
      <c r="T39" s="8"/>
      <c r="U39" s="7"/>
      <c r="V39" s="7"/>
    </row>
    <row r="40" spans="1:22" ht="14.25" thickBot="1" x14ac:dyDescent="0.2">
      <c r="A40" s="2">
        <v>38</v>
      </c>
      <c r="B40" s="2" t="s">
        <v>45</v>
      </c>
      <c r="C40" s="2">
        <v>598</v>
      </c>
      <c r="D40" s="2">
        <v>39453</v>
      </c>
      <c r="E40" s="2"/>
      <c r="F40" s="2">
        <v>126.848</v>
      </c>
      <c r="G40" s="2">
        <v>61.739297999999998</v>
      </c>
      <c r="H40">
        <f t="shared" si="3"/>
        <v>598</v>
      </c>
      <c r="I40">
        <f t="shared" si="4"/>
        <v>39453</v>
      </c>
      <c r="J40">
        <f t="shared" si="5"/>
        <v>0</v>
      </c>
      <c r="K40">
        <f t="shared" si="6"/>
        <v>126.848</v>
      </c>
      <c r="L40">
        <f t="shared" si="7"/>
        <v>61.739297999999998</v>
      </c>
      <c r="N40" s="5">
        <f t="shared" si="8"/>
        <v>2.7767011839884108</v>
      </c>
      <c r="O40" s="5">
        <f t="shared" si="9"/>
        <v>4.5960800324860962</v>
      </c>
      <c r="P40" s="5">
        <v>0</v>
      </c>
      <c r="Q40" s="5">
        <f t="shared" si="11"/>
        <v>2.1032836241331436</v>
      </c>
      <c r="R40" s="5">
        <f t="shared" si="12"/>
        <v>1.7905616870757888</v>
      </c>
      <c r="S40" s="6"/>
      <c r="T40" s="8"/>
      <c r="U40" s="7"/>
      <c r="V40" s="7"/>
    </row>
    <row r="41" spans="1:22" ht="14.25" thickBot="1" x14ac:dyDescent="0.2">
      <c r="A41" s="3">
        <v>39</v>
      </c>
      <c r="B41" s="3" t="s">
        <v>46</v>
      </c>
      <c r="C41" s="3">
        <v>596</v>
      </c>
      <c r="D41" s="3">
        <v>8818</v>
      </c>
      <c r="E41" s="3"/>
      <c r="F41" s="3">
        <v>108.558468</v>
      </c>
      <c r="G41" s="3">
        <v>227.91122100000001</v>
      </c>
      <c r="H41">
        <f t="shared" si="3"/>
        <v>596</v>
      </c>
      <c r="I41">
        <f t="shared" si="4"/>
        <v>8818</v>
      </c>
      <c r="J41">
        <f t="shared" si="5"/>
        <v>0</v>
      </c>
      <c r="K41">
        <f t="shared" si="6"/>
        <v>108.558468</v>
      </c>
      <c r="L41">
        <f t="shared" si="7"/>
        <v>227.91122100000001</v>
      </c>
      <c r="N41" s="5">
        <f t="shared" si="8"/>
        <v>2.7752462597402365</v>
      </c>
      <c r="O41" s="5">
        <f t="shared" si="9"/>
        <v>3.9453700944903036</v>
      </c>
      <c r="P41" s="5">
        <v>0</v>
      </c>
      <c r="Q41" s="5">
        <f t="shared" si="11"/>
        <v>2.0356637058395863</v>
      </c>
      <c r="R41" s="5">
        <f t="shared" si="12"/>
        <v>2.3577657077973799</v>
      </c>
      <c r="S41" s="6"/>
      <c r="T41" s="8"/>
      <c r="U41" s="7"/>
      <c r="V41" s="7"/>
    </row>
    <row r="42" spans="1:22" ht="14.25" thickBot="1" x14ac:dyDescent="0.2">
      <c r="A42" s="2">
        <v>40</v>
      </c>
      <c r="B42" s="2" t="s">
        <v>47</v>
      </c>
      <c r="C42" s="2">
        <v>590</v>
      </c>
      <c r="D42" s="2">
        <v>6736</v>
      </c>
      <c r="E42" s="2">
        <v>1506</v>
      </c>
      <c r="F42" s="2">
        <v>97.150300999999999</v>
      </c>
      <c r="G42" s="2">
        <v>199.118326</v>
      </c>
      <c r="H42">
        <f t="shared" si="3"/>
        <v>590</v>
      </c>
      <c r="I42">
        <f t="shared" si="4"/>
        <v>6736</v>
      </c>
      <c r="J42">
        <f t="shared" si="5"/>
        <v>1506</v>
      </c>
      <c r="K42">
        <f t="shared" si="6"/>
        <v>97.150300999999999</v>
      </c>
      <c r="L42">
        <f t="shared" si="7"/>
        <v>199.118326</v>
      </c>
      <c r="N42" s="5">
        <f t="shared" si="8"/>
        <v>2.7708520116421442</v>
      </c>
      <c r="O42" s="5">
        <f t="shared" si="9"/>
        <v>3.8284020784915933</v>
      </c>
      <c r="P42" s="5">
        <f t="shared" si="10"/>
        <v>3.1778249718646818</v>
      </c>
      <c r="Q42" s="5">
        <f t="shared" si="11"/>
        <v>1.987444150509003</v>
      </c>
      <c r="R42" s="5">
        <f t="shared" si="12"/>
        <v>2.299111232475493</v>
      </c>
      <c r="S42" s="6"/>
      <c r="T42" s="8"/>
      <c r="U42" s="7"/>
      <c r="V42" s="7"/>
    </row>
    <row r="43" spans="1:22" ht="14.25" thickBot="1" x14ac:dyDescent="0.2">
      <c r="A43" s="3">
        <v>41</v>
      </c>
      <c r="B43" s="3" t="s">
        <v>48</v>
      </c>
      <c r="C43" s="3">
        <v>577</v>
      </c>
      <c r="D43" s="3">
        <v>19220</v>
      </c>
      <c r="E43" s="3">
        <v>3124</v>
      </c>
      <c r="F43" s="3">
        <v>76.346000000000004</v>
      </c>
      <c r="G43" s="3">
        <v>172.32418899999999</v>
      </c>
      <c r="H43">
        <f t="shared" si="3"/>
        <v>577</v>
      </c>
      <c r="I43">
        <f t="shared" si="4"/>
        <v>19220</v>
      </c>
      <c r="J43">
        <f t="shared" si="5"/>
        <v>3124</v>
      </c>
      <c r="K43">
        <f t="shared" si="6"/>
        <v>76.346000000000004</v>
      </c>
      <c r="L43">
        <f t="shared" si="7"/>
        <v>172.32418899999999</v>
      </c>
      <c r="N43" s="5">
        <f t="shared" si="8"/>
        <v>2.7611758131557314</v>
      </c>
      <c r="O43" s="5">
        <f t="shared" si="9"/>
        <v>4.2837533833325265</v>
      </c>
      <c r="P43" s="5">
        <f t="shared" si="10"/>
        <v>3.4947110252052629</v>
      </c>
      <c r="Q43" s="5">
        <f t="shared" si="11"/>
        <v>1.8827862879748258</v>
      </c>
      <c r="R43" s="5">
        <f t="shared" si="12"/>
        <v>2.2363462432744292</v>
      </c>
      <c r="S43" s="6"/>
      <c r="T43" s="8"/>
      <c r="U43" s="7"/>
      <c r="V43" s="7"/>
    </row>
    <row r="44" spans="1:22" ht="14.25" thickBot="1" x14ac:dyDescent="0.2">
      <c r="A44" s="2">
        <v>42</v>
      </c>
      <c r="B44" s="2" t="s">
        <v>49</v>
      </c>
      <c r="C44" s="2">
        <v>572</v>
      </c>
      <c r="D44" s="2">
        <v>77190</v>
      </c>
      <c r="E44" s="2">
        <v>6224</v>
      </c>
      <c r="F44" s="2">
        <v>88.610442000000006</v>
      </c>
      <c r="G44" s="2">
        <v>255.45979700000001</v>
      </c>
      <c r="H44">
        <f t="shared" si="3"/>
        <v>572</v>
      </c>
      <c r="I44">
        <f t="shared" si="4"/>
        <v>77190</v>
      </c>
      <c r="J44">
        <f t="shared" si="5"/>
        <v>6224</v>
      </c>
      <c r="K44">
        <f t="shared" si="6"/>
        <v>88.610442000000006</v>
      </c>
      <c r="L44">
        <f t="shared" si="7"/>
        <v>255.45979700000001</v>
      </c>
      <c r="N44" s="5">
        <f t="shared" si="8"/>
        <v>2.7573960287930244</v>
      </c>
      <c r="O44" s="5">
        <f t="shared" si="9"/>
        <v>4.8875610409300094</v>
      </c>
      <c r="P44" s="5">
        <f t="shared" si="10"/>
        <v>3.7940695839816323</v>
      </c>
      <c r="Q44" s="5">
        <f t="shared" si="11"/>
        <v>1.9474849028776753</v>
      </c>
      <c r="R44" s="5">
        <f t="shared" si="12"/>
        <v>2.4073225627295827</v>
      </c>
      <c r="S44" s="6"/>
      <c r="T44" s="8"/>
      <c r="U44" s="7"/>
      <c r="V44" s="7"/>
    </row>
    <row r="45" spans="1:22" ht="14.25" thickBot="1" x14ac:dyDescent="0.2">
      <c r="A45" s="3">
        <v>43</v>
      </c>
      <c r="B45" s="3" t="s">
        <v>50</v>
      </c>
      <c r="C45" s="3">
        <v>550</v>
      </c>
      <c r="D45" s="3">
        <v>26548</v>
      </c>
      <c r="E45" s="3">
        <v>2570</v>
      </c>
      <c r="F45" s="3">
        <v>148.37074100000001</v>
      </c>
      <c r="G45" s="3">
        <v>196.249639</v>
      </c>
      <c r="H45">
        <f t="shared" si="3"/>
        <v>550</v>
      </c>
      <c r="I45">
        <f t="shared" si="4"/>
        <v>26548</v>
      </c>
      <c r="J45">
        <f t="shared" si="5"/>
        <v>2570</v>
      </c>
      <c r="K45">
        <f t="shared" si="6"/>
        <v>148.37074100000001</v>
      </c>
      <c r="L45">
        <f t="shared" si="7"/>
        <v>196.249639</v>
      </c>
      <c r="N45" s="5">
        <f t="shared" si="8"/>
        <v>2.7403626894942437</v>
      </c>
      <c r="O45" s="5">
        <f t="shared" si="9"/>
        <v>4.424031808970005</v>
      </c>
      <c r="P45" s="5">
        <f t="shared" si="10"/>
        <v>3.4099331233312946</v>
      </c>
      <c r="Q45" s="5">
        <f t="shared" si="11"/>
        <v>2.1713482656661318</v>
      </c>
      <c r="R45" s="5">
        <f t="shared" si="12"/>
        <v>2.2928088665360051</v>
      </c>
    </row>
    <row r="46" spans="1:22" ht="14.25" thickBot="1" x14ac:dyDescent="0.2">
      <c r="A46" s="2">
        <v>44</v>
      </c>
      <c r="B46" s="2" t="s">
        <v>51</v>
      </c>
      <c r="C46" s="2">
        <v>549</v>
      </c>
      <c r="D46" s="2">
        <v>11493</v>
      </c>
      <c r="E46" s="2">
        <v>480</v>
      </c>
      <c r="F46" s="2">
        <v>23.723447</v>
      </c>
      <c r="G46" s="2">
        <v>145.28440699999999</v>
      </c>
      <c r="H46">
        <f t="shared" si="3"/>
        <v>549</v>
      </c>
      <c r="I46">
        <f t="shared" si="4"/>
        <v>11493</v>
      </c>
      <c r="J46">
        <f t="shared" si="5"/>
        <v>480</v>
      </c>
      <c r="K46">
        <f t="shared" si="6"/>
        <v>23.723447</v>
      </c>
      <c r="L46">
        <f t="shared" si="7"/>
        <v>145.28440699999999</v>
      </c>
      <c r="N46" s="5">
        <f t="shared" si="8"/>
        <v>2.7395723444500919</v>
      </c>
      <c r="O46" s="5">
        <f t="shared" si="9"/>
        <v>4.0604334067027406</v>
      </c>
      <c r="P46" s="5">
        <f t="shared" si="10"/>
        <v>2.6812412373755872</v>
      </c>
      <c r="Q46" s="5">
        <f t="shared" si="11"/>
        <v>1.375177791956828</v>
      </c>
      <c r="R46" s="5">
        <f t="shared" si="12"/>
        <v>2.1622190050946388</v>
      </c>
    </row>
    <row r="47" spans="1:22" ht="14.25" thickBot="1" x14ac:dyDescent="0.2">
      <c r="A47" s="3">
        <v>45</v>
      </c>
      <c r="B47" s="3" t="s">
        <v>52</v>
      </c>
      <c r="C47" s="3">
        <v>539</v>
      </c>
      <c r="D47" s="3">
        <v>5677</v>
      </c>
      <c r="E47" s="3"/>
      <c r="F47" s="3">
        <v>134.72064800000001</v>
      </c>
      <c r="G47" s="3">
        <v>282.46147500000001</v>
      </c>
      <c r="H47">
        <f t="shared" si="3"/>
        <v>539</v>
      </c>
      <c r="I47">
        <f t="shared" si="4"/>
        <v>5677</v>
      </c>
      <c r="J47">
        <f t="shared" si="5"/>
        <v>0</v>
      </c>
      <c r="K47">
        <f t="shared" si="6"/>
        <v>134.72064800000001</v>
      </c>
      <c r="L47">
        <f t="shared" si="7"/>
        <v>282.46147500000001</v>
      </c>
      <c r="N47" s="5">
        <f t="shared" si="8"/>
        <v>2.7315887651867388</v>
      </c>
      <c r="O47" s="5">
        <f t="shared" si="9"/>
        <v>3.7541188942254129</v>
      </c>
      <c r="P47" s="5">
        <v>0</v>
      </c>
      <c r="Q47" s="5">
        <f t="shared" si="11"/>
        <v>2.1294341630966924</v>
      </c>
      <c r="R47" s="5">
        <f t="shared" si="12"/>
        <v>2.450959222648025</v>
      </c>
    </row>
    <row r="48" spans="1:22" ht="14.25" thickBot="1" x14ac:dyDescent="0.2">
      <c r="A48" s="2">
        <v>46</v>
      </c>
      <c r="B48" s="2" t="s">
        <v>53</v>
      </c>
      <c r="C48" s="2">
        <v>538</v>
      </c>
      <c r="D48" s="2">
        <v>538</v>
      </c>
      <c r="E48" s="2"/>
      <c r="F48" s="2">
        <v>76.108000000000004</v>
      </c>
      <c r="G48" s="2">
        <v>145.805351</v>
      </c>
      <c r="H48">
        <f t="shared" si="3"/>
        <v>538</v>
      </c>
      <c r="I48">
        <f t="shared" si="4"/>
        <v>538</v>
      </c>
      <c r="J48">
        <f t="shared" si="5"/>
        <v>0</v>
      </c>
      <c r="K48">
        <f t="shared" si="6"/>
        <v>76.108000000000004</v>
      </c>
      <c r="L48">
        <f t="shared" si="7"/>
        <v>145.805351</v>
      </c>
      <c r="N48" s="5">
        <f t="shared" si="8"/>
        <v>2.7307822756663893</v>
      </c>
      <c r="O48" s="5">
        <f t="shared" si="9"/>
        <v>2.7307822756663893</v>
      </c>
      <c r="P48" s="5">
        <v>0</v>
      </c>
      <c r="Q48" s="5">
        <f t="shared" si="11"/>
        <v>1.8814303095070706</v>
      </c>
      <c r="R48" s="5">
        <f t="shared" si="12"/>
        <v>2.1637734627139782</v>
      </c>
    </row>
    <row r="49" spans="1:18" ht="14.25" thickBot="1" x14ac:dyDescent="0.2">
      <c r="A49" s="3">
        <v>47</v>
      </c>
      <c r="B49" s="3" t="s">
        <v>54</v>
      </c>
      <c r="C49" s="3">
        <v>534</v>
      </c>
      <c r="D49" s="3">
        <v>8189</v>
      </c>
      <c r="E49" s="3">
        <v>14073</v>
      </c>
      <c r="F49" s="3">
        <v>49.173386999999998</v>
      </c>
      <c r="G49" s="3">
        <v>151.29574099999999</v>
      </c>
      <c r="H49">
        <f t="shared" si="3"/>
        <v>534</v>
      </c>
      <c r="I49">
        <f t="shared" si="4"/>
        <v>8189</v>
      </c>
      <c r="J49">
        <f t="shared" si="5"/>
        <v>14073</v>
      </c>
      <c r="K49">
        <f t="shared" si="6"/>
        <v>49.173386999999998</v>
      </c>
      <c r="L49">
        <f t="shared" si="7"/>
        <v>151.29574099999999</v>
      </c>
      <c r="N49" s="5">
        <f t="shared" si="8"/>
        <v>2.7275412570285562</v>
      </c>
      <c r="O49" s="5">
        <f t="shared" si="9"/>
        <v>3.9132308711135604</v>
      </c>
      <c r="P49" s="5">
        <f t="shared" si="10"/>
        <v>4.1483866876668207</v>
      </c>
      <c r="Q49" s="5">
        <f t="shared" si="11"/>
        <v>1.6917301229688331</v>
      </c>
      <c r="R49" s="5">
        <f t="shared" si="12"/>
        <v>2.1798267027341431</v>
      </c>
    </row>
    <row r="50" spans="1:18" ht="14.25" thickBot="1" x14ac:dyDescent="0.2">
      <c r="A50" s="2">
        <v>48</v>
      </c>
      <c r="B50" s="2" t="s">
        <v>55</v>
      </c>
      <c r="C50" s="2">
        <v>530</v>
      </c>
      <c r="D50" s="2">
        <v>568</v>
      </c>
      <c r="E50" s="2">
        <v>547</v>
      </c>
      <c r="F50" s="2">
        <v>184.715431</v>
      </c>
      <c r="G50" s="2">
        <v>212.158671</v>
      </c>
      <c r="H50">
        <f t="shared" si="3"/>
        <v>530</v>
      </c>
      <c r="I50">
        <f t="shared" si="4"/>
        <v>568</v>
      </c>
      <c r="J50">
        <f t="shared" si="5"/>
        <v>547</v>
      </c>
      <c r="K50">
        <f t="shared" si="6"/>
        <v>184.715431</v>
      </c>
      <c r="L50">
        <f t="shared" si="7"/>
        <v>212.158671</v>
      </c>
      <c r="N50" s="5">
        <f t="shared" si="8"/>
        <v>2.7242758696007892</v>
      </c>
      <c r="O50" s="5">
        <f t="shared" si="9"/>
        <v>2.7543483357110188</v>
      </c>
      <c r="P50" s="5">
        <f t="shared" si="10"/>
        <v>2.7379873263334309</v>
      </c>
      <c r="Q50" s="5">
        <f t="shared" si="11"/>
        <v>2.2665031776179294</v>
      </c>
      <c r="R50" s="5">
        <f t="shared" si="12"/>
        <v>2.3266607862346045</v>
      </c>
    </row>
    <row r="51" spans="1:18" ht="14.25" thickBot="1" x14ac:dyDescent="0.2">
      <c r="A51" s="3">
        <v>49</v>
      </c>
      <c r="B51" s="3" t="s">
        <v>56</v>
      </c>
      <c r="C51" s="3">
        <v>527</v>
      </c>
      <c r="D51" s="3">
        <v>4118</v>
      </c>
      <c r="E51" s="3">
        <v>26885</v>
      </c>
      <c r="F51" s="3">
        <v>142.00399999999999</v>
      </c>
      <c r="G51" s="3">
        <v>237.72632200000001</v>
      </c>
      <c r="H51">
        <f t="shared" si="3"/>
        <v>527</v>
      </c>
      <c r="I51">
        <f t="shared" si="4"/>
        <v>4118</v>
      </c>
      <c r="J51">
        <f t="shared" si="5"/>
        <v>26885</v>
      </c>
      <c r="K51">
        <f t="shared" si="6"/>
        <v>142.00399999999999</v>
      </c>
      <c r="L51">
        <f t="shared" si="7"/>
        <v>237.72632200000001</v>
      </c>
      <c r="N51" s="5">
        <f t="shared" si="8"/>
        <v>2.7218106152125467</v>
      </c>
      <c r="O51" s="5">
        <f t="shared" si="9"/>
        <v>3.6146863422820124</v>
      </c>
      <c r="P51" s="5">
        <f t="shared" si="10"/>
        <v>4.4295100408131383</v>
      </c>
      <c r="Q51" s="5">
        <f t="shared" si="11"/>
        <v>2.1523005778581323</v>
      </c>
      <c r="R51" s="5">
        <f t="shared" si="12"/>
        <v>2.3760772711958236</v>
      </c>
    </row>
    <row r="52" spans="1:18" ht="14.25" thickBot="1" x14ac:dyDescent="0.2">
      <c r="A52" s="2">
        <v>50</v>
      </c>
      <c r="B52" s="2" t="s">
        <v>57</v>
      </c>
      <c r="C52" s="2">
        <v>524</v>
      </c>
      <c r="D52" s="2">
        <v>16155</v>
      </c>
      <c r="E52" s="2"/>
      <c r="F52" s="2">
        <v>85.555999999999997</v>
      </c>
      <c r="G52" s="2">
        <v>166.907264</v>
      </c>
      <c r="H52">
        <f t="shared" si="3"/>
        <v>524</v>
      </c>
      <c r="I52">
        <f t="shared" si="4"/>
        <v>16155</v>
      </c>
      <c r="J52">
        <f t="shared" si="5"/>
        <v>0</v>
      </c>
      <c r="K52">
        <f t="shared" si="6"/>
        <v>85.555999999999997</v>
      </c>
      <c r="L52">
        <f t="shared" si="7"/>
        <v>166.907264</v>
      </c>
      <c r="N52" s="5">
        <f t="shared" si="8"/>
        <v>2.7193312869837265</v>
      </c>
      <c r="O52" s="5">
        <f t="shared" si="9"/>
        <v>4.2083069623536629</v>
      </c>
      <c r="P52" s="5">
        <v>0</v>
      </c>
      <c r="Q52" s="5">
        <f t="shared" si="11"/>
        <v>1.9322504718025277</v>
      </c>
      <c r="R52" s="5">
        <f t="shared" si="12"/>
        <v>2.2224752380960657</v>
      </c>
    </row>
    <row r="53" spans="1:18" ht="14.25" thickBot="1" x14ac:dyDescent="0.2">
      <c r="A53" s="3">
        <v>51</v>
      </c>
      <c r="B53" s="3" t="s">
        <v>58</v>
      </c>
      <c r="C53" s="3">
        <v>517</v>
      </c>
      <c r="D53" s="3">
        <v>5452</v>
      </c>
      <c r="E53" s="3">
        <v>658</v>
      </c>
      <c r="F53" s="3">
        <v>151.564257</v>
      </c>
      <c r="G53" s="3">
        <v>263.53492999999997</v>
      </c>
      <c r="H53">
        <f t="shared" si="3"/>
        <v>517</v>
      </c>
      <c r="I53">
        <f t="shared" si="4"/>
        <v>5452</v>
      </c>
      <c r="J53">
        <f t="shared" si="5"/>
        <v>658</v>
      </c>
      <c r="K53">
        <f t="shared" si="6"/>
        <v>151.564257</v>
      </c>
      <c r="L53">
        <f t="shared" si="7"/>
        <v>263.53492999999997</v>
      </c>
      <c r="N53" s="5">
        <f t="shared" si="8"/>
        <v>2.7134905430939424</v>
      </c>
      <c r="O53" s="5">
        <f t="shared" si="9"/>
        <v>3.7365558471626361</v>
      </c>
      <c r="P53" s="5">
        <f t="shared" si="10"/>
        <v>2.8182258936139557</v>
      </c>
      <c r="Q53" s="5">
        <f t="shared" si="11"/>
        <v>2.1805967948455369</v>
      </c>
      <c r="R53" s="5">
        <f t="shared" si="12"/>
        <v>2.4208381865347803</v>
      </c>
    </row>
    <row r="54" spans="1:18" ht="14.25" thickBot="1" x14ac:dyDescent="0.2">
      <c r="A54" s="2">
        <v>52</v>
      </c>
      <c r="B54" s="2" t="s">
        <v>59</v>
      </c>
      <c r="C54" s="2">
        <v>515</v>
      </c>
      <c r="D54" s="2">
        <v>14972</v>
      </c>
      <c r="E54" s="2">
        <v>28463</v>
      </c>
      <c r="F54" s="2">
        <v>117.8</v>
      </c>
      <c r="G54" s="2">
        <v>185.06480999999999</v>
      </c>
      <c r="H54">
        <f t="shared" si="3"/>
        <v>515</v>
      </c>
      <c r="I54">
        <f t="shared" si="4"/>
        <v>14972</v>
      </c>
      <c r="J54">
        <f t="shared" si="5"/>
        <v>28463</v>
      </c>
      <c r="K54">
        <f t="shared" si="6"/>
        <v>117.8</v>
      </c>
      <c r="L54">
        <f t="shared" si="7"/>
        <v>185.06480999999999</v>
      </c>
      <c r="N54" s="5">
        <f t="shared" si="8"/>
        <v>2.7118072290411912</v>
      </c>
      <c r="O54" s="5">
        <f t="shared" si="9"/>
        <v>4.1752798184423847</v>
      </c>
      <c r="P54" s="5">
        <f t="shared" si="10"/>
        <v>4.4542806727960995</v>
      </c>
      <c r="Q54" s="5">
        <f t="shared" si="11"/>
        <v>2.0711452904510828</v>
      </c>
      <c r="R54" s="5">
        <f t="shared" si="12"/>
        <v>2.2673238456803086</v>
      </c>
    </row>
    <row r="55" spans="1:18" ht="14.25" thickBot="1" x14ac:dyDescent="0.2">
      <c r="A55" s="3">
        <v>53</v>
      </c>
      <c r="B55" s="3" t="s">
        <v>60</v>
      </c>
      <c r="C55" s="3">
        <v>496</v>
      </c>
      <c r="D55" s="3">
        <v>10925</v>
      </c>
      <c r="E55" s="3"/>
      <c r="F55" s="3">
        <v>69.219316000000006</v>
      </c>
      <c r="G55" s="3">
        <v>199.84941599999999</v>
      </c>
      <c r="H55">
        <f t="shared" si="3"/>
        <v>496</v>
      </c>
      <c r="I55">
        <f t="shared" si="4"/>
        <v>10925</v>
      </c>
      <c r="J55">
        <f t="shared" si="5"/>
        <v>0</v>
      </c>
      <c r="K55">
        <f t="shared" si="6"/>
        <v>69.219316000000006</v>
      </c>
      <c r="L55">
        <f t="shared" si="7"/>
        <v>199.84941599999999</v>
      </c>
      <c r="N55" s="5">
        <f t="shared" si="8"/>
        <v>2.6954816764901977</v>
      </c>
      <c r="O55" s="5">
        <f t="shared" si="9"/>
        <v>4.0384214456424594</v>
      </c>
      <c r="P55" s="5">
        <v>0</v>
      </c>
      <c r="Q55" s="5">
        <f t="shared" si="11"/>
        <v>1.8402273034398582</v>
      </c>
      <c r="R55" s="5">
        <f t="shared" si="12"/>
        <v>2.3007028835025634</v>
      </c>
    </row>
    <row r="56" spans="1:18" ht="14.25" thickBot="1" x14ac:dyDescent="0.2">
      <c r="A56" s="2">
        <v>54</v>
      </c>
      <c r="B56" s="2" t="s">
        <v>61</v>
      </c>
      <c r="C56" s="2">
        <v>495</v>
      </c>
      <c r="D56" s="2">
        <v>523</v>
      </c>
      <c r="E56" s="2"/>
      <c r="F56" s="2">
        <v>113.054</v>
      </c>
      <c r="G56" s="2">
        <v>88.845343999999997</v>
      </c>
      <c r="H56">
        <f t="shared" si="3"/>
        <v>495</v>
      </c>
      <c r="I56">
        <f t="shared" si="4"/>
        <v>523</v>
      </c>
      <c r="J56">
        <f t="shared" si="5"/>
        <v>0</v>
      </c>
      <c r="K56">
        <f t="shared" si="6"/>
        <v>113.054</v>
      </c>
      <c r="L56">
        <f t="shared" si="7"/>
        <v>88.845343999999997</v>
      </c>
      <c r="N56" s="5">
        <f t="shared" si="8"/>
        <v>2.6946051989335689</v>
      </c>
      <c r="O56" s="5">
        <f t="shared" si="9"/>
        <v>2.7185016888672742</v>
      </c>
      <c r="P56" s="5">
        <v>0</v>
      </c>
      <c r="Q56" s="5">
        <f t="shared" si="11"/>
        <v>2.0532859328662121</v>
      </c>
      <c r="R56" s="5">
        <f t="shared" si="12"/>
        <v>1.9486346732432795</v>
      </c>
    </row>
    <row r="57" spans="1:18" ht="14.25" thickBot="1" x14ac:dyDescent="0.2">
      <c r="A57" s="3">
        <v>55</v>
      </c>
      <c r="B57" s="3" t="s">
        <v>62</v>
      </c>
      <c r="C57" s="3">
        <v>491</v>
      </c>
      <c r="D57" s="3">
        <v>7852</v>
      </c>
      <c r="E57" s="3">
        <v>5392</v>
      </c>
      <c r="F57" s="3">
        <v>46.402000000000001</v>
      </c>
      <c r="G57" s="3">
        <v>43.783335000000001</v>
      </c>
      <c r="H57">
        <f t="shared" si="3"/>
        <v>491</v>
      </c>
      <c r="I57">
        <f t="shared" si="4"/>
        <v>7852</v>
      </c>
      <c r="J57">
        <f t="shared" si="5"/>
        <v>5392</v>
      </c>
      <c r="K57">
        <f t="shared" si="6"/>
        <v>46.402000000000001</v>
      </c>
      <c r="L57">
        <f t="shared" si="7"/>
        <v>43.783335000000001</v>
      </c>
      <c r="N57" s="5">
        <f t="shared" si="8"/>
        <v>2.6910814921229687</v>
      </c>
      <c r="O57" s="5">
        <f t="shared" si="9"/>
        <v>3.8949802909279687</v>
      </c>
      <c r="P57" s="5">
        <f t="shared" si="10"/>
        <v>3.7317498835272636</v>
      </c>
      <c r="Q57" s="5">
        <f t="shared" si="11"/>
        <v>1.6665366997411903</v>
      </c>
      <c r="R57" s="5">
        <f t="shared" si="12"/>
        <v>1.6413088389343822</v>
      </c>
    </row>
    <row r="58" spans="1:18" ht="14.25" thickBot="1" x14ac:dyDescent="0.2">
      <c r="A58" s="2">
        <v>56</v>
      </c>
      <c r="B58" s="2" t="s">
        <v>63</v>
      </c>
      <c r="C58" s="2">
        <v>489</v>
      </c>
      <c r="D58" s="2">
        <v>124648</v>
      </c>
      <c r="E58" s="2">
        <v>251</v>
      </c>
      <c r="F58" s="2">
        <v>-57.384614999999997</v>
      </c>
      <c r="G58" s="2">
        <v>257.83196400000003</v>
      </c>
      <c r="H58">
        <f t="shared" si="3"/>
        <v>489</v>
      </c>
      <c r="I58">
        <f t="shared" si="4"/>
        <v>124648</v>
      </c>
      <c r="J58">
        <f t="shared" si="5"/>
        <v>251</v>
      </c>
      <c r="K58">
        <f t="shared" si="6"/>
        <v>-57.384614999999997</v>
      </c>
      <c r="L58">
        <f t="shared" si="7"/>
        <v>257.83196400000003</v>
      </c>
      <c r="N58" s="5">
        <f t="shared" si="8"/>
        <v>2.6893088591236203</v>
      </c>
      <c r="O58" s="5">
        <f t="shared" si="9"/>
        <v>5.0956853145611554</v>
      </c>
      <c r="P58" s="5">
        <f t="shared" si="10"/>
        <v>2.399673721481038</v>
      </c>
      <c r="Q58" s="5">
        <v>0</v>
      </c>
      <c r="R58" s="5">
        <f t="shared" si="12"/>
        <v>2.4113367568044515</v>
      </c>
    </row>
    <row r="59" spans="1:18" ht="14.25" thickBot="1" x14ac:dyDescent="0.2">
      <c r="A59" s="3">
        <v>57</v>
      </c>
      <c r="B59" s="3" t="s">
        <v>64</v>
      </c>
      <c r="C59" s="3">
        <v>484</v>
      </c>
      <c r="D59" s="3">
        <v>2656</v>
      </c>
      <c r="E59" s="3">
        <v>1725</v>
      </c>
      <c r="F59" s="3">
        <v>47.383533999999997</v>
      </c>
      <c r="G59" s="3">
        <v>164.591802</v>
      </c>
      <c r="H59">
        <f t="shared" si="3"/>
        <v>484</v>
      </c>
      <c r="I59">
        <f t="shared" si="4"/>
        <v>2656</v>
      </c>
      <c r="J59">
        <f t="shared" si="5"/>
        <v>1725</v>
      </c>
      <c r="K59">
        <f t="shared" si="6"/>
        <v>47.383533999999997</v>
      </c>
      <c r="L59">
        <f t="shared" si="7"/>
        <v>164.591802</v>
      </c>
      <c r="N59" s="5">
        <f t="shared" si="8"/>
        <v>2.6848453616444123</v>
      </c>
      <c r="O59" s="5">
        <f t="shared" si="9"/>
        <v>3.42422807069598</v>
      </c>
      <c r="P59" s="5">
        <f t="shared" si="10"/>
        <v>3.2367890994092927</v>
      </c>
      <c r="Q59" s="5">
        <f t="shared" si="11"/>
        <v>1.675627448523995</v>
      </c>
      <c r="R59" s="5">
        <f t="shared" si="12"/>
        <v>2.2164082000449743</v>
      </c>
    </row>
    <row r="60" spans="1:18" ht="14.25" thickBot="1" x14ac:dyDescent="0.2">
      <c r="A60" s="2">
        <v>58</v>
      </c>
      <c r="B60" s="2" t="s">
        <v>65</v>
      </c>
      <c r="C60" s="2">
        <v>478</v>
      </c>
      <c r="D60" s="2">
        <v>10019</v>
      </c>
      <c r="E60" s="2">
        <v>591</v>
      </c>
      <c r="F60" s="2">
        <v>51.363999999999997</v>
      </c>
      <c r="G60" s="2">
        <v>157.313774</v>
      </c>
      <c r="H60">
        <f t="shared" si="3"/>
        <v>478</v>
      </c>
      <c r="I60">
        <f t="shared" si="4"/>
        <v>10019</v>
      </c>
      <c r="J60">
        <f t="shared" si="5"/>
        <v>591</v>
      </c>
      <c r="K60">
        <f t="shared" si="6"/>
        <v>51.363999999999997</v>
      </c>
      <c r="L60">
        <f t="shared" si="7"/>
        <v>157.313774</v>
      </c>
      <c r="N60" s="5">
        <f t="shared" si="8"/>
        <v>2.6794278966121188</v>
      </c>
      <c r="O60" s="5">
        <f t="shared" si="9"/>
        <v>4.0008243766056051</v>
      </c>
      <c r="P60" s="5">
        <f t="shared" si="10"/>
        <v>2.7715874808812555</v>
      </c>
      <c r="Q60" s="5">
        <f t="shared" si="11"/>
        <v>1.710658837301529</v>
      </c>
      <c r="R60" s="5">
        <f t="shared" si="12"/>
        <v>2.1967667500250849</v>
      </c>
    </row>
    <row r="61" spans="1:18" ht="14.25" thickBot="1" x14ac:dyDescent="0.2">
      <c r="A61" s="3">
        <v>59</v>
      </c>
      <c r="B61" s="3" t="s">
        <v>66</v>
      </c>
      <c r="C61" s="3">
        <v>469</v>
      </c>
      <c r="D61" s="3">
        <v>5324</v>
      </c>
      <c r="E61" s="3">
        <v>5478</v>
      </c>
      <c r="F61" s="3">
        <v>54.406813999999997</v>
      </c>
      <c r="G61" s="3">
        <v>235.27461600000001</v>
      </c>
      <c r="H61">
        <f t="shared" si="3"/>
        <v>469</v>
      </c>
      <c r="I61">
        <f t="shared" si="4"/>
        <v>5324</v>
      </c>
      <c r="J61">
        <f t="shared" si="5"/>
        <v>5478</v>
      </c>
      <c r="K61">
        <f t="shared" si="6"/>
        <v>54.406813999999997</v>
      </c>
      <c r="L61">
        <f t="shared" si="7"/>
        <v>235.27461600000001</v>
      </c>
      <c r="N61" s="5">
        <f t="shared" si="8"/>
        <v>2.6711728427150834</v>
      </c>
      <c r="O61" s="5">
        <f t="shared" si="9"/>
        <v>3.7262380468026377</v>
      </c>
      <c r="P61" s="5">
        <f t="shared" si="10"/>
        <v>3.7386220279179425</v>
      </c>
      <c r="Q61" s="5">
        <f t="shared" si="11"/>
        <v>1.7356532948687535</v>
      </c>
      <c r="R61" s="5">
        <f t="shared" si="12"/>
        <v>2.3715750732626799</v>
      </c>
    </row>
    <row r="62" spans="1:18" ht="14.25" thickBot="1" x14ac:dyDescent="0.2">
      <c r="A62" s="2">
        <v>60</v>
      </c>
      <c r="B62" s="2" t="s">
        <v>67</v>
      </c>
      <c r="C62" s="2">
        <v>468</v>
      </c>
      <c r="D62" s="2">
        <v>39729</v>
      </c>
      <c r="E62" s="2">
        <v>7681</v>
      </c>
      <c r="F62" s="2">
        <v>-45.018000000000001</v>
      </c>
      <c r="G62" s="2">
        <v>60.731158999999998</v>
      </c>
      <c r="H62">
        <f t="shared" si="3"/>
        <v>468</v>
      </c>
      <c r="I62">
        <f t="shared" si="4"/>
        <v>39729</v>
      </c>
      <c r="J62">
        <f t="shared" si="5"/>
        <v>7681</v>
      </c>
      <c r="K62">
        <f t="shared" si="6"/>
        <v>-45.018000000000001</v>
      </c>
      <c r="L62">
        <f t="shared" si="7"/>
        <v>60.731158999999998</v>
      </c>
      <c r="N62" s="5">
        <f t="shared" si="8"/>
        <v>2.6702458530741242</v>
      </c>
      <c r="O62" s="5">
        <f t="shared" si="9"/>
        <v>4.599107633770501</v>
      </c>
      <c r="P62" s="5">
        <f t="shared" si="10"/>
        <v>3.8854177651109363</v>
      </c>
      <c r="Q62" s="5">
        <v>0</v>
      </c>
      <c r="R62" s="5">
        <f t="shared" si="12"/>
        <v>1.7834115693244659</v>
      </c>
    </row>
    <row r="63" spans="1:18" ht="14.25" thickBot="1" x14ac:dyDescent="0.2">
      <c r="A63" s="3">
        <v>61</v>
      </c>
      <c r="B63" s="3" t="s">
        <v>68</v>
      </c>
      <c r="C63" s="3">
        <v>466</v>
      </c>
      <c r="D63" s="3">
        <v>8806</v>
      </c>
      <c r="E63" s="3"/>
      <c r="F63" s="3">
        <v>131.23293200000001</v>
      </c>
      <c r="G63" s="3">
        <v>193.97117600000001</v>
      </c>
      <c r="H63">
        <f t="shared" si="3"/>
        <v>466</v>
      </c>
      <c r="I63">
        <f t="shared" si="4"/>
        <v>8806</v>
      </c>
      <c r="J63">
        <f t="shared" si="5"/>
        <v>0</v>
      </c>
      <c r="K63">
        <f t="shared" si="6"/>
        <v>131.23293200000001</v>
      </c>
      <c r="L63">
        <f t="shared" si="7"/>
        <v>193.97117600000001</v>
      </c>
      <c r="N63" s="5">
        <f t="shared" si="8"/>
        <v>2.6683859166900001</v>
      </c>
      <c r="O63" s="5">
        <f t="shared" si="9"/>
        <v>3.9447786811235068</v>
      </c>
      <c r="P63" s="5">
        <v>0</v>
      </c>
      <c r="Q63" s="5">
        <f t="shared" si="11"/>
        <v>2.1180428319238671</v>
      </c>
      <c r="R63" s="5">
        <f t="shared" si="12"/>
        <v>2.2877371988261452</v>
      </c>
    </row>
    <row r="64" spans="1:18" ht="14.25" thickBot="1" x14ac:dyDescent="0.2">
      <c r="A64" s="2">
        <v>62</v>
      </c>
      <c r="B64" s="2" t="s">
        <v>69</v>
      </c>
      <c r="C64" s="2">
        <v>455</v>
      </c>
      <c r="D64" s="2">
        <v>1942</v>
      </c>
      <c r="E64" s="2"/>
      <c r="F64" s="2">
        <v>50.448</v>
      </c>
      <c r="G64" s="2">
        <v>127.610733</v>
      </c>
      <c r="H64">
        <f t="shared" si="3"/>
        <v>455</v>
      </c>
      <c r="I64">
        <f t="shared" si="4"/>
        <v>1942</v>
      </c>
      <c r="J64">
        <f t="shared" si="5"/>
        <v>0</v>
      </c>
      <c r="K64">
        <f t="shared" si="6"/>
        <v>50.448</v>
      </c>
      <c r="L64">
        <f t="shared" si="7"/>
        <v>127.610733</v>
      </c>
      <c r="N64" s="5">
        <f t="shared" si="8"/>
        <v>2.6580113966571126</v>
      </c>
      <c r="O64" s="5">
        <f t="shared" si="9"/>
        <v>3.288249225571986</v>
      </c>
      <c r="P64" s="5">
        <v>0</v>
      </c>
      <c r="Q64" s="5">
        <f t="shared" si="11"/>
        <v>1.7028439534038295</v>
      </c>
      <c r="R64" s="5">
        <f t="shared" si="12"/>
        <v>2.1058872032773435</v>
      </c>
    </row>
    <row r="65" spans="1:18" ht="14.25" thickBot="1" x14ac:dyDescent="0.2">
      <c r="A65" s="3">
        <v>63</v>
      </c>
      <c r="B65" s="3" t="s">
        <v>70</v>
      </c>
      <c r="C65" s="3">
        <v>447</v>
      </c>
      <c r="D65" s="3">
        <v>13207</v>
      </c>
      <c r="E65" s="3">
        <v>4854</v>
      </c>
      <c r="F65" s="3">
        <v>174.382294</v>
      </c>
      <c r="G65" s="3">
        <v>297.01128799999998</v>
      </c>
      <c r="H65">
        <f t="shared" si="3"/>
        <v>447</v>
      </c>
      <c r="I65">
        <f t="shared" si="4"/>
        <v>13207</v>
      </c>
      <c r="J65">
        <f t="shared" si="5"/>
        <v>4854</v>
      </c>
      <c r="K65">
        <f t="shared" si="6"/>
        <v>174.382294</v>
      </c>
      <c r="L65">
        <f t="shared" si="7"/>
        <v>297.01128799999998</v>
      </c>
      <c r="N65" s="5">
        <f t="shared" si="8"/>
        <v>2.6503075231319366</v>
      </c>
      <c r="O65" s="5">
        <f t="shared" si="9"/>
        <v>4.1208041778407978</v>
      </c>
      <c r="P65" s="5">
        <f t="shared" si="10"/>
        <v>3.6860997719959161</v>
      </c>
      <c r="Q65" s="5">
        <f t="shared" si="11"/>
        <v>2.2415023865112955</v>
      </c>
      <c r="R65" s="5">
        <f t="shared" si="12"/>
        <v>2.472772955118403</v>
      </c>
    </row>
    <row r="66" spans="1:18" ht="14.25" thickBot="1" x14ac:dyDescent="0.2">
      <c r="A66" s="2">
        <v>64</v>
      </c>
      <c r="B66" s="2" t="s">
        <v>71</v>
      </c>
      <c r="C66" s="2">
        <v>444</v>
      </c>
      <c r="D66" s="2">
        <v>1763</v>
      </c>
      <c r="E66" s="2">
        <v>377</v>
      </c>
      <c r="F66" s="2">
        <v>132.726</v>
      </c>
      <c r="G66" s="2">
        <v>158.542067</v>
      </c>
      <c r="H66">
        <f t="shared" si="3"/>
        <v>444</v>
      </c>
      <c r="I66">
        <f t="shared" si="4"/>
        <v>1763</v>
      </c>
      <c r="J66">
        <f t="shared" si="5"/>
        <v>377</v>
      </c>
      <c r="K66">
        <f t="shared" si="6"/>
        <v>132.726</v>
      </c>
      <c r="L66">
        <f t="shared" si="7"/>
        <v>158.542067</v>
      </c>
      <c r="N66" s="5">
        <f t="shared" si="8"/>
        <v>2.6473829701146196</v>
      </c>
      <c r="O66" s="5">
        <f t="shared" si="9"/>
        <v>3.2462523122993221</v>
      </c>
      <c r="P66" s="5">
        <f t="shared" si="10"/>
        <v>2.576341350205793</v>
      </c>
      <c r="Q66" s="5">
        <f t="shared" si="11"/>
        <v>2.1229560061386108</v>
      </c>
      <c r="R66" s="5">
        <f t="shared" si="12"/>
        <v>2.2001445160299697</v>
      </c>
    </row>
    <row r="67" spans="1:18" ht="14.25" thickBot="1" x14ac:dyDescent="0.2">
      <c r="A67" s="3">
        <v>65</v>
      </c>
      <c r="B67" s="3" t="s">
        <v>72</v>
      </c>
      <c r="C67" s="3">
        <v>441</v>
      </c>
      <c r="D67" s="3">
        <v>2555</v>
      </c>
      <c r="E67" s="3">
        <v>5988</v>
      </c>
      <c r="F67" s="3">
        <v>83.957746</v>
      </c>
      <c r="G67" s="3">
        <v>201.06351100000001</v>
      </c>
      <c r="H67">
        <f t="shared" ref="H67:H130" si="25">VALUE(C67)</f>
        <v>441</v>
      </c>
      <c r="I67">
        <f t="shared" ref="I67:I130" si="26">VALUE(D67)</f>
        <v>2555</v>
      </c>
      <c r="J67">
        <f t="shared" ref="J67:J130" si="27">VALUE(E67)</f>
        <v>5988</v>
      </c>
      <c r="K67">
        <f t="shared" ref="K67:K130" si="28">VALUE(F67)</f>
        <v>83.957746</v>
      </c>
      <c r="L67">
        <f t="shared" ref="L67:L130" si="29">VALUE(G67)</f>
        <v>201.06351100000001</v>
      </c>
      <c r="N67" s="5">
        <f t="shared" ref="N67:N130" si="30">LOG10(H67)</f>
        <v>2.6444385894678386</v>
      </c>
      <c r="O67" s="5">
        <f t="shared" ref="O67:O130" si="31">LOG10(I67)</f>
        <v>3.4073909044707316</v>
      </c>
      <c r="P67" s="5">
        <f t="shared" ref="P67:P130" si="32">LOG10(J67)</f>
        <v>3.7772817916710149</v>
      </c>
      <c r="Q67" s="5">
        <f t="shared" ref="Q67:Q130" si="33">LOG10(K67)</f>
        <v>1.9240607706332991</v>
      </c>
      <c r="R67" s="5">
        <f t="shared" ref="R67:R130" si="34">LOG10(L67)</f>
        <v>2.3033332619979499</v>
      </c>
    </row>
    <row r="68" spans="1:18" ht="14.25" thickBot="1" x14ac:dyDescent="0.2">
      <c r="A68" s="2">
        <v>66</v>
      </c>
      <c r="B68" s="2" t="s">
        <v>73</v>
      </c>
      <c r="C68" s="2">
        <v>435</v>
      </c>
      <c r="D68" s="2">
        <v>761</v>
      </c>
      <c r="E68" s="2">
        <v>30</v>
      </c>
      <c r="F68" s="2">
        <v>75.247484999999998</v>
      </c>
      <c r="G68" s="2">
        <v>134.09976</v>
      </c>
      <c r="H68">
        <f t="shared" si="25"/>
        <v>435</v>
      </c>
      <c r="I68">
        <f t="shared" si="26"/>
        <v>761</v>
      </c>
      <c r="J68">
        <f t="shared" si="27"/>
        <v>30</v>
      </c>
      <c r="K68">
        <f t="shared" si="28"/>
        <v>75.247484999999998</v>
      </c>
      <c r="L68">
        <f t="shared" si="29"/>
        <v>134.09976</v>
      </c>
      <c r="N68" s="5">
        <f t="shared" si="30"/>
        <v>2.6384892569546374</v>
      </c>
      <c r="O68" s="5">
        <f t="shared" si="31"/>
        <v>2.8813846567705728</v>
      </c>
      <c r="P68" s="5">
        <f t="shared" si="32"/>
        <v>1.4771212547196624</v>
      </c>
      <c r="Q68" s="5">
        <f t="shared" si="33"/>
        <v>1.8764919890648848</v>
      </c>
      <c r="R68" s="5">
        <f t="shared" si="34"/>
        <v>2.1274280005900859</v>
      </c>
    </row>
    <row r="69" spans="1:18" ht="14.25" thickBot="1" x14ac:dyDescent="0.2">
      <c r="A69" s="3">
        <v>67</v>
      </c>
      <c r="B69" s="3" t="s">
        <v>74</v>
      </c>
      <c r="C69" s="3">
        <v>425</v>
      </c>
      <c r="D69" s="3">
        <v>2579</v>
      </c>
      <c r="E69" s="3"/>
      <c r="F69" s="3">
        <v>64.396000000000001</v>
      </c>
      <c r="G69" s="3">
        <v>58.723685000000003</v>
      </c>
      <c r="H69">
        <f t="shared" si="25"/>
        <v>425</v>
      </c>
      <c r="I69">
        <f t="shared" si="26"/>
        <v>2579</v>
      </c>
      <c r="J69">
        <f t="shared" si="27"/>
        <v>0</v>
      </c>
      <c r="K69">
        <f t="shared" si="28"/>
        <v>64.396000000000001</v>
      </c>
      <c r="L69">
        <f t="shared" si="29"/>
        <v>58.723685000000003</v>
      </c>
      <c r="N69" s="5">
        <f t="shared" si="30"/>
        <v>2.6283889300503116</v>
      </c>
      <c r="O69" s="5">
        <f t="shared" si="31"/>
        <v>3.4114513421379375</v>
      </c>
      <c r="P69" s="5">
        <v>0</v>
      </c>
      <c r="Q69" s="5">
        <f t="shared" si="33"/>
        <v>1.8088588917095096</v>
      </c>
      <c r="R69" s="5">
        <f t="shared" si="34"/>
        <v>1.7688133003983375</v>
      </c>
    </row>
    <row r="70" spans="1:18" ht="14.25" thickBot="1" x14ac:dyDescent="0.2">
      <c r="A70" s="2">
        <v>68</v>
      </c>
      <c r="B70" s="2" t="s">
        <v>75</v>
      </c>
      <c r="C70" s="2">
        <v>416</v>
      </c>
      <c r="D70" s="2">
        <v>20107</v>
      </c>
      <c r="E70" s="2">
        <v>684</v>
      </c>
      <c r="F70" s="2">
        <v>181.38223099999999</v>
      </c>
      <c r="G70" s="2">
        <v>339.26825200000002</v>
      </c>
      <c r="H70">
        <f t="shared" si="25"/>
        <v>416</v>
      </c>
      <c r="I70">
        <f t="shared" si="26"/>
        <v>20107</v>
      </c>
      <c r="J70">
        <f t="shared" si="27"/>
        <v>684</v>
      </c>
      <c r="K70">
        <f t="shared" si="28"/>
        <v>181.38223099999999</v>
      </c>
      <c r="L70">
        <f t="shared" si="29"/>
        <v>339.26825200000002</v>
      </c>
      <c r="N70" s="5">
        <f t="shared" si="30"/>
        <v>2.6190933306267428</v>
      </c>
      <c r="O70" s="5">
        <f t="shared" si="31"/>
        <v>4.3033472779245825</v>
      </c>
      <c r="P70" s="5">
        <f t="shared" si="32"/>
        <v>2.8350561017201161</v>
      </c>
      <c r="Q70" s="5">
        <f t="shared" si="33"/>
        <v>2.2585947394129895</v>
      </c>
      <c r="R70" s="5">
        <f t="shared" si="34"/>
        <v>2.5305432211944359</v>
      </c>
    </row>
    <row r="71" spans="1:18" ht="14.25" thickBot="1" x14ac:dyDescent="0.2">
      <c r="A71" s="3">
        <v>69</v>
      </c>
      <c r="B71" s="3" t="s">
        <v>76</v>
      </c>
      <c r="C71" s="3">
        <v>413</v>
      </c>
      <c r="D71" s="3">
        <v>3913</v>
      </c>
      <c r="E71" s="3"/>
      <c r="F71" s="3">
        <v>37.991999999999997</v>
      </c>
      <c r="G71" s="3">
        <v>146.34350000000001</v>
      </c>
      <c r="H71">
        <f t="shared" si="25"/>
        <v>413</v>
      </c>
      <c r="I71">
        <f t="shared" si="26"/>
        <v>3913</v>
      </c>
      <c r="J71">
        <f t="shared" si="27"/>
        <v>0</v>
      </c>
      <c r="K71">
        <f t="shared" si="28"/>
        <v>37.991999999999997</v>
      </c>
      <c r="L71">
        <f t="shared" si="29"/>
        <v>146.34350000000001</v>
      </c>
      <c r="N71" s="5">
        <f t="shared" si="30"/>
        <v>2.6159500516564012</v>
      </c>
      <c r="O71" s="5">
        <f t="shared" si="31"/>
        <v>3.5925098479006801</v>
      </c>
      <c r="P71" s="5">
        <v>0</v>
      </c>
      <c r="Q71" s="5">
        <f t="shared" si="33"/>
        <v>1.5796921565739619</v>
      </c>
      <c r="R71" s="5">
        <f t="shared" si="34"/>
        <v>2.1653734375533928</v>
      </c>
    </row>
    <row r="72" spans="1:18" ht="14.25" thickBot="1" x14ac:dyDescent="0.2">
      <c r="A72" s="2">
        <v>70</v>
      </c>
      <c r="B72" s="2" t="s">
        <v>77</v>
      </c>
      <c r="C72" s="2">
        <v>407</v>
      </c>
      <c r="D72" s="2">
        <v>4798</v>
      </c>
      <c r="E72" s="2">
        <v>0</v>
      </c>
      <c r="F72" s="2">
        <v>12.263484999999999</v>
      </c>
      <c r="G72" s="2">
        <v>143.55230599999999</v>
      </c>
      <c r="H72">
        <f t="shared" si="25"/>
        <v>407</v>
      </c>
      <c r="I72">
        <f t="shared" si="26"/>
        <v>4798</v>
      </c>
      <c r="J72">
        <f t="shared" si="27"/>
        <v>0</v>
      </c>
      <c r="K72">
        <f t="shared" si="28"/>
        <v>12.263484999999999</v>
      </c>
      <c r="L72">
        <f t="shared" si="29"/>
        <v>143.55230599999999</v>
      </c>
      <c r="N72" s="5">
        <f t="shared" si="30"/>
        <v>2.6095944092252199</v>
      </c>
      <c r="O72" s="5">
        <f t="shared" si="31"/>
        <v>3.6810602436318116</v>
      </c>
      <c r="P72" s="5">
        <v>0</v>
      </c>
      <c r="Q72" s="5">
        <f t="shared" si="33"/>
        <v>1.0886139042114196</v>
      </c>
      <c r="R72" s="5">
        <f t="shared" si="34"/>
        <v>2.1570101733217717</v>
      </c>
    </row>
    <row r="73" spans="1:18" ht="14.25" thickBot="1" x14ac:dyDescent="0.2">
      <c r="A73" s="3">
        <v>71</v>
      </c>
      <c r="B73" s="3" t="s">
        <v>78</v>
      </c>
      <c r="C73" s="3">
        <v>400</v>
      </c>
      <c r="D73" s="3">
        <v>15053</v>
      </c>
      <c r="E73" s="3"/>
      <c r="F73" s="3">
        <v>22.786000000000001</v>
      </c>
      <c r="G73" s="3">
        <v>64.869409000000005</v>
      </c>
      <c r="H73">
        <f t="shared" si="25"/>
        <v>400</v>
      </c>
      <c r="I73">
        <f t="shared" si="26"/>
        <v>15053</v>
      </c>
      <c r="J73">
        <f t="shared" si="27"/>
        <v>0</v>
      </c>
      <c r="K73">
        <f t="shared" si="28"/>
        <v>22.786000000000001</v>
      </c>
      <c r="L73">
        <f t="shared" si="29"/>
        <v>64.869409000000005</v>
      </c>
      <c r="N73" s="5">
        <f t="shared" si="30"/>
        <v>2.6020599913279625</v>
      </c>
      <c r="O73" s="5">
        <f t="shared" si="31"/>
        <v>4.1776230616313557</v>
      </c>
      <c r="P73" s="5">
        <v>0</v>
      </c>
      <c r="Q73" s="5">
        <f t="shared" si="33"/>
        <v>1.3576680930436338</v>
      </c>
      <c r="R73" s="5">
        <f t="shared" si="34"/>
        <v>1.8120399412598398</v>
      </c>
    </row>
    <row r="74" spans="1:18" ht="14.25" thickBot="1" x14ac:dyDescent="0.2">
      <c r="A74" s="2">
        <v>72</v>
      </c>
      <c r="B74" s="2" t="s">
        <v>79</v>
      </c>
      <c r="C74" s="2">
        <v>396</v>
      </c>
      <c r="D74" s="2">
        <v>6674</v>
      </c>
      <c r="E74" s="2">
        <v>69</v>
      </c>
      <c r="F74" s="2">
        <v>70.772000000000006</v>
      </c>
      <c r="G74" s="2">
        <v>174.05524399999999</v>
      </c>
      <c r="H74">
        <f t="shared" si="25"/>
        <v>396</v>
      </c>
      <c r="I74">
        <f t="shared" si="26"/>
        <v>6674</v>
      </c>
      <c r="J74">
        <f t="shared" si="27"/>
        <v>69</v>
      </c>
      <c r="K74">
        <f t="shared" si="28"/>
        <v>70.772000000000006</v>
      </c>
      <c r="L74">
        <f t="shared" si="29"/>
        <v>174.05524399999999</v>
      </c>
      <c r="N74" s="5">
        <f t="shared" si="30"/>
        <v>2.5976951859255122</v>
      </c>
      <c r="O74" s="5">
        <f t="shared" si="31"/>
        <v>3.8243862023187738</v>
      </c>
      <c r="P74" s="5">
        <f t="shared" si="32"/>
        <v>1.8388490907372552</v>
      </c>
      <c r="Q74" s="5">
        <f t="shared" si="33"/>
        <v>1.8498614688381338</v>
      </c>
      <c r="R74" s="5">
        <f t="shared" si="34"/>
        <v>2.2406871124002841</v>
      </c>
    </row>
    <row r="75" spans="1:18" ht="14.25" thickBot="1" x14ac:dyDescent="0.2">
      <c r="A75" s="3">
        <v>73</v>
      </c>
      <c r="B75" s="3" t="s">
        <v>80</v>
      </c>
      <c r="C75" s="3">
        <v>395</v>
      </c>
      <c r="D75" s="3">
        <v>5161</v>
      </c>
      <c r="E75" s="3">
        <v>3369</v>
      </c>
      <c r="F75" s="3">
        <v>177.702213</v>
      </c>
      <c r="G75" s="3">
        <v>304.280462</v>
      </c>
      <c r="H75">
        <f t="shared" si="25"/>
        <v>395</v>
      </c>
      <c r="I75">
        <f t="shared" si="26"/>
        <v>5161</v>
      </c>
      <c r="J75">
        <f t="shared" si="27"/>
        <v>3369</v>
      </c>
      <c r="K75">
        <f t="shared" si="28"/>
        <v>177.702213</v>
      </c>
      <c r="L75">
        <f t="shared" si="29"/>
        <v>304.280462</v>
      </c>
      <c r="N75" s="5">
        <f t="shared" si="30"/>
        <v>2.5965970956264601</v>
      </c>
      <c r="O75" s="5">
        <f t="shared" si="31"/>
        <v>3.7127338590699517</v>
      </c>
      <c r="P75" s="5">
        <f t="shared" si="32"/>
        <v>3.52750101098112</v>
      </c>
      <c r="Q75" s="5">
        <f t="shared" si="33"/>
        <v>2.2496928362898485</v>
      </c>
      <c r="R75" s="5">
        <f t="shared" si="34"/>
        <v>2.4832740669884577</v>
      </c>
    </row>
    <row r="76" spans="1:18" ht="14.25" thickBot="1" x14ac:dyDescent="0.2">
      <c r="A76" s="2">
        <v>74</v>
      </c>
      <c r="B76" s="2" t="s">
        <v>81</v>
      </c>
      <c r="C76" s="2">
        <v>392</v>
      </c>
      <c r="D76" s="2">
        <v>2851</v>
      </c>
      <c r="E76" s="2"/>
      <c r="F76" s="2">
        <v>62.969696999999996</v>
      </c>
      <c r="G76" s="2">
        <v>113.16155000000001</v>
      </c>
      <c r="H76">
        <f t="shared" si="25"/>
        <v>392</v>
      </c>
      <c r="I76">
        <f t="shared" si="26"/>
        <v>2851</v>
      </c>
      <c r="J76">
        <f t="shared" si="27"/>
        <v>0</v>
      </c>
      <c r="K76">
        <f t="shared" si="28"/>
        <v>62.969696999999996</v>
      </c>
      <c r="L76">
        <f t="shared" si="29"/>
        <v>113.16155000000001</v>
      </c>
      <c r="N76" s="5">
        <f t="shared" si="30"/>
        <v>2.5932860670204572</v>
      </c>
      <c r="O76" s="5">
        <f t="shared" si="31"/>
        <v>3.4549972173094599</v>
      </c>
      <c r="P76" s="5">
        <v>0</v>
      </c>
      <c r="Q76" s="5">
        <f t="shared" si="33"/>
        <v>1.7991316035522675</v>
      </c>
      <c r="R76" s="5">
        <f t="shared" si="34"/>
        <v>2.0536988874579536</v>
      </c>
    </row>
    <row r="77" spans="1:18" ht="14.25" thickBot="1" x14ac:dyDescent="0.2">
      <c r="A77" s="3">
        <v>75</v>
      </c>
      <c r="B77" s="3" t="s">
        <v>82</v>
      </c>
      <c r="C77" s="3">
        <v>389</v>
      </c>
      <c r="D77" s="3">
        <v>3047</v>
      </c>
      <c r="E77" s="3"/>
      <c r="F77" s="3">
        <v>71.536289999999994</v>
      </c>
      <c r="G77" s="3">
        <v>92.750634000000005</v>
      </c>
      <c r="H77">
        <f t="shared" si="25"/>
        <v>389</v>
      </c>
      <c r="I77">
        <f t="shared" si="26"/>
        <v>3047</v>
      </c>
      <c r="J77">
        <f t="shared" si="27"/>
        <v>0</v>
      </c>
      <c r="K77">
        <f t="shared" si="28"/>
        <v>71.536289999999994</v>
      </c>
      <c r="L77">
        <f t="shared" si="29"/>
        <v>92.750634000000005</v>
      </c>
      <c r="N77" s="5">
        <f t="shared" si="30"/>
        <v>2.5899496013257077</v>
      </c>
      <c r="O77" s="5">
        <f t="shared" si="31"/>
        <v>3.4838724542226736</v>
      </c>
      <c r="P77" s="5">
        <v>0</v>
      </c>
      <c r="Q77" s="5">
        <f t="shared" si="33"/>
        <v>1.8545264131080605</v>
      </c>
      <c r="R77" s="5">
        <f t="shared" si="34"/>
        <v>1.9673168869314013</v>
      </c>
    </row>
    <row r="78" spans="1:18" ht="14.25" thickBot="1" x14ac:dyDescent="0.2">
      <c r="A78" s="2">
        <v>76</v>
      </c>
      <c r="B78" s="2" t="s">
        <v>83</v>
      </c>
      <c r="C78" s="2">
        <v>386</v>
      </c>
      <c r="D78" s="2">
        <v>38396</v>
      </c>
      <c r="E78" s="2">
        <v>12</v>
      </c>
      <c r="F78" s="2">
        <v>13.321999999999999</v>
      </c>
      <c r="G78" s="2">
        <v>218.53590600000001</v>
      </c>
      <c r="H78">
        <f t="shared" si="25"/>
        <v>386</v>
      </c>
      <c r="I78">
        <f t="shared" si="26"/>
        <v>38396</v>
      </c>
      <c r="J78">
        <f t="shared" si="27"/>
        <v>12</v>
      </c>
      <c r="K78">
        <f t="shared" si="28"/>
        <v>13.321999999999999</v>
      </c>
      <c r="L78">
        <f t="shared" si="29"/>
        <v>218.53590600000001</v>
      </c>
      <c r="N78" s="5">
        <f t="shared" si="30"/>
        <v>2.5865873046717551</v>
      </c>
      <c r="O78" s="5">
        <f t="shared" si="31"/>
        <v>4.584285983002637</v>
      </c>
      <c r="P78" s="5">
        <f t="shared" si="32"/>
        <v>1.0791812460476249</v>
      </c>
      <c r="Q78" s="5">
        <f t="shared" si="33"/>
        <v>1.1245694293208401</v>
      </c>
      <c r="R78" s="5">
        <f t="shared" si="34"/>
        <v>2.3395228028467088</v>
      </c>
    </row>
    <row r="79" spans="1:18" ht="14.25" thickBot="1" x14ac:dyDescent="0.2">
      <c r="A79" s="3">
        <v>77</v>
      </c>
      <c r="B79" s="3" t="s">
        <v>84</v>
      </c>
      <c r="C79" s="3">
        <v>382</v>
      </c>
      <c r="D79" s="3">
        <v>19809</v>
      </c>
      <c r="E79" s="3">
        <v>2892</v>
      </c>
      <c r="F79" s="3">
        <v>85.305835000000002</v>
      </c>
      <c r="G79" s="3">
        <v>256.50007599999998</v>
      </c>
      <c r="H79">
        <f t="shared" si="25"/>
        <v>382</v>
      </c>
      <c r="I79">
        <f t="shared" si="26"/>
        <v>19809</v>
      </c>
      <c r="J79">
        <f t="shared" si="27"/>
        <v>2892</v>
      </c>
      <c r="K79">
        <f t="shared" si="28"/>
        <v>85.305835000000002</v>
      </c>
      <c r="L79">
        <f t="shared" si="29"/>
        <v>256.50007599999998</v>
      </c>
      <c r="N79" s="5">
        <f t="shared" si="30"/>
        <v>2.5820633629117089</v>
      </c>
      <c r="O79" s="5">
        <f t="shared" si="31"/>
        <v>4.2968625519926729</v>
      </c>
      <c r="P79" s="5">
        <f t="shared" si="32"/>
        <v>3.461198288622493</v>
      </c>
      <c r="Q79" s="5">
        <f t="shared" si="33"/>
        <v>1.9309787383378891</v>
      </c>
      <c r="R79" s="5">
        <f t="shared" si="34"/>
        <v>2.4090874981276627</v>
      </c>
    </row>
    <row r="80" spans="1:18" ht="14.25" thickBot="1" x14ac:dyDescent="0.2">
      <c r="A80" s="2">
        <v>78</v>
      </c>
      <c r="B80" s="2" t="s">
        <v>85</v>
      </c>
      <c r="C80" s="2">
        <v>380</v>
      </c>
      <c r="D80" s="2">
        <v>11882</v>
      </c>
      <c r="E80" s="2">
        <v>498</v>
      </c>
      <c r="F80" s="2">
        <v>-7.9639280000000001</v>
      </c>
      <c r="G80" s="2">
        <v>316.52727199999998</v>
      </c>
      <c r="H80">
        <f t="shared" si="25"/>
        <v>380</v>
      </c>
      <c r="I80">
        <f t="shared" si="26"/>
        <v>11882</v>
      </c>
      <c r="J80">
        <f t="shared" si="27"/>
        <v>498</v>
      </c>
      <c r="K80">
        <f t="shared" si="28"/>
        <v>-7.9639280000000001</v>
      </c>
      <c r="L80">
        <f t="shared" si="29"/>
        <v>316.52727199999998</v>
      </c>
      <c r="N80" s="5">
        <f t="shared" si="30"/>
        <v>2.5797835966168101</v>
      </c>
      <c r="O80" s="5">
        <f t="shared" si="31"/>
        <v>4.0748895480406686</v>
      </c>
      <c r="P80" s="5">
        <f t="shared" si="32"/>
        <v>2.6972293427597176</v>
      </c>
      <c r="Q80" s="5">
        <v>0</v>
      </c>
      <c r="R80" s="5">
        <f t="shared" si="34"/>
        <v>2.500411134792087</v>
      </c>
    </row>
    <row r="81" spans="1:18" ht="14.25" thickBot="1" x14ac:dyDescent="0.2">
      <c r="A81" s="3">
        <v>79</v>
      </c>
      <c r="B81" s="3" t="s">
        <v>86</v>
      </c>
      <c r="C81" s="3">
        <v>377</v>
      </c>
      <c r="D81" s="3">
        <v>7517</v>
      </c>
      <c r="E81" s="3"/>
      <c r="F81" s="3">
        <v>49.792000000000002</v>
      </c>
      <c r="G81" s="3">
        <v>172.18964199999999</v>
      </c>
      <c r="H81">
        <f t="shared" si="25"/>
        <v>377</v>
      </c>
      <c r="I81">
        <f t="shared" si="26"/>
        <v>7517</v>
      </c>
      <c r="J81">
        <f t="shared" si="27"/>
        <v>0</v>
      </c>
      <c r="K81">
        <f t="shared" si="28"/>
        <v>49.792000000000002</v>
      </c>
      <c r="L81">
        <f t="shared" si="29"/>
        <v>172.18964199999999</v>
      </c>
      <c r="N81" s="5">
        <f t="shared" si="30"/>
        <v>2.576341350205793</v>
      </c>
      <c r="O81" s="5">
        <f t="shared" si="31"/>
        <v>3.8760445502460952</v>
      </c>
      <c r="P81" s="5">
        <v>0</v>
      </c>
      <c r="Q81" s="5">
        <f t="shared" si="33"/>
        <v>1.6971595709735761</v>
      </c>
      <c r="R81" s="5">
        <f t="shared" si="34"/>
        <v>2.2360070230901026</v>
      </c>
    </row>
    <row r="82" spans="1:18" ht="14.25" thickBot="1" x14ac:dyDescent="0.2">
      <c r="A82" s="2">
        <v>80</v>
      </c>
      <c r="B82" s="2" t="s">
        <v>87</v>
      </c>
      <c r="C82" s="2">
        <v>369</v>
      </c>
      <c r="D82" s="2">
        <v>2993</v>
      </c>
      <c r="E82" s="2"/>
      <c r="F82" s="2">
        <v>86.266000000000005</v>
      </c>
      <c r="G82" s="2">
        <v>105.703771</v>
      </c>
      <c r="H82">
        <f t="shared" si="25"/>
        <v>369</v>
      </c>
      <c r="I82">
        <f t="shared" si="26"/>
        <v>2993</v>
      </c>
      <c r="J82">
        <f t="shared" si="27"/>
        <v>0</v>
      </c>
      <c r="K82">
        <f t="shared" si="28"/>
        <v>86.266000000000005</v>
      </c>
      <c r="L82">
        <f t="shared" si="29"/>
        <v>105.703771</v>
      </c>
      <c r="N82" s="5">
        <f t="shared" si="30"/>
        <v>2.5670263661590602</v>
      </c>
      <c r="O82" s="5">
        <f t="shared" si="31"/>
        <v>3.4761067168401913</v>
      </c>
      <c r="P82" s="5">
        <v>0</v>
      </c>
      <c r="Q82" s="5">
        <f t="shared" si="33"/>
        <v>1.9358396610470157</v>
      </c>
      <c r="R82" s="5">
        <f t="shared" si="34"/>
        <v>2.0240904811132716</v>
      </c>
    </row>
    <row r="83" spans="1:18" ht="14.25" thickBot="1" x14ac:dyDescent="0.2">
      <c r="A83" s="3">
        <v>80</v>
      </c>
      <c r="B83" s="3" t="s">
        <v>88</v>
      </c>
      <c r="C83" s="3">
        <v>369</v>
      </c>
      <c r="D83" s="3">
        <v>2868</v>
      </c>
      <c r="E83" s="3"/>
      <c r="F83" s="3">
        <v>-4.9219999999999997</v>
      </c>
      <c r="G83" s="3">
        <v>22.770330000000001</v>
      </c>
      <c r="H83">
        <f t="shared" si="25"/>
        <v>369</v>
      </c>
      <c r="I83">
        <f t="shared" si="26"/>
        <v>2868</v>
      </c>
      <c r="J83">
        <f t="shared" si="27"/>
        <v>0</v>
      </c>
      <c r="K83">
        <f t="shared" si="28"/>
        <v>-4.9219999999999997</v>
      </c>
      <c r="L83">
        <f t="shared" si="29"/>
        <v>22.770330000000001</v>
      </c>
      <c r="N83" s="5">
        <f t="shared" si="30"/>
        <v>2.5670263661590602</v>
      </c>
      <c r="O83" s="5">
        <f t="shared" si="31"/>
        <v>3.4575791469957626</v>
      </c>
      <c r="P83" s="5">
        <v>0</v>
      </c>
      <c r="Q83" s="5">
        <v>0</v>
      </c>
      <c r="R83" s="5">
        <f t="shared" si="34"/>
        <v>1.3573693246924599</v>
      </c>
    </row>
    <row r="84" spans="1:18" ht="14.25" thickBot="1" x14ac:dyDescent="0.2">
      <c r="A84" s="2">
        <v>82</v>
      </c>
      <c r="B84" s="2" t="s">
        <v>89</v>
      </c>
      <c r="C84" s="2">
        <v>367</v>
      </c>
      <c r="D84" s="2">
        <v>1412</v>
      </c>
      <c r="E84" s="2">
        <v>4798</v>
      </c>
      <c r="F84" s="2">
        <v>63.438775999999997</v>
      </c>
      <c r="G84" s="2">
        <v>152.609216</v>
      </c>
      <c r="H84">
        <f t="shared" si="25"/>
        <v>367</v>
      </c>
      <c r="I84">
        <f t="shared" si="26"/>
        <v>1412</v>
      </c>
      <c r="J84">
        <f t="shared" si="27"/>
        <v>4798</v>
      </c>
      <c r="K84">
        <f t="shared" si="28"/>
        <v>63.438775999999997</v>
      </c>
      <c r="L84">
        <f t="shared" si="29"/>
        <v>152.609216</v>
      </c>
      <c r="N84" s="5">
        <f t="shared" si="30"/>
        <v>2.5646660642520893</v>
      </c>
      <c r="O84" s="5">
        <f t="shared" si="31"/>
        <v>3.1498346967157849</v>
      </c>
      <c r="P84" s="5">
        <f t="shared" si="32"/>
        <v>3.6810602436318116</v>
      </c>
      <c r="Q84" s="5">
        <f t="shared" si="33"/>
        <v>1.8023547950287468</v>
      </c>
      <c r="R84" s="5">
        <f t="shared" si="34"/>
        <v>2.1835807612537863</v>
      </c>
    </row>
    <row r="85" spans="1:18" ht="14.25" thickBot="1" x14ac:dyDescent="0.2">
      <c r="A85" s="3">
        <v>83</v>
      </c>
      <c r="B85" s="3" t="s">
        <v>90</v>
      </c>
      <c r="C85" s="3">
        <v>364</v>
      </c>
      <c r="D85" s="3">
        <v>2648</v>
      </c>
      <c r="E85" s="3">
        <v>158</v>
      </c>
      <c r="F85" s="3">
        <v>116.768</v>
      </c>
      <c r="G85" s="3">
        <v>198.80041800000001</v>
      </c>
      <c r="H85">
        <f t="shared" si="25"/>
        <v>364</v>
      </c>
      <c r="I85">
        <f t="shared" si="26"/>
        <v>2648</v>
      </c>
      <c r="J85">
        <f t="shared" si="27"/>
        <v>158</v>
      </c>
      <c r="K85">
        <f t="shared" si="28"/>
        <v>116.768</v>
      </c>
      <c r="L85">
        <f t="shared" si="29"/>
        <v>198.80041800000001</v>
      </c>
      <c r="N85" s="5">
        <f t="shared" si="30"/>
        <v>2.5611013836490559</v>
      </c>
      <c r="O85" s="5">
        <f t="shared" si="31"/>
        <v>3.4229179807676622</v>
      </c>
      <c r="P85" s="5">
        <f t="shared" si="32"/>
        <v>2.1986570869544226</v>
      </c>
      <c r="Q85" s="5">
        <f t="shared" si="33"/>
        <v>2.0673238416845541</v>
      </c>
      <c r="R85" s="5">
        <f t="shared" si="34"/>
        <v>2.2984172932147282</v>
      </c>
    </row>
    <row r="86" spans="1:18" ht="14.25" thickBot="1" x14ac:dyDescent="0.2">
      <c r="A86" s="2">
        <v>84</v>
      </c>
      <c r="B86" s="2" t="s">
        <v>91</v>
      </c>
      <c r="C86" s="2">
        <v>360</v>
      </c>
      <c r="D86" s="2">
        <v>6401</v>
      </c>
      <c r="E86" s="2"/>
      <c r="F86" s="2">
        <v>40.745455</v>
      </c>
      <c r="G86" s="2">
        <v>120.810294</v>
      </c>
      <c r="H86">
        <f t="shared" si="25"/>
        <v>360</v>
      </c>
      <c r="I86">
        <f t="shared" si="26"/>
        <v>6401</v>
      </c>
      <c r="J86">
        <f t="shared" si="27"/>
        <v>0</v>
      </c>
      <c r="K86">
        <f t="shared" si="28"/>
        <v>40.745455</v>
      </c>
      <c r="L86">
        <f t="shared" si="29"/>
        <v>120.810294</v>
      </c>
      <c r="N86" s="5">
        <f t="shared" si="30"/>
        <v>2.5563025007672873</v>
      </c>
      <c r="O86" s="5">
        <f t="shared" si="31"/>
        <v>3.8062478271957905</v>
      </c>
      <c r="P86" s="5">
        <v>0</v>
      </c>
      <c r="Q86" s="5">
        <f t="shared" si="33"/>
        <v>1.6100791718856911</v>
      </c>
      <c r="R86" s="5">
        <f t="shared" si="34"/>
        <v>2.082103941213298</v>
      </c>
    </row>
    <row r="87" spans="1:18" ht="14.25" thickBot="1" x14ac:dyDescent="0.2">
      <c r="A87" s="3">
        <v>85</v>
      </c>
      <c r="B87" s="3" t="s">
        <v>92</v>
      </c>
      <c r="C87" s="3">
        <v>357</v>
      </c>
      <c r="D87" s="3">
        <v>1126</v>
      </c>
      <c r="E87" s="3"/>
      <c r="F87" s="3">
        <v>63.77666</v>
      </c>
      <c r="G87" s="3">
        <v>121.162397</v>
      </c>
      <c r="H87">
        <f t="shared" si="25"/>
        <v>357</v>
      </c>
      <c r="I87">
        <f t="shared" si="26"/>
        <v>1126</v>
      </c>
      <c r="J87">
        <f t="shared" si="27"/>
        <v>0</v>
      </c>
      <c r="K87">
        <f t="shared" si="28"/>
        <v>63.77666</v>
      </c>
      <c r="L87">
        <f t="shared" si="29"/>
        <v>121.162397</v>
      </c>
      <c r="N87" s="5">
        <f t="shared" si="30"/>
        <v>2.5526682161121932</v>
      </c>
      <c r="O87" s="5">
        <f t="shared" si="31"/>
        <v>3.0515383905153275</v>
      </c>
      <c r="P87" s="5">
        <v>0</v>
      </c>
      <c r="Q87" s="5">
        <f t="shared" si="33"/>
        <v>1.8046617713893556</v>
      </c>
      <c r="R87" s="5">
        <f t="shared" si="34"/>
        <v>2.0833678565523317</v>
      </c>
    </row>
    <row r="88" spans="1:18" ht="14.25" thickBot="1" x14ac:dyDescent="0.2">
      <c r="A88" s="2">
        <v>86</v>
      </c>
      <c r="B88" s="2" t="s">
        <v>93</v>
      </c>
      <c r="C88" s="2">
        <v>351</v>
      </c>
      <c r="D88" s="2">
        <v>4170</v>
      </c>
      <c r="E88" s="2"/>
      <c r="F88" s="2">
        <v>212.51599999999999</v>
      </c>
      <c r="G88" s="2">
        <v>207.58711400000001</v>
      </c>
      <c r="H88">
        <f t="shared" si="25"/>
        <v>351</v>
      </c>
      <c r="I88">
        <f t="shared" si="26"/>
        <v>4170</v>
      </c>
      <c r="J88">
        <f t="shared" si="27"/>
        <v>0</v>
      </c>
      <c r="K88">
        <f t="shared" si="28"/>
        <v>212.51599999999999</v>
      </c>
      <c r="L88">
        <f t="shared" si="29"/>
        <v>207.58711400000001</v>
      </c>
      <c r="N88" s="5">
        <f t="shared" si="30"/>
        <v>2.5453071164658239</v>
      </c>
      <c r="O88" s="5">
        <f t="shared" si="31"/>
        <v>3.6201360549737576</v>
      </c>
      <c r="P88" s="5">
        <v>0</v>
      </c>
      <c r="Q88" s="5">
        <f t="shared" si="33"/>
        <v>2.3273916329751541</v>
      </c>
      <c r="R88" s="5">
        <f t="shared" si="34"/>
        <v>2.3172003911206094</v>
      </c>
    </row>
    <row r="89" spans="1:18" ht="14.25" thickBot="1" x14ac:dyDescent="0.2">
      <c r="A89" s="3">
        <v>87</v>
      </c>
      <c r="B89" s="3" t="s">
        <v>94</v>
      </c>
      <c r="C89" s="3">
        <v>347</v>
      </c>
      <c r="D89" s="3">
        <v>16985</v>
      </c>
      <c r="E89" s="3">
        <v>1120</v>
      </c>
      <c r="F89" s="3">
        <v>123.17</v>
      </c>
      <c r="G89" s="3">
        <v>255.077708</v>
      </c>
      <c r="H89">
        <f t="shared" si="25"/>
        <v>347</v>
      </c>
      <c r="I89">
        <f t="shared" si="26"/>
        <v>16985</v>
      </c>
      <c r="J89">
        <f t="shared" si="27"/>
        <v>1120</v>
      </c>
      <c r="K89">
        <f t="shared" si="28"/>
        <v>123.17</v>
      </c>
      <c r="L89">
        <f t="shared" si="29"/>
        <v>255.077708</v>
      </c>
      <c r="N89" s="5">
        <f t="shared" si="30"/>
        <v>2.5403294747908736</v>
      </c>
      <c r="O89" s="5">
        <f t="shared" si="31"/>
        <v>4.2300655512060468</v>
      </c>
      <c r="P89" s="5">
        <f t="shared" si="32"/>
        <v>3.0492180226701815</v>
      </c>
      <c r="Q89" s="5">
        <f t="shared" si="33"/>
        <v>2.0905049414240433</v>
      </c>
      <c r="R89" s="5">
        <f t="shared" si="34"/>
        <v>2.4066725059809513</v>
      </c>
    </row>
    <row r="90" spans="1:18" ht="14.25" thickBot="1" x14ac:dyDescent="0.2">
      <c r="A90" s="2">
        <v>87</v>
      </c>
      <c r="B90" s="2" t="s">
        <v>95</v>
      </c>
      <c r="C90" s="2">
        <v>347</v>
      </c>
      <c r="D90" s="2">
        <v>5167</v>
      </c>
      <c r="E90" s="2">
        <v>5743</v>
      </c>
      <c r="F90" s="2">
        <v>81.926000000000002</v>
      </c>
      <c r="G90" s="2">
        <v>122.18304500000001</v>
      </c>
      <c r="H90">
        <f t="shared" si="25"/>
        <v>347</v>
      </c>
      <c r="I90">
        <f t="shared" si="26"/>
        <v>5167</v>
      </c>
      <c r="J90">
        <f t="shared" si="27"/>
        <v>5743</v>
      </c>
      <c r="K90">
        <f t="shared" si="28"/>
        <v>81.926000000000002</v>
      </c>
      <c r="L90">
        <f t="shared" si="29"/>
        <v>122.18304500000001</v>
      </c>
      <c r="N90" s="5">
        <f t="shared" si="30"/>
        <v>2.5403294747908736</v>
      </c>
      <c r="O90" s="5">
        <f t="shared" si="31"/>
        <v>3.7132384615456617</v>
      </c>
      <c r="P90" s="5">
        <f t="shared" si="32"/>
        <v>3.7591388162811663</v>
      </c>
      <c r="Q90" s="5">
        <f t="shared" si="33"/>
        <v>1.9134217511448177</v>
      </c>
      <c r="R90" s="5">
        <f t="shared" si="34"/>
        <v>2.0870109442549754</v>
      </c>
    </row>
    <row r="91" spans="1:18" ht="14.25" thickBot="1" x14ac:dyDescent="0.2">
      <c r="A91" s="3">
        <v>89</v>
      </c>
      <c r="B91" s="3" t="s">
        <v>96</v>
      </c>
      <c r="C91" s="3">
        <v>345</v>
      </c>
      <c r="D91" s="3">
        <v>4309</v>
      </c>
      <c r="E91" s="3"/>
      <c r="F91" s="3">
        <v>108.58</v>
      </c>
      <c r="G91" s="3">
        <v>183.02150599999999</v>
      </c>
      <c r="H91">
        <f t="shared" si="25"/>
        <v>345</v>
      </c>
      <c r="I91">
        <f t="shared" si="26"/>
        <v>4309</v>
      </c>
      <c r="J91">
        <f t="shared" si="27"/>
        <v>0</v>
      </c>
      <c r="K91">
        <f t="shared" si="28"/>
        <v>108.58</v>
      </c>
      <c r="L91">
        <f t="shared" si="29"/>
        <v>183.02150599999999</v>
      </c>
      <c r="N91" s="5">
        <f t="shared" si="30"/>
        <v>2.537819095073274</v>
      </c>
      <c r="O91" s="5">
        <f t="shared" si="31"/>
        <v>3.6343764940883676</v>
      </c>
      <c r="P91" s="5">
        <v>0</v>
      </c>
      <c r="Q91" s="5">
        <f t="shared" si="33"/>
        <v>2.0357498373196612</v>
      </c>
      <c r="R91" s="5">
        <f t="shared" si="34"/>
        <v>2.2625021246395014</v>
      </c>
    </row>
    <row r="92" spans="1:18" ht="14.25" thickBot="1" x14ac:dyDescent="0.2">
      <c r="A92" s="2">
        <v>90</v>
      </c>
      <c r="B92" s="2" t="s">
        <v>97</v>
      </c>
      <c r="C92" s="2">
        <v>340</v>
      </c>
      <c r="D92" s="2">
        <v>58631</v>
      </c>
      <c r="E92" s="2">
        <v>8973</v>
      </c>
      <c r="F92" s="2">
        <v>132.40481</v>
      </c>
      <c r="G92" s="2">
        <v>200.52854099999999</v>
      </c>
      <c r="H92">
        <f t="shared" si="25"/>
        <v>340</v>
      </c>
      <c r="I92">
        <f t="shared" si="26"/>
        <v>58631</v>
      </c>
      <c r="J92">
        <f t="shared" si="27"/>
        <v>8973</v>
      </c>
      <c r="K92">
        <f t="shared" si="28"/>
        <v>132.40481</v>
      </c>
      <c r="L92">
        <f t="shared" si="29"/>
        <v>200.52854099999999</v>
      </c>
      <c r="N92" s="5">
        <f t="shared" si="30"/>
        <v>2.5314789170422549</v>
      </c>
      <c r="O92" s="5">
        <f t="shared" si="31"/>
        <v>4.7681273014980885</v>
      </c>
      <c r="P92" s="5">
        <f t="shared" si="32"/>
        <v>3.9529376677509807</v>
      </c>
      <c r="Q92" s="5">
        <f t="shared" si="33"/>
        <v>2.121903762433845</v>
      </c>
      <c r="R92" s="5">
        <f t="shared" si="34"/>
        <v>2.3021761939969436</v>
      </c>
    </row>
    <row r="93" spans="1:18" ht="14.25" thickBot="1" x14ac:dyDescent="0.2">
      <c r="A93" s="3">
        <v>91</v>
      </c>
      <c r="B93" s="3" t="s">
        <v>98</v>
      </c>
      <c r="C93" s="3">
        <v>339</v>
      </c>
      <c r="D93" s="3">
        <v>18796</v>
      </c>
      <c r="E93" s="3">
        <v>2906</v>
      </c>
      <c r="F93" s="3">
        <v>77.532128999999998</v>
      </c>
      <c r="G93" s="3">
        <v>218.532813</v>
      </c>
      <c r="H93">
        <f t="shared" si="25"/>
        <v>339</v>
      </c>
      <c r="I93">
        <f t="shared" si="26"/>
        <v>18796</v>
      </c>
      <c r="J93">
        <f t="shared" si="27"/>
        <v>2906</v>
      </c>
      <c r="K93">
        <f t="shared" si="28"/>
        <v>77.532128999999998</v>
      </c>
      <c r="L93">
        <f t="shared" si="29"/>
        <v>218.532813</v>
      </c>
      <c r="N93" s="5">
        <f t="shared" si="30"/>
        <v>2.5301996982030821</v>
      </c>
      <c r="O93" s="5">
        <f t="shared" si="31"/>
        <v>4.2740654363509138</v>
      </c>
      <c r="P93" s="5">
        <f t="shared" si="32"/>
        <v>3.4632956099620027</v>
      </c>
      <c r="Q93" s="5">
        <f t="shared" si="33"/>
        <v>1.889481709679002</v>
      </c>
      <c r="R93" s="5">
        <f t="shared" si="34"/>
        <v>2.3395166561115426</v>
      </c>
    </row>
    <row r="94" spans="1:18" ht="14.25" thickBot="1" x14ac:dyDescent="0.2">
      <c r="A94" s="2">
        <v>92</v>
      </c>
      <c r="B94" s="2" t="s">
        <v>99</v>
      </c>
      <c r="C94" s="2">
        <v>335</v>
      </c>
      <c r="D94" s="2">
        <v>31560</v>
      </c>
      <c r="E94" s="2"/>
      <c r="F94" s="2">
        <v>28.015999999999998</v>
      </c>
      <c r="G94" s="2">
        <v>158.69040200000001</v>
      </c>
      <c r="H94">
        <f t="shared" si="25"/>
        <v>335</v>
      </c>
      <c r="I94">
        <f t="shared" si="26"/>
        <v>31560</v>
      </c>
      <c r="J94">
        <f t="shared" si="27"/>
        <v>0</v>
      </c>
      <c r="K94">
        <f t="shared" si="28"/>
        <v>28.015999999999998</v>
      </c>
      <c r="L94">
        <f t="shared" si="29"/>
        <v>158.69040200000001</v>
      </c>
      <c r="N94" s="5">
        <f t="shared" si="30"/>
        <v>2.5250448070368452</v>
      </c>
      <c r="O94" s="5">
        <f t="shared" si="31"/>
        <v>4.4991369945373831</v>
      </c>
      <c r="P94" s="5">
        <v>0</v>
      </c>
      <c r="Q94" s="5">
        <f t="shared" si="33"/>
        <v>1.4474061287393709</v>
      </c>
      <c r="R94" s="5">
        <f t="shared" si="34"/>
        <v>2.2005506603119294</v>
      </c>
    </row>
    <row r="95" spans="1:18" ht="14.25" thickBot="1" x14ac:dyDescent="0.2">
      <c r="A95" s="3">
        <v>92</v>
      </c>
      <c r="B95" s="3" t="s">
        <v>100</v>
      </c>
      <c r="C95" s="3">
        <v>335</v>
      </c>
      <c r="D95" s="3">
        <v>27196</v>
      </c>
      <c r="E95" s="3">
        <v>998</v>
      </c>
      <c r="F95" s="3">
        <v>86.16</v>
      </c>
      <c r="G95" s="3">
        <v>192.29384400000001</v>
      </c>
      <c r="H95">
        <f t="shared" si="25"/>
        <v>335</v>
      </c>
      <c r="I95">
        <f t="shared" si="26"/>
        <v>27196</v>
      </c>
      <c r="J95">
        <f t="shared" si="27"/>
        <v>998</v>
      </c>
      <c r="K95">
        <f t="shared" si="28"/>
        <v>86.16</v>
      </c>
      <c r="L95">
        <f t="shared" si="29"/>
        <v>192.29384400000001</v>
      </c>
      <c r="N95" s="5">
        <f t="shared" si="30"/>
        <v>2.5250448070368452</v>
      </c>
      <c r="O95" s="5">
        <f t="shared" si="31"/>
        <v>4.4345050325020736</v>
      </c>
      <c r="P95" s="5">
        <f t="shared" si="32"/>
        <v>2.999130541287371</v>
      </c>
      <c r="Q95" s="5">
        <f t="shared" si="33"/>
        <v>1.9353056902899251</v>
      </c>
      <c r="R95" s="5">
        <f t="shared" si="34"/>
        <v>2.28396538117231</v>
      </c>
    </row>
    <row r="96" spans="1:18" ht="14.25" thickBot="1" x14ac:dyDescent="0.2">
      <c r="A96" s="2">
        <v>92</v>
      </c>
      <c r="B96" s="2" t="s">
        <v>101</v>
      </c>
      <c r="C96" s="2">
        <v>335</v>
      </c>
      <c r="D96" s="2">
        <v>815</v>
      </c>
      <c r="E96" s="2">
        <v>28</v>
      </c>
      <c r="F96" s="2">
        <v>-49.357143000000001</v>
      </c>
      <c r="G96" s="2">
        <v>178.66233399999999</v>
      </c>
      <c r="H96">
        <f t="shared" si="25"/>
        <v>335</v>
      </c>
      <c r="I96">
        <f t="shared" si="26"/>
        <v>815</v>
      </c>
      <c r="J96">
        <f t="shared" si="27"/>
        <v>28</v>
      </c>
      <c r="K96">
        <f t="shared" si="28"/>
        <v>-49.357143000000001</v>
      </c>
      <c r="L96">
        <f t="shared" si="29"/>
        <v>178.66233399999999</v>
      </c>
      <c r="N96" s="5">
        <f t="shared" si="30"/>
        <v>2.5250448070368452</v>
      </c>
      <c r="O96" s="5">
        <f t="shared" si="31"/>
        <v>2.9111576087399764</v>
      </c>
      <c r="P96" s="5">
        <f t="shared" si="32"/>
        <v>1.4471580313422192</v>
      </c>
      <c r="Q96" s="5">
        <v>0</v>
      </c>
      <c r="R96" s="5">
        <f t="shared" si="34"/>
        <v>2.2520330032042231</v>
      </c>
    </row>
    <row r="97" spans="1:18" ht="14.25" thickBot="1" x14ac:dyDescent="0.2">
      <c r="A97" s="3">
        <v>95</v>
      </c>
      <c r="B97" s="3" t="s">
        <v>102</v>
      </c>
      <c r="C97" s="3">
        <v>332</v>
      </c>
      <c r="D97" s="3">
        <v>9641</v>
      </c>
      <c r="E97" s="3">
        <v>897</v>
      </c>
      <c r="F97" s="3">
        <v>187.83967899999999</v>
      </c>
      <c r="G97" s="3">
        <v>261.19282900000002</v>
      </c>
      <c r="H97">
        <f t="shared" si="25"/>
        <v>332</v>
      </c>
      <c r="I97">
        <f t="shared" si="26"/>
        <v>9641</v>
      </c>
      <c r="J97">
        <f t="shared" si="27"/>
        <v>897</v>
      </c>
      <c r="K97">
        <f t="shared" si="28"/>
        <v>187.83967899999999</v>
      </c>
      <c r="L97">
        <f t="shared" si="29"/>
        <v>261.19282900000002</v>
      </c>
      <c r="N97" s="5">
        <f t="shared" si="30"/>
        <v>2.5211380837040362</v>
      </c>
      <c r="O97" s="5">
        <f t="shared" si="31"/>
        <v>3.9841220828611101</v>
      </c>
      <c r="P97" s="5">
        <f t="shared" si="32"/>
        <v>2.9527924430440922</v>
      </c>
      <c r="Q97" s="5">
        <f t="shared" si="33"/>
        <v>2.2737873374005284</v>
      </c>
      <c r="R97" s="5">
        <f t="shared" si="34"/>
        <v>2.4169612492933847</v>
      </c>
    </row>
    <row r="98" spans="1:18" ht="14.25" thickBot="1" x14ac:dyDescent="0.2">
      <c r="A98" s="2">
        <v>96</v>
      </c>
      <c r="B98" s="2" t="s">
        <v>103</v>
      </c>
      <c r="C98" s="2">
        <v>331</v>
      </c>
      <c r="D98" s="2">
        <v>6622</v>
      </c>
      <c r="E98" s="2">
        <v>8855</v>
      </c>
      <c r="F98" s="2">
        <v>113.08199999999999</v>
      </c>
      <c r="G98" s="2">
        <v>190.64221800000001</v>
      </c>
      <c r="H98">
        <f t="shared" si="25"/>
        <v>331</v>
      </c>
      <c r="I98">
        <f t="shared" si="26"/>
        <v>6622</v>
      </c>
      <c r="J98">
        <f t="shared" si="27"/>
        <v>8855</v>
      </c>
      <c r="K98">
        <f t="shared" si="28"/>
        <v>113.08199999999999</v>
      </c>
      <c r="L98">
        <f t="shared" si="29"/>
        <v>190.64221800000001</v>
      </c>
      <c r="N98" s="5">
        <f t="shared" si="30"/>
        <v>2.5198279937757189</v>
      </c>
      <c r="O98" s="5">
        <f t="shared" si="31"/>
        <v>3.8209891764160497</v>
      </c>
      <c r="P98" s="5">
        <f t="shared" si="32"/>
        <v>3.9471885655260937</v>
      </c>
      <c r="Q98" s="5">
        <f t="shared" si="33"/>
        <v>2.0533934809395435</v>
      </c>
      <c r="R98" s="5">
        <f t="shared" si="34"/>
        <v>2.2802190821056958</v>
      </c>
    </row>
    <row r="99" spans="1:18" ht="14.25" thickBot="1" x14ac:dyDescent="0.2">
      <c r="A99" s="3">
        <v>97</v>
      </c>
      <c r="B99" s="3" t="s">
        <v>104</v>
      </c>
      <c r="C99" s="3">
        <v>330</v>
      </c>
      <c r="D99" s="3">
        <v>7678</v>
      </c>
      <c r="E99" s="3"/>
      <c r="F99" s="3">
        <v>79.355999999999995</v>
      </c>
      <c r="G99" s="3">
        <v>184.54557500000001</v>
      </c>
      <c r="H99">
        <f t="shared" si="25"/>
        <v>330</v>
      </c>
      <c r="I99">
        <f t="shared" si="26"/>
        <v>7678</v>
      </c>
      <c r="J99">
        <f t="shared" si="27"/>
        <v>0</v>
      </c>
      <c r="K99">
        <f t="shared" si="28"/>
        <v>79.355999999999995</v>
      </c>
      <c r="L99">
        <f t="shared" si="29"/>
        <v>184.54557500000001</v>
      </c>
      <c r="N99" s="5">
        <f t="shared" si="30"/>
        <v>2.5185139398778875</v>
      </c>
      <c r="O99" s="5">
        <f t="shared" si="31"/>
        <v>3.8852481077813863</v>
      </c>
      <c r="P99" s="5">
        <v>0</v>
      </c>
      <c r="Q99" s="5">
        <f t="shared" si="33"/>
        <v>1.8995797687516065</v>
      </c>
      <c r="R99" s="5">
        <f t="shared" si="34"/>
        <v>2.2661036362229687</v>
      </c>
    </row>
    <row r="100" spans="1:18" ht="14.25" thickBot="1" x14ac:dyDescent="0.2">
      <c r="A100" s="2">
        <v>97</v>
      </c>
      <c r="B100" s="2" t="s">
        <v>105</v>
      </c>
      <c r="C100" s="2">
        <v>330</v>
      </c>
      <c r="D100" s="2">
        <v>2816</v>
      </c>
      <c r="E100" s="2">
        <v>708</v>
      </c>
      <c r="F100" s="2">
        <v>126.89400000000001</v>
      </c>
      <c r="G100" s="2">
        <v>225.11133000000001</v>
      </c>
      <c r="H100">
        <f t="shared" si="25"/>
        <v>330</v>
      </c>
      <c r="I100">
        <f t="shared" si="26"/>
        <v>2816</v>
      </c>
      <c r="J100">
        <f t="shared" si="27"/>
        <v>708</v>
      </c>
      <c r="K100">
        <f t="shared" si="28"/>
        <v>126.89400000000001</v>
      </c>
      <c r="L100">
        <f t="shared" si="29"/>
        <v>225.11133000000001</v>
      </c>
      <c r="N100" s="5">
        <f t="shared" si="30"/>
        <v>2.5185139398778875</v>
      </c>
      <c r="O100" s="5">
        <f t="shared" si="31"/>
        <v>3.4496326504700745</v>
      </c>
      <c r="P100" s="5">
        <f t="shared" si="32"/>
        <v>2.8500332576897689</v>
      </c>
      <c r="Q100" s="5">
        <f t="shared" si="33"/>
        <v>2.1034410875911949</v>
      </c>
      <c r="R100" s="5">
        <f t="shared" si="34"/>
        <v>2.3523973538750225</v>
      </c>
    </row>
    <row r="101" spans="1:18" ht="14.25" thickBot="1" x14ac:dyDescent="0.2">
      <c r="A101" s="3">
        <v>99</v>
      </c>
      <c r="B101" s="3" t="s">
        <v>106</v>
      </c>
      <c r="C101" s="3">
        <v>329</v>
      </c>
      <c r="D101" s="3">
        <v>329</v>
      </c>
      <c r="E101" s="3"/>
      <c r="F101" s="3">
        <v>29.736363999999998</v>
      </c>
      <c r="G101" s="3">
        <v>96.665246999999994</v>
      </c>
      <c r="H101">
        <f t="shared" si="25"/>
        <v>329</v>
      </c>
      <c r="I101">
        <f t="shared" si="26"/>
        <v>329</v>
      </c>
      <c r="J101">
        <f t="shared" si="27"/>
        <v>0</v>
      </c>
      <c r="K101">
        <f t="shared" si="28"/>
        <v>29.736363999999998</v>
      </c>
      <c r="L101">
        <f t="shared" si="29"/>
        <v>96.665246999999994</v>
      </c>
      <c r="N101" s="5">
        <f t="shared" si="30"/>
        <v>2.5171958979499744</v>
      </c>
      <c r="O101" s="5">
        <f t="shared" si="31"/>
        <v>2.5171958979499744</v>
      </c>
      <c r="P101" s="5">
        <v>0</v>
      </c>
      <c r="Q101" s="5">
        <f t="shared" si="33"/>
        <v>1.4732878642776031</v>
      </c>
      <c r="R101" s="5">
        <f t="shared" si="34"/>
        <v>1.9852703649938426</v>
      </c>
    </row>
    <row r="102" spans="1:18" ht="14.25" thickBot="1" x14ac:dyDescent="0.2">
      <c r="A102" s="2">
        <v>100</v>
      </c>
      <c r="B102" s="2" t="s">
        <v>107</v>
      </c>
      <c r="C102" s="2">
        <v>326</v>
      </c>
      <c r="D102" s="2">
        <v>4284</v>
      </c>
      <c r="E102" s="2">
        <v>0</v>
      </c>
      <c r="F102" s="2">
        <v>69.695565000000002</v>
      </c>
      <c r="G102" s="2">
        <v>225.87670199999999</v>
      </c>
      <c r="H102">
        <f t="shared" si="25"/>
        <v>326</v>
      </c>
      <c r="I102">
        <f t="shared" si="26"/>
        <v>4284</v>
      </c>
      <c r="J102">
        <f t="shared" si="27"/>
        <v>0</v>
      </c>
      <c r="K102">
        <f t="shared" si="28"/>
        <v>69.695565000000002</v>
      </c>
      <c r="L102">
        <f t="shared" si="29"/>
        <v>225.87670199999999</v>
      </c>
      <c r="N102" s="5">
        <f t="shared" si="30"/>
        <v>2.5132176000679389</v>
      </c>
      <c r="O102" s="5">
        <f t="shared" si="31"/>
        <v>3.6318494621598179</v>
      </c>
      <c r="P102" s="5">
        <v>0</v>
      </c>
      <c r="Q102" s="5">
        <f t="shared" si="33"/>
        <v>1.8432051431294523</v>
      </c>
      <c r="R102" s="5">
        <f t="shared" si="34"/>
        <v>2.353871438026867</v>
      </c>
    </row>
    <row r="103" spans="1:18" ht="14.25" thickBot="1" x14ac:dyDescent="0.2">
      <c r="A103" s="3">
        <v>101</v>
      </c>
      <c r="B103" s="3" t="s">
        <v>108</v>
      </c>
      <c r="C103" s="3">
        <v>324</v>
      </c>
      <c r="D103" s="3">
        <v>1228</v>
      </c>
      <c r="E103" s="3"/>
      <c r="F103" s="3">
        <v>135.568273</v>
      </c>
      <c r="G103" s="3">
        <v>190.778569</v>
      </c>
      <c r="H103">
        <f t="shared" si="25"/>
        <v>324</v>
      </c>
      <c r="I103">
        <f t="shared" si="26"/>
        <v>1228</v>
      </c>
      <c r="J103">
        <f t="shared" si="27"/>
        <v>0</v>
      </c>
      <c r="K103">
        <f t="shared" si="28"/>
        <v>135.568273</v>
      </c>
      <c r="L103">
        <f t="shared" si="29"/>
        <v>190.778569</v>
      </c>
      <c r="N103" s="5">
        <f t="shared" si="30"/>
        <v>2.510545010206612</v>
      </c>
      <c r="O103" s="5">
        <f t="shared" si="31"/>
        <v>3.089198366805149</v>
      </c>
      <c r="P103" s="5">
        <v>0</v>
      </c>
      <c r="Q103" s="5">
        <f t="shared" si="33"/>
        <v>2.1321580636222479</v>
      </c>
      <c r="R103" s="5">
        <f t="shared" si="34"/>
        <v>2.2805295868890889</v>
      </c>
    </row>
    <row r="104" spans="1:18" ht="14.25" thickBot="1" x14ac:dyDescent="0.2">
      <c r="A104" s="2">
        <v>102</v>
      </c>
      <c r="B104" s="2" t="s">
        <v>109</v>
      </c>
      <c r="C104" s="2">
        <v>323</v>
      </c>
      <c r="D104" s="2">
        <v>10350</v>
      </c>
      <c r="E104" s="2">
        <v>2585</v>
      </c>
      <c r="F104" s="2">
        <v>48.454000000000001</v>
      </c>
      <c r="G104" s="2">
        <v>90.091685999999996</v>
      </c>
      <c r="H104">
        <f t="shared" si="25"/>
        <v>323</v>
      </c>
      <c r="I104">
        <f t="shared" si="26"/>
        <v>10350</v>
      </c>
      <c r="J104">
        <f t="shared" si="27"/>
        <v>2585</v>
      </c>
      <c r="K104">
        <f t="shared" si="28"/>
        <v>48.454000000000001</v>
      </c>
      <c r="L104">
        <f t="shared" si="29"/>
        <v>90.091685999999996</v>
      </c>
      <c r="N104" s="5">
        <f t="shared" si="30"/>
        <v>2.509202522331103</v>
      </c>
      <c r="O104" s="5">
        <f t="shared" si="31"/>
        <v>4.0149403497929361</v>
      </c>
      <c r="P104" s="5">
        <f t="shared" si="32"/>
        <v>3.4124605474299612</v>
      </c>
      <c r="Q104" s="5">
        <f t="shared" si="33"/>
        <v>1.6853296349723657</v>
      </c>
      <c r="R104" s="5">
        <f t="shared" si="34"/>
        <v>1.9546847144982302</v>
      </c>
    </row>
    <row r="105" spans="1:18" ht="14.25" thickBot="1" x14ac:dyDescent="0.2">
      <c r="A105" s="3">
        <v>103</v>
      </c>
      <c r="B105" s="3" t="s">
        <v>110</v>
      </c>
      <c r="C105" s="3">
        <v>322</v>
      </c>
      <c r="D105" s="3">
        <v>398</v>
      </c>
      <c r="E105" s="3"/>
      <c r="F105" s="3">
        <v>139.22044099999999</v>
      </c>
      <c r="G105" s="3">
        <v>180.17669900000001</v>
      </c>
      <c r="H105">
        <f t="shared" si="25"/>
        <v>322</v>
      </c>
      <c r="I105">
        <f t="shared" si="26"/>
        <v>398</v>
      </c>
      <c r="J105">
        <f t="shared" si="27"/>
        <v>0</v>
      </c>
      <c r="K105">
        <f t="shared" si="28"/>
        <v>139.22044099999999</v>
      </c>
      <c r="L105">
        <f t="shared" si="29"/>
        <v>180.17669900000001</v>
      </c>
      <c r="N105" s="5">
        <f t="shared" si="30"/>
        <v>2.5078558716958308</v>
      </c>
      <c r="O105" s="5">
        <f t="shared" si="31"/>
        <v>2.5998830720736876</v>
      </c>
      <c r="P105" s="5">
        <v>0</v>
      </c>
      <c r="Q105" s="5">
        <f t="shared" si="33"/>
        <v>2.1437030051147796</v>
      </c>
      <c r="R105" s="5">
        <f t="shared" si="34"/>
        <v>2.2556986259880127</v>
      </c>
    </row>
    <row r="106" spans="1:18" ht="14.25" thickBot="1" x14ac:dyDescent="0.2">
      <c r="A106" s="2">
        <v>104</v>
      </c>
      <c r="B106" s="2" t="s">
        <v>111</v>
      </c>
      <c r="C106" s="2">
        <v>316</v>
      </c>
      <c r="D106" s="2">
        <v>4488</v>
      </c>
      <c r="E106" s="2">
        <v>2354</v>
      </c>
      <c r="F106" s="2">
        <v>149.768</v>
      </c>
      <c r="G106" s="2">
        <v>190.217671</v>
      </c>
      <c r="H106">
        <f t="shared" si="25"/>
        <v>316</v>
      </c>
      <c r="I106">
        <f t="shared" si="26"/>
        <v>4488</v>
      </c>
      <c r="J106">
        <f t="shared" si="27"/>
        <v>2354</v>
      </c>
      <c r="K106">
        <f t="shared" si="28"/>
        <v>149.768</v>
      </c>
      <c r="L106">
        <f t="shared" si="29"/>
        <v>190.217671</v>
      </c>
      <c r="N106" s="5">
        <f t="shared" si="30"/>
        <v>2.4996870826184039</v>
      </c>
      <c r="O106" s="5">
        <f t="shared" si="31"/>
        <v>3.6520528482481049</v>
      </c>
      <c r="P106" s="5">
        <f t="shared" si="32"/>
        <v>3.3718064585074159</v>
      </c>
      <c r="Q106" s="5">
        <f t="shared" si="33"/>
        <v>2.1754190302659624</v>
      </c>
      <c r="R106" s="5">
        <f t="shared" si="34"/>
        <v>2.2792508599268757</v>
      </c>
    </row>
    <row r="107" spans="1:18" ht="14.25" thickBot="1" x14ac:dyDescent="0.2">
      <c r="A107" s="3">
        <v>105</v>
      </c>
      <c r="B107" s="3" t="s">
        <v>112</v>
      </c>
      <c r="C107" s="3">
        <v>315</v>
      </c>
      <c r="D107" s="3">
        <v>1294</v>
      </c>
      <c r="E107" s="3">
        <v>17055</v>
      </c>
      <c r="F107" s="3">
        <v>128.425703</v>
      </c>
      <c r="G107" s="3">
        <v>265.942296</v>
      </c>
      <c r="H107">
        <f t="shared" si="25"/>
        <v>315</v>
      </c>
      <c r="I107">
        <f t="shared" si="26"/>
        <v>1294</v>
      </c>
      <c r="J107">
        <f t="shared" si="27"/>
        <v>17055</v>
      </c>
      <c r="K107">
        <f t="shared" si="28"/>
        <v>128.425703</v>
      </c>
      <c r="L107">
        <f t="shared" si="29"/>
        <v>265.942296</v>
      </c>
      <c r="N107" s="5">
        <f t="shared" si="30"/>
        <v>2.4983105537896004</v>
      </c>
      <c r="O107" s="5">
        <f t="shared" si="31"/>
        <v>3.1119342763326814</v>
      </c>
      <c r="P107" s="5">
        <f t="shared" si="32"/>
        <v>4.2318517237434161</v>
      </c>
      <c r="Q107" s="5">
        <f t="shared" si="33"/>
        <v>2.1086519517231035</v>
      </c>
      <c r="R107" s="5">
        <f t="shared" si="34"/>
        <v>2.4247874138964942</v>
      </c>
    </row>
    <row r="108" spans="1:18" ht="14.25" thickBot="1" x14ac:dyDescent="0.2">
      <c r="A108" s="2">
        <v>105</v>
      </c>
      <c r="B108" s="2" t="s">
        <v>113</v>
      </c>
      <c r="C108" s="2">
        <v>315</v>
      </c>
      <c r="D108" s="2">
        <v>615</v>
      </c>
      <c r="E108" s="2"/>
      <c r="F108" s="2">
        <v>0.38800000000000001</v>
      </c>
      <c r="G108" s="2">
        <v>49.055616000000001</v>
      </c>
      <c r="H108">
        <f t="shared" si="25"/>
        <v>315</v>
      </c>
      <c r="I108">
        <f t="shared" si="26"/>
        <v>615</v>
      </c>
      <c r="J108">
        <f t="shared" si="27"/>
        <v>0</v>
      </c>
      <c r="K108">
        <f t="shared" si="28"/>
        <v>0.38800000000000001</v>
      </c>
      <c r="L108">
        <f t="shared" si="29"/>
        <v>49.055616000000001</v>
      </c>
      <c r="N108" s="5">
        <f t="shared" si="30"/>
        <v>2.4983105537896004</v>
      </c>
      <c r="O108" s="5">
        <f t="shared" si="31"/>
        <v>2.7888751157754168</v>
      </c>
      <c r="P108" s="5">
        <v>0</v>
      </c>
      <c r="Q108" s="5">
        <f t="shared" si="33"/>
        <v>-0.41116827440579273</v>
      </c>
      <c r="R108" s="5">
        <f t="shared" si="34"/>
        <v>1.6906887335955594</v>
      </c>
    </row>
    <row r="109" spans="1:18" ht="14.25" thickBot="1" x14ac:dyDescent="0.2">
      <c r="A109" s="3">
        <v>105</v>
      </c>
      <c r="B109" s="3" t="s">
        <v>114</v>
      </c>
      <c r="C109" s="3">
        <v>315</v>
      </c>
      <c r="D109" s="3">
        <v>589</v>
      </c>
      <c r="E109" s="3">
        <v>53</v>
      </c>
      <c r="F109" s="3">
        <v>53.983902999999998</v>
      </c>
      <c r="G109" s="3">
        <v>156.71666300000001</v>
      </c>
      <c r="H109">
        <f t="shared" si="25"/>
        <v>315</v>
      </c>
      <c r="I109">
        <f t="shared" si="26"/>
        <v>589</v>
      </c>
      <c r="J109">
        <f t="shared" si="27"/>
        <v>53</v>
      </c>
      <c r="K109">
        <f t="shared" si="28"/>
        <v>53.983902999999998</v>
      </c>
      <c r="L109">
        <f t="shared" si="29"/>
        <v>156.71666300000001</v>
      </c>
      <c r="N109" s="5">
        <f t="shared" si="30"/>
        <v>2.4983105537896004</v>
      </c>
      <c r="O109" s="5">
        <f t="shared" si="31"/>
        <v>2.7701152947871015</v>
      </c>
      <c r="P109" s="5">
        <f t="shared" si="32"/>
        <v>1.7242758696007889</v>
      </c>
      <c r="Q109" s="5">
        <f t="shared" si="33"/>
        <v>1.732264280555545</v>
      </c>
      <c r="R109" s="5">
        <f t="shared" si="34"/>
        <v>2.1951151755637888</v>
      </c>
    </row>
    <row r="110" spans="1:18" ht="14.25" thickBot="1" x14ac:dyDescent="0.2">
      <c r="A110" s="2">
        <v>108</v>
      </c>
      <c r="B110" s="2" t="s">
        <v>115</v>
      </c>
      <c r="C110" s="2">
        <v>314</v>
      </c>
      <c r="D110" s="2">
        <v>3132</v>
      </c>
      <c r="E110" s="2">
        <v>2137</v>
      </c>
      <c r="F110" s="2">
        <v>99.344757999999999</v>
      </c>
      <c r="G110" s="2">
        <v>181.54179500000001</v>
      </c>
      <c r="H110">
        <f t="shared" si="25"/>
        <v>314</v>
      </c>
      <c r="I110">
        <f t="shared" si="26"/>
        <v>3132</v>
      </c>
      <c r="J110">
        <f t="shared" si="27"/>
        <v>2137</v>
      </c>
      <c r="K110">
        <f t="shared" si="28"/>
        <v>99.344757999999999</v>
      </c>
      <c r="L110">
        <f t="shared" si="29"/>
        <v>181.54179500000001</v>
      </c>
      <c r="N110" s="5">
        <f t="shared" si="30"/>
        <v>2.4969296480732148</v>
      </c>
      <c r="O110" s="5">
        <f t="shared" si="31"/>
        <v>3.495821753385906</v>
      </c>
      <c r="P110" s="5">
        <f t="shared" si="32"/>
        <v>3.3298045221640695</v>
      </c>
      <c r="Q110" s="5">
        <f t="shared" si="33"/>
        <v>1.9971449561792454</v>
      </c>
      <c r="R110" s="5">
        <f t="shared" si="34"/>
        <v>2.2589766252304666</v>
      </c>
    </row>
    <row r="111" spans="1:18" ht="14.25" thickBot="1" x14ac:dyDescent="0.2">
      <c r="A111" s="3">
        <v>109</v>
      </c>
      <c r="B111" s="3" t="s">
        <v>116</v>
      </c>
      <c r="C111" s="3">
        <v>309</v>
      </c>
      <c r="D111" s="3">
        <v>309</v>
      </c>
      <c r="E111" s="3">
        <v>131</v>
      </c>
      <c r="F111" s="3">
        <v>89.253035999999994</v>
      </c>
      <c r="G111" s="3">
        <v>291.87404900000001</v>
      </c>
      <c r="H111">
        <f t="shared" si="25"/>
        <v>309</v>
      </c>
      <c r="I111">
        <f t="shared" si="26"/>
        <v>309</v>
      </c>
      <c r="J111">
        <f t="shared" si="27"/>
        <v>131</v>
      </c>
      <c r="K111">
        <f t="shared" si="28"/>
        <v>89.253035999999994</v>
      </c>
      <c r="L111">
        <f t="shared" si="29"/>
        <v>291.87404900000001</v>
      </c>
      <c r="N111" s="5">
        <f t="shared" si="30"/>
        <v>2.4899584794248346</v>
      </c>
      <c r="O111" s="5">
        <f t="shared" si="31"/>
        <v>2.4899584794248346</v>
      </c>
      <c r="P111" s="5">
        <f t="shared" si="32"/>
        <v>2.1172712956557644</v>
      </c>
      <c r="Q111" s="5">
        <f t="shared" si="33"/>
        <v>1.9506229978444176</v>
      </c>
      <c r="R111" s="5">
        <f t="shared" si="34"/>
        <v>2.4651954828704437</v>
      </c>
    </row>
    <row r="112" spans="1:18" ht="14.25" thickBot="1" x14ac:dyDescent="0.2">
      <c r="A112" s="2">
        <v>110</v>
      </c>
      <c r="B112" s="2" t="s">
        <v>117</v>
      </c>
      <c r="C112" s="2">
        <v>303</v>
      </c>
      <c r="D112" s="2">
        <v>12053</v>
      </c>
      <c r="E112" s="2">
        <v>3505</v>
      </c>
      <c r="F112" s="2">
        <v>18.555109999999999</v>
      </c>
      <c r="G112" s="2">
        <v>159.396817</v>
      </c>
      <c r="H112">
        <f t="shared" si="25"/>
        <v>303</v>
      </c>
      <c r="I112">
        <f t="shared" si="26"/>
        <v>12053</v>
      </c>
      <c r="J112">
        <f t="shared" si="27"/>
        <v>3505</v>
      </c>
      <c r="K112">
        <f t="shared" si="28"/>
        <v>18.555109999999999</v>
      </c>
      <c r="L112">
        <f t="shared" si="29"/>
        <v>159.396817</v>
      </c>
      <c r="N112" s="5">
        <f t="shared" si="30"/>
        <v>2.4814426285023048</v>
      </c>
      <c r="O112" s="5">
        <f t="shared" si="31"/>
        <v>4.0810951565613403</v>
      </c>
      <c r="P112" s="5">
        <f t="shared" si="32"/>
        <v>3.5446880223026773</v>
      </c>
      <c r="Q112" s="5">
        <f t="shared" si="33"/>
        <v>1.2684635333143575</v>
      </c>
      <c r="R112" s="5">
        <f t="shared" si="34"/>
        <v>2.2024796447066555</v>
      </c>
    </row>
    <row r="113" spans="1:18" ht="14.25" thickBot="1" x14ac:dyDescent="0.2">
      <c r="A113" s="3">
        <v>111</v>
      </c>
      <c r="B113" s="3" t="s">
        <v>118</v>
      </c>
      <c r="C113" s="3">
        <v>302</v>
      </c>
      <c r="D113" s="3">
        <v>26195</v>
      </c>
      <c r="E113" s="3">
        <v>707</v>
      </c>
      <c r="F113" s="3">
        <v>26.361999999999998</v>
      </c>
      <c r="G113" s="3">
        <v>160.733441</v>
      </c>
      <c r="H113">
        <f t="shared" si="25"/>
        <v>302</v>
      </c>
      <c r="I113">
        <f t="shared" si="26"/>
        <v>26195</v>
      </c>
      <c r="J113">
        <f t="shared" si="27"/>
        <v>707</v>
      </c>
      <c r="K113">
        <f t="shared" si="28"/>
        <v>26.361999999999998</v>
      </c>
      <c r="L113">
        <f t="shared" si="29"/>
        <v>160.733441</v>
      </c>
      <c r="N113" s="5">
        <f t="shared" si="30"/>
        <v>2.4800069429571505</v>
      </c>
      <c r="O113" s="5">
        <f t="shared" si="31"/>
        <v>4.4182184027839648</v>
      </c>
      <c r="P113" s="5">
        <f t="shared" si="32"/>
        <v>2.8494194137968996</v>
      </c>
      <c r="Q113" s="5">
        <f t="shared" si="33"/>
        <v>1.4209783556949027</v>
      </c>
      <c r="R113" s="5">
        <f t="shared" si="34"/>
        <v>2.2061062422323294</v>
      </c>
    </row>
    <row r="114" spans="1:18" ht="14.25" thickBot="1" x14ac:dyDescent="0.2">
      <c r="A114" s="2">
        <v>111</v>
      </c>
      <c r="B114" s="2" t="s">
        <v>119</v>
      </c>
      <c r="C114" s="2">
        <v>302</v>
      </c>
      <c r="D114" s="2">
        <v>303</v>
      </c>
      <c r="E114" s="2"/>
      <c r="F114" s="2">
        <v>41.605991000000003</v>
      </c>
      <c r="G114" s="2">
        <v>128.446654</v>
      </c>
      <c r="H114">
        <f t="shared" si="25"/>
        <v>302</v>
      </c>
      <c r="I114">
        <f t="shared" si="26"/>
        <v>303</v>
      </c>
      <c r="J114">
        <f t="shared" si="27"/>
        <v>0</v>
      </c>
      <c r="K114">
        <f t="shared" si="28"/>
        <v>41.605991000000003</v>
      </c>
      <c r="L114">
        <f t="shared" si="29"/>
        <v>128.446654</v>
      </c>
      <c r="N114" s="5">
        <f t="shared" si="30"/>
        <v>2.4800069429571505</v>
      </c>
      <c r="O114" s="5">
        <f t="shared" si="31"/>
        <v>2.4814426285023048</v>
      </c>
      <c r="P114" s="5">
        <v>0</v>
      </c>
      <c r="Q114" s="5">
        <f t="shared" si="33"/>
        <v>1.6191558707927647</v>
      </c>
      <c r="R114" s="5">
        <f t="shared" si="34"/>
        <v>2.1087227954979402</v>
      </c>
    </row>
    <row r="115" spans="1:18" ht="14.25" thickBot="1" x14ac:dyDescent="0.2">
      <c r="A115" s="3">
        <v>113</v>
      </c>
      <c r="B115" s="3" t="s">
        <v>120</v>
      </c>
      <c r="C115" s="3">
        <v>300</v>
      </c>
      <c r="D115" s="3">
        <v>386</v>
      </c>
      <c r="E115" s="3"/>
      <c r="F115" s="3">
        <v>37.280560999999999</v>
      </c>
      <c r="G115" s="3">
        <v>84.279627000000005</v>
      </c>
      <c r="H115">
        <f t="shared" si="25"/>
        <v>300</v>
      </c>
      <c r="I115">
        <f t="shared" si="26"/>
        <v>386</v>
      </c>
      <c r="J115">
        <f t="shared" si="27"/>
        <v>0</v>
      </c>
      <c r="K115">
        <f t="shared" si="28"/>
        <v>37.280560999999999</v>
      </c>
      <c r="L115">
        <f t="shared" si="29"/>
        <v>84.279627000000005</v>
      </c>
      <c r="N115" s="5">
        <f t="shared" si="30"/>
        <v>2.4771212547196626</v>
      </c>
      <c r="O115" s="5">
        <f t="shared" si="31"/>
        <v>2.5865873046717551</v>
      </c>
      <c r="P115" s="5">
        <v>0</v>
      </c>
      <c r="Q115" s="5">
        <f t="shared" si="33"/>
        <v>1.5714824390191537</v>
      </c>
      <c r="R115" s="5">
        <f t="shared" si="34"/>
        <v>1.9257226048643941</v>
      </c>
    </row>
    <row r="116" spans="1:18" ht="14.25" thickBot="1" x14ac:dyDescent="0.2">
      <c r="A116" s="2">
        <v>114</v>
      </c>
      <c r="B116" s="2" t="s">
        <v>121</v>
      </c>
      <c r="C116" s="2">
        <v>298</v>
      </c>
      <c r="D116" s="2">
        <v>9464</v>
      </c>
      <c r="E116" s="2"/>
      <c r="F116" s="2">
        <v>52.911999999999999</v>
      </c>
      <c r="G116" s="2">
        <v>107.260339</v>
      </c>
      <c r="H116">
        <f t="shared" si="25"/>
        <v>298</v>
      </c>
      <c r="I116">
        <f t="shared" si="26"/>
        <v>9464</v>
      </c>
      <c r="J116">
        <f t="shared" si="27"/>
        <v>0</v>
      </c>
      <c r="K116">
        <f t="shared" si="28"/>
        <v>52.911999999999999</v>
      </c>
      <c r="L116">
        <f t="shared" si="29"/>
        <v>107.260339</v>
      </c>
      <c r="N116" s="5">
        <f t="shared" si="30"/>
        <v>2.4742162640762553</v>
      </c>
      <c r="O116" s="5">
        <f t="shared" si="31"/>
        <v>3.9760747316198741</v>
      </c>
      <c r="P116" s="5">
        <v>0</v>
      </c>
      <c r="Q116" s="5">
        <f t="shared" si="33"/>
        <v>1.7235541775696277</v>
      </c>
      <c r="R116" s="5">
        <f t="shared" si="34"/>
        <v>2.030439165231904</v>
      </c>
    </row>
    <row r="117" spans="1:18" ht="14.25" thickBot="1" x14ac:dyDescent="0.2">
      <c r="A117" s="3">
        <v>114</v>
      </c>
      <c r="B117" s="3" t="s">
        <v>122</v>
      </c>
      <c r="C117" s="3">
        <v>298</v>
      </c>
      <c r="D117" s="3">
        <v>686</v>
      </c>
      <c r="E117" s="3"/>
      <c r="F117" s="3">
        <v>88.468000000000004</v>
      </c>
      <c r="G117" s="3">
        <v>153.30140599999999</v>
      </c>
      <c r="H117">
        <f t="shared" si="25"/>
        <v>298</v>
      </c>
      <c r="I117">
        <f t="shared" si="26"/>
        <v>686</v>
      </c>
      <c r="J117">
        <f t="shared" si="27"/>
        <v>0</v>
      </c>
      <c r="K117">
        <f t="shared" si="28"/>
        <v>88.468000000000004</v>
      </c>
      <c r="L117">
        <f t="shared" si="29"/>
        <v>153.30140599999999</v>
      </c>
      <c r="N117" s="5">
        <f t="shared" si="30"/>
        <v>2.4742162640762553</v>
      </c>
      <c r="O117" s="5">
        <f t="shared" si="31"/>
        <v>2.8363241157067516</v>
      </c>
      <c r="P117" s="5">
        <v>0</v>
      </c>
      <c r="Q117" s="5">
        <f t="shared" si="33"/>
        <v>1.9467862092678225</v>
      </c>
      <c r="R117" s="5">
        <f t="shared" si="34"/>
        <v>2.1855461379935885</v>
      </c>
    </row>
    <row r="118" spans="1:18" ht="14.25" thickBot="1" x14ac:dyDescent="0.2">
      <c r="A118" s="2">
        <v>116</v>
      </c>
      <c r="B118" s="2" t="s">
        <v>123</v>
      </c>
      <c r="C118" s="2">
        <v>295</v>
      </c>
      <c r="D118" s="2">
        <v>14728</v>
      </c>
      <c r="E118" s="2">
        <v>3706</v>
      </c>
      <c r="F118" s="2">
        <v>78.900000000000006</v>
      </c>
      <c r="G118" s="2">
        <v>188.00136699999999</v>
      </c>
      <c r="H118">
        <f t="shared" si="25"/>
        <v>295</v>
      </c>
      <c r="I118">
        <f t="shared" si="26"/>
        <v>14728</v>
      </c>
      <c r="J118">
        <f t="shared" si="27"/>
        <v>3706</v>
      </c>
      <c r="K118">
        <f t="shared" si="28"/>
        <v>78.900000000000006</v>
      </c>
      <c r="L118">
        <f t="shared" si="29"/>
        <v>188.00136699999999</v>
      </c>
      <c r="N118" s="5">
        <f t="shared" si="30"/>
        <v>2.469822015978163</v>
      </c>
      <c r="O118" s="5">
        <f t="shared" si="31"/>
        <v>4.1681437754959587</v>
      </c>
      <c r="P118" s="5">
        <f t="shared" si="32"/>
        <v>3.5689054149828787</v>
      </c>
      <c r="Q118" s="5">
        <f t="shared" si="33"/>
        <v>1.8970770032094204</v>
      </c>
      <c r="R118" s="5">
        <f t="shared" si="34"/>
        <v>2.2741610071275011</v>
      </c>
    </row>
    <row r="119" spans="1:18" ht="14.25" thickBot="1" x14ac:dyDescent="0.2">
      <c r="A119" s="3">
        <v>116</v>
      </c>
      <c r="B119" s="3" t="s">
        <v>124</v>
      </c>
      <c r="C119" s="3">
        <v>295</v>
      </c>
      <c r="D119" s="3">
        <v>1897</v>
      </c>
      <c r="E119" s="3"/>
      <c r="F119" s="3">
        <v>82.240891000000005</v>
      </c>
      <c r="G119" s="3">
        <v>235.709259</v>
      </c>
      <c r="H119">
        <f t="shared" si="25"/>
        <v>295</v>
      </c>
      <c r="I119">
        <f t="shared" si="26"/>
        <v>1897</v>
      </c>
      <c r="J119">
        <f t="shared" si="27"/>
        <v>0</v>
      </c>
      <c r="K119">
        <f t="shared" si="28"/>
        <v>82.240891000000005</v>
      </c>
      <c r="L119">
        <f t="shared" si="29"/>
        <v>235.709259</v>
      </c>
      <c r="N119" s="5">
        <f t="shared" si="30"/>
        <v>2.469822015978163</v>
      </c>
      <c r="O119" s="5">
        <f t="shared" si="31"/>
        <v>3.2780673308886628</v>
      </c>
      <c r="P119" s="5">
        <v>0</v>
      </c>
      <c r="Q119" s="5">
        <f t="shared" si="33"/>
        <v>1.9150878068346542</v>
      </c>
      <c r="R119" s="5">
        <f t="shared" si="34"/>
        <v>2.3723766425736619</v>
      </c>
    </row>
    <row r="120" spans="1:18" ht="14.25" thickBot="1" x14ac:dyDescent="0.2">
      <c r="A120" s="2">
        <v>116</v>
      </c>
      <c r="B120" s="2" t="s">
        <v>125</v>
      </c>
      <c r="C120" s="2">
        <v>295</v>
      </c>
      <c r="D120" s="2">
        <v>295</v>
      </c>
      <c r="E120" s="2"/>
      <c r="F120" s="2">
        <v>175.04</v>
      </c>
      <c r="G120" s="2">
        <v>228.30862099999999</v>
      </c>
      <c r="H120">
        <f t="shared" si="25"/>
        <v>295</v>
      </c>
      <c r="I120">
        <f t="shared" si="26"/>
        <v>295</v>
      </c>
      <c r="J120">
        <f t="shared" si="27"/>
        <v>0</v>
      </c>
      <c r="K120">
        <f t="shared" si="28"/>
        <v>175.04</v>
      </c>
      <c r="L120">
        <f t="shared" si="29"/>
        <v>228.30862099999999</v>
      </c>
      <c r="N120" s="5">
        <f t="shared" si="30"/>
        <v>2.469822015978163</v>
      </c>
      <c r="O120" s="5">
        <f t="shared" si="31"/>
        <v>2.469822015978163</v>
      </c>
      <c r="P120" s="5">
        <v>0</v>
      </c>
      <c r="Q120" s="5">
        <f t="shared" si="33"/>
        <v>2.2431373046533367</v>
      </c>
      <c r="R120" s="5">
        <f t="shared" si="34"/>
        <v>2.3585223108859399</v>
      </c>
    </row>
    <row r="121" spans="1:18" ht="14.25" thickBot="1" x14ac:dyDescent="0.2">
      <c r="A121" s="3">
        <v>119</v>
      </c>
      <c r="B121" s="3" t="s">
        <v>126</v>
      </c>
      <c r="C121" s="3">
        <v>293</v>
      </c>
      <c r="D121" s="3">
        <v>293</v>
      </c>
      <c r="E121" s="3">
        <v>1337</v>
      </c>
      <c r="F121" s="3">
        <v>-21.82</v>
      </c>
      <c r="G121" s="3">
        <v>85.875698999999997</v>
      </c>
      <c r="H121">
        <f t="shared" si="25"/>
        <v>293</v>
      </c>
      <c r="I121">
        <f t="shared" si="26"/>
        <v>293</v>
      </c>
      <c r="J121">
        <f t="shared" si="27"/>
        <v>1337</v>
      </c>
      <c r="K121">
        <f t="shared" si="28"/>
        <v>-21.82</v>
      </c>
      <c r="L121">
        <f t="shared" si="29"/>
        <v>85.875698999999997</v>
      </c>
      <c r="N121" s="5">
        <f t="shared" si="30"/>
        <v>2.4668676203541096</v>
      </c>
      <c r="O121" s="5">
        <f t="shared" si="31"/>
        <v>2.4668676203541096</v>
      </c>
      <c r="P121" s="5">
        <f t="shared" si="32"/>
        <v>3.1261314072619846</v>
      </c>
      <c r="Q121" s="5">
        <v>0</v>
      </c>
      <c r="R121" s="5">
        <f t="shared" si="34"/>
        <v>1.9338702850965135</v>
      </c>
    </row>
    <row r="122" spans="1:18" ht="14.25" thickBot="1" x14ac:dyDescent="0.2">
      <c r="A122" s="2"/>
      <c r="B122" s="2" t="s">
        <v>127</v>
      </c>
      <c r="C122" s="2">
        <v>290</v>
      </c>
      <c r="D122" s="2">
        <v>212817</v>
      </c>
      <c r="E122" s="2">
        <v>20830</v>
      </c>
      <c r="F122" s="2">
        <v>25.65</v>
      </c>
      <c r="G122" s="2">
        <v>23.360382999999999</v>
      </c>
      <c r="H122">
        <f t="shared" si="25"/>
        <v>290</v>
      </c>
      <c r="I122">
        <f t="shared" si="26"/>
        <v>212817</v>
      </c>
      <c r="J122">
        <f t="shared" si="27"/>
        <v>20830</v>
      </c>
      <c r="K122">
        <f t="shared" si="28"/>
        <v>25.65</v>
      </c>
      <c r="L122">
        <f t="shared" si="29"/>
        <v>23.360382999999999</v>
      </c>
      <c r="N122" s="5">
        <f t="shared" si="30"/>
        <v>2.4623979978989561</v>
      </c>
      <c r="O122" s="5">
        <f t="shared" si="31"/>
        <v>5.3280063168152294</v>
      </c>
      <c r="P122" s="5">
        <f t="shared" si="32"/>
        <v>4.3186892699477459</v>
      </c>
      <c r="Q122" s="5">
        <f t="shared" si="33"/>
        <v>1.409087369447835</v>
      </c>
      <c r="R122" s="5">
        <f t="shared" si="34"/>
        <v>1.3684799588779906</v>
      </c>
    </row>
    <row r="123" spans="1:18" ht="14.25" thickBot="1" x14ac:dyDescent="0.2">
      <c r="A123" s="3">
        <v>120</v>
      </c>
      <c r="B123" s="3" t="s">
        <v>128</v>
      </c>
      <c r="C123" s="3">
        <v>290</v>
      </c>
      <c r="D123" s="3">
        <v>21451</v>
      </c>
      <c r="E123" s="3">
        <v>170</v>
      </c>
      <c r="F123" s="3">
        <v>88.968000000000004</v>
      </c>
      <c r="G123" s="3">
        <v>163.01551799999999</v>
      </c>
      <c r="H123">
        <f t="shared" si="25"/>
        <v>290</v>
      </c>
      <c r="I123">
        <f t="shared" si="26"/>
        <v>21451</v>
      </c>
      <c r="J123">
        <f t="shared" si="27"/>
        <v>170</v>
      </c>
      <c r="K123">
        <f t="shared" si="28"/>
        <v>88.968000000000004</v>
      </c>
      <c r="L123">
        <f t="shared" si="29"/>
        <v>163.01551799999999</v>
      </c>
      <c r="N123" s="5">
        <f t="shared" si="30"/>
        <v>2.4623979978989561</v>
      </c>
      <c r="O123" s="5">
        <f t="shared" si="31"/>
        <v>4.3314475428777968</v>
      </c>
      <c r="P123" s="5">
        <f t="shared" si="32"/>
        <v>2.2304489213782741</v>
      </c>
      <c r="Q123" s="5">
        <f t="shared" si="33"/>
        <v>1.9492338277411696</v>
      </c>
      <c r="R123" s="5">
        <f t="shared" si="34"/>
        <v>2.2122289483363975</v>
      </c>
    </row>
    <row r="124" spans="1:18" ht="14.25" thickBot="1" x14ac:dyDescent="0.2">
      <c r="A124" s="2">
        <v>121</v>
      </c>
      <c r="B124" s="2" t="s">
        <v>129</v>
      </c>
      <c r="C124" s="2">
        <v>281</v>
      </c>
      <c r="D124" s="2">
        <v>791</v>
      </c>
      <c r="E124" s="2"/>
      <c r="F124" s="2">
        <v>139.01033100000001</v>
      </c>
      <c r="G124" s="2">
        <v>247.54807099999999</v>
      </c>
      <c r="H124">
        <f t="shared" si="25"/>
        <v>281</v>
      </c>
      <c r="I124">
        <f t="shared" si="26"/>
        <v>791</v>
      </c>
      <c r="J124">
        <f t="shared" si="27"/>
        <v>0</v>
      </c>
      <c r="K124">
        <f t="shared" si="28"/>
        <v>139.01033100000001</v>
      </c>
      <c r="L124">
        <f t="shared" si="29"/>
        <v>247.54807099999999</v>
      </c>
      <c r="N124" s="5">
        <f t="shared" si="30"/>
        <v>2.4487063199050798</v>
      </c>
      <c r="O124" s="5">
        <f t="shared" si="31"/>
        <v>2.8981764834976764</v>
      </c>
      <c r="P124" s="5">
        <v>0</v>
      </c>
      <c r="Q124" s="5">
        <f t="shared" si="33"/>
        <v>2.1430470774452228</v>
      </c>
      <c r="R124" s="5">
        <f t="shared" si="34"/>
        <v>2.3936595464731192</v>
      </c>
    </row>
    <row r="125" spans="1:18" ht="14.25" thickBot="1" x14ac:dyDescent="0.2">
      <c r="A125" s="3">
        <v>121</v>
      </c>
      <c r="B125" s="3" t="s">
        <v>130</v>
      </c>
      <c r="C125" s="3">
        <v>281</v>
      </c>
      <c r="D125" s="3">
        <v>399</v>
      </c>
      <c r="E125" s="3">
        <v>594</v>
      </c>
      <c r="F125" s="3">
        <v>4.9880000000000004</v>
      </c>
      <c r="G125" s="3">
        <v>23.157630999999999</v>
      </c>
      <c r="H125">
        <f t="shared" si="25"/>
        <v>281</v>
      </c>
      <c r="I125">
        <f t="shared" si="26"/>
        <v>399</v>
      </c>
      <c r="J125">
        <f t="shared" si="27"/>
        <v>594</v>
      </c>
      <c r="K125">
        <f t="shared" si="28"/>
        <v>4.9880000000000004</v>
      </c>
      <c r="L125">
        <f t="shared" si="29"/>
        <v>23.157630999999999</v>
      </c>
      <c r="N125" s="5">
        <f t="shared" si="30"/>
        <v>2.4487063199050798</v>
      </c>
      <c r="O125" s="5">
        <f t="shared" si="31"/>
        <v>2.6009728956867484</v>
      </c>
      <c r="P125" s="5">
        <f t="shared" si="32"/>
        <v>2.7737864449811935</v>
      </c>
      <c r="Q125" s="5">
        <f t="shared" si="33"/>
        <v>0.69792644480650501</v>
      </c>
      <c r="R125" s="5">
        <f t="shared" si="34"/>
        <v>1.3646941294832649</v>
      </c>
    </row>
    <row r="126" spans="1:18" ht="14.25" thickBot="1" x14ac:dyDescent="0.2">
      <c r="A126" s="2">
        <v>123</v>
      </c>
      <c r="B126" s="2" t="s">
        <v>131</v>
      </c>
      <c r="C126" s="2">
        <v>278</v>
      </c>
      <c r="D126" s="2">
        <v>5974</v>
      </c>
      <c r="E126" s="2">
        <v>410</v>
      </c>
      <c r="F126" s="2">
        <v>61.752000000000002</v>
      </c>
      <c r="G126" s="2">
        <v>262.43284599999998</v>
      </c>
      <c r="H126">
        <f t="shared" si="25"/>
        <v>278</v>
      </c>
      <c r="I126">
        <f t="shared" si="26"/>
        <v>5974</v>
      </c>
      <c r="J126">
        <f t="shared" si="27"/>
        <v>410</v>
      </c>
      <c r="K126">
        <f t="shared" si="28"/>
        <v>61.752000000000002</v>
      </c>
      <c r="L126">
        <f t="shared" si="29"/>
        <v>262.43284599999998</v>
      </c>
      <c r="N126" s="5">
        <f t="shared" si="30"/>
        <v>2.4440447959180762</v>
      </c>
      <c r="O126" s="5">
        <f t="shared" si="31"/>
        <v>3.7762652182681093</v>
      </c>
      <c r="P126" s="5">
        <f t="shared" si="32"/>
        <v>2.6127838567197355</v>
      </c>
      <c r="Q126" s="5">
        <f t="shared" si="33"/>
        <v>1.7906510279219525</v>
      </c>
      <c r="R126" s="5">
        <f t="shared" si="34"/>
        <v>2.4190181902456365</v>
      </c>
    </row>
    <row r="127" spans="1:18" ht="14.25" thickBot="1" x14ac:dyDescent="0.2">
      <c r="A127" s="3">
        <v>124</v>
      </c>
      <c r="B127" s="3" t="s">
        <v>132</v>
      </c>
      <c r="C127" s="3">
        <v>275</v>
      </c>
      <c r="D127" s="3">
        <v>300</v>
      </c>
      <c r="E127" s="3">
        <v>78</v>
      </c>
      <c r="F127" s="3">
        <v>154.01825600000001</v>
      </c>
      <c r="G127" s="3">
        <v>235.161102</v>
      </c>
      <c r="H127">
        <f t="shared" si="25"/>
        <v>275</v>
      </c>
      <c r="I127">
        <f t="shared" si="26"/>
        <v>300</v>
      </c>
      <c r="J127">
        <f t="shared" si="27"/>
        <v>78</v>
      </c>
      <c r="K127">
        <f t="shared" si="28"/>
        <v>154.01825600000001</v>
      </c>
      <c r="L127">
        <f t="shared" si="29"/>
        <v>235.161102</v>
      </c>
      <c r="N127" s="5">
        <f t="shared" si="30"/>
        <v>2.4393326938302629</v>
      </c>
      <c r="O127" s="5">
        <f t="shared" si="31"/>
        <v>2.4771212547196626</v>
      </c>
      <c r="P127" s="5">
        <f t="shared" si="32"/>
        <v>1.8920946026904804</v>
      </c>
      <c r="Q127" s="5">
        <f t="shared" si="33"/>
        <v>2.1875722014218923</v>
      </c>
      <c r="R127" s="5">
        <f t="shared" si="34"/>
        <v>2.3713654866905332</v>
      </c>
    </row>
    <row r="128" spans="1:18" ht="14.25" thickBot="1" x14ac:dyDescent="0.2">
      <c r="A128" s="2">
        <v>125</v>
      </c>
      <c r="B128" s="2" t="s">
        <v>133</v>
      </c>
      <c r="C128" s="2">
        <v>273</v>
      </c>
      <c r="D128" s="2">
        <v>4440</v>
      </c>
      <c r="E128" s="2"/>
      <c r="F128" s="2">
        <v>117.8107</v>
      </c>
      <c r="G128" s="2">
        <v>263.54594700000001</v>
      </c>
      <c r="H128">
        <f t="shared" si="25"/>
        <v>273</v>
      </c>
      <c r="I128">
        <f t="shared" si="26"/>
        <v>4440</v>
      </c>
      <c r="J128">
        <f t="shared" si="27"/>
        <v>0</v>
      </c>
      <c r="K128">
        <f t="shared" si="28"/>
        <v>117.8107</v>
      </c>
      <c r="L128">
        <f t="shared" si="29"/>
        <v>263.54594700000001</v>
      </c>
      <c r="N128" s="5">
        <f t="shared" si="30"/>
        <v>2.436162647040756</v>
      </c>
      <c r="O128" s="5">
        <f t="shared" si="31"/>
        <v>3.6473829701146196</v>
      </c>
      <c r="P128" s="5">
        <v>0</v>
      </c>
      <c r="Q128" s="5">
        <f t="shared" si="33"/>
        <v>2.0711847364606193</v>
      </c>
      <c r="R128" s="5">
        <f t="shared" si="34"/>
        <v>2.4208563417079869</v>
      </c>
    </row>
    <row r="129" spans="1:18" ht="14.25" thickBot="1" x14ac:dyDescent="0.2">
      <c r="A129" s="3">
        <v>126</v>
      </c>
      <c r="B129" s="3" t="s">
        <v>134</v>
      </c>
      <c r="C129" s="3">
        <v>270</v>
      </c>
      <c r="D129" s="3">
        <v>2139</v>
      </c>
      <c r="E129" s="3">
        <v>2694</v>
      </c>
      <c r="F129" s="3">
        <v>94.733059999999995</v>
      </c>
      <c r="G129" s="3">
        <v>163.633331</v>
      </c>
      <c r="H129">
        <f t="shared" si="25"/>
        <v>270</v>
      </c>
      <c r="I129">
        <f t="shared" si="26"/>
        <v>2139</v>
      </c>
      <c r="J129">
        <f t="shared" si="27"/>
        <v>2694</v>
      </c>
      <c r="K129">
        <f t="shared" si="28"/>
        <v>94.733059999999995</v>
      </c>
      <c r="L129">
        <f t="shared" si="29"/>
        <v>163.633331</v>
      </c>
      <c r="N129" s="5">
        <f t="shared" si="30"/>
        <v>2.4313637641589874</v>
      </c>
      <c r="O129" s="5">
        <f t="shared" si="31"/>
        <v>3.3302107845715279</v>
      </c>
      <c r="P129" s="5">
        <f t="shared" si="32"/>
        <v>3.4303975913869666</v>
      </c>
      <c r="Q129" s="5">
        <f t="shared" si="33"/>
        <v>1.9765015658035656</v>
      </c>
      <c r="R129" s="5">
        <f t="shared" si="34"/>
        <v>2.2138717711873745</v>
      </c>
    </row>
    <row r="130" spans="1:18" ht="14.25" thickBot="1" x14ac:dyDescent="0.2">
      <c r="A130" s="2">
        <v>127</v>
      </c>
      <c r="B130" s="2" t="s">
        <v>135</v>
      </c>
      <c r="C130" s="2">
        <v>268</v>
      </c>
      <c r="D130" s="2">
        <v>37535</v>
      </c>
      <c r="E130" s="2">
        <v>3178</v>
      </c>
      <c r="F130" s="2">
        <v>117.29697</v>
      </c>
      <c r="G130" s="2">
        <v>200.59937099999999</v>
      </c>
      <c r="H130">
        <f t="shared" si="25"/>
        <v>268</v>
      </c>
      <c r="I130">
        <f t="shared" si="26"/>
        <v>37535</v>
      </c>
      <c r="J130">
        <f t="shared" si="27"/>
        <v>3178</v>
      </c>
      <c r="K130">
        <f t="shared" si="28"/>
        <v>117.29697</v>
      </c>
      <c r="L130">
        <f t="shared" si="29"/>
        <v>200.59937099999999</v>
      </c>
      <c r="N130" s="5">
        <f t="shared" si="30"/>
        <v>2.428134794028789</v>
      </c>
      <c r="O130" s="5">
        <f t="shared" si="31"/>
        <v>4.5744364202024048</v>
      </c>
      <c r="P130" s="5">
        <f t="shared" si="32"/>
        <v>3.5021538928713607</v>
      </c>
      <c r="Q130" s="5">
        <f t="shared" si="33"/>
        <v>2.0692867936221253</v>
      </c>
      <c r="R130" s="5">
        <f t="shared" si="34"/>
        <v>2.3023295669114314</v>
      </c>
    </row>
    <row r="131" spans="1:18" ht="14.25" thickBot="1" x14ac:dyDescent="0.2">
      <c r="A131" s="3">
        <v>128</v>
      </c>
      <c r="B131" s="3" t="s">
        <v>136</v>
      </c>
      <c r="C131" s="3">
        <v>267</v>
      </c>
      <c r="D131" s="3">
        <v>3961</v>
      </c>
      <c r="E131" s="3">
        <v>70</v>
      </c>
      <c r="F131" s="3">
        <v>106.341053</v>
      </c>
      <c r="G131" s="3">
        <v>213.463493</v>
      </c>
      <c r="H131">
        <f t="shared" ref="H131:H194" si="35">VALUE(C131)</f>
        <v>267</v>
      </c>
      <c r="I131">
        <f t="shared" ref="I131:I194" si="36">VALUE(D131)</f>
        <v>3961</v>
      </c>
      <c r="J131">
        <f t="shared" ref="J131:J194" si="37">VALUE(E131)</f>
        <v>70</v>
      </c>
      <c r="K131">
        <f t="shared" ref="K131:K194" si="38">VALUE(F131)</f>
        <v>106.341053</v>
      </c>
      <c r="L131">
        <f t="shared" ref="L131:L194" si="39">VALUE(G131)</f>
        <v>213.463493</v>
      </c>
      <c r="N131" s="5">
        <f t="shared" ref="N131:N194" si="40">LOG10(H131)</f>
        <v>2.4265112613645754</v>
      </c>
      <c r="O131" s="5">
        <f t="shared" ref="O131:O194" si="41">LOG10(I131)</f>
        <v>3.597804842404293</v>
      </c>
      <c r="P131" s="5">
        <f t="shared" ref="P131:P194" si="42">LOG10(J131)</f>
        <v>1.8450980400142569</v>
      </c>
      <c r="Q131" s="5">
        <f t="shared" ref="Q131:Q194" si="43">LOG10(K131)</f>
        <v>2.026700956427899</v>
      </c>
      <c r="R131" s="5">
        <f t="shared" ref="R131:R194" si="44">LOG10(L131)</f>
        <v>2.3293236117060818</v>
      </c>
    </row>
    <row r="132" spans="1:18" ht="14.25" thickBot="1" x14ac:dyDescent="0.2">
      <c r="A132" s="2">
        <v>128</v>
      </c>
      <c r="B132" s="2" t="s">
        <v>137</v>
      </c>
      <c r="C132" s="2">
        <v>267</v>
      </c>
      <c r="D132" s="2">
        <v>2852</v>
      </c>
      <c r="E132" s="2">
        <v>967</v>
      </c>
      <c r="F132" s="2">
        <v>17.174699</v>
      </c>
      <c r="G132" s="2">
        <v>283.35750100000001</v>
      </c>
      <c r="H132">
        <f t="shared" si="35"/>
        <v>267</v>
      </c>
      <c r="I132">
        <f t="shared" si="36"/>
        <v>2852</v>
      </c>
      <c r="J132">
        <f t="shared" si="37"/>
        <v>967</v>
      </c>
      <c r="K132">
        <f t="shared" si="38"/>
        <v>17.174699</v>
      </c>
      <c r="L132">
        <f t="shared" si="39"/>
        <v>283.35750100000001</v>
      </c>
      <c r="N132" s="5">
        <f t="shared" si="40"/>
        <v>2.4265112613645754</v>
      </c>
      <c r="O132" s="5">
        <f t="shared" si="41"/>
        <v>3.4551495211798278</v>
      </c>
      <c r="P132" s="5">
        <f t="shared" si="42"/>
        <v>2.9854264740830017</v>
      </c>
      <c r="Q132" s="5">
        <f t="shared" si="43"/>
        <v>1.2348891344486446</v>
      </c>
      <c r="R132" s="5">
        <f t="shared" si="44"/>
        <v>2.4523347137122613</v>
      </c>
    </row>
    <row r="133" spans="1:18" ht="14.25" thickBot="1" x14ac:dyDescent="0.2">
      <c r="A133" s="3">
        <v>130</v>
      </c>
      <c r="B133" s="3" t="s">
        <v>138</v>
      </c>
      <c r="C133" s="3">
        <v>266</v>
      </c>
      <c r="D133" s="3">
        <v>425</v>
      </c>
      <c r="E133" s="3"/>
      <c r="F133" s="3">
        <v>133.822102</v>
      </c>
      <c r="G133" s="3">
        <v>236.144756</v>
      </c>
      <c r="H133">
        <f t="shared" si="35"/>
        <v>266</v>
      </c>
      <c r="I133">
        <f t="shared" si="36"/>
        <v>425</v>
      </c>
      <c r="J133">
        <f t="shared" si="37"/>
        <v>0</v>
      </c>
      <c r="K133">
        <f t="shared" si="38"/>
        <v>133.822102</v>
      </c>
      <c r="L133">
        <f t="shared" si="39"/>
        <v>236.144756</v>
      </c>
      <c r="N133" s="5">
        <f t="shared" si="40"/>
        <v>2.424881636631067</v>
      </c>
      <c r="O133" s="5">
        <f t="shared" si="41"/>
        <v>2.6283889300503116</v>
      </c>
      <c r="P133" s="5">
        <v>0</v>
      </c>
      <c r="Q133" s="5">
        <f t="shared" si="43"/>
        <v>2.1265278472429441</v>
      </c>
      <c r="R133" s="5">
        <f t="shared" si="44"/>
        <v>2.3731783057647191</v>
      </c>
    </row>
    <row r="134" spans="1:18" ht="14.25" thickBot="1" x14ac:dyDescent="0.2">
      <c r="A134" s="2">
        <v>131</v>
      </c>
      <c r="B134" s="2" t="s">
        <v>139</v>
      </c>
      <c r="C134" s="2">
        <v>265</v>
      </c>
      <c r="D134" s="2">
        <v>19639</v>
      </c>
      <c r="E134" s="2">
        <v>13307</v>
      </c>
      <c r="F134" s="2">
        <v>80.150000000000006</v>
      </c>
      <c r="G134" s="2">
        <v>125.733828</v>
      </c>
      <c r="H134">
        <f t="shared" si="35"/>
        <v>265</v>
      </c>
      <c r="I134">
        <f t="shared" si="36"/>
        <v>19639</v>
      </c>
      <c r="J134">
        <f t="shared" si="37"/>
        <v>13307</v>
      </c>
      <c r="K134">
        <f t="shared" si="38"/>
        <v>80.150000000000006</v>
      </c>
      <c r="L134">
        <f t="shared" si="39"/>
        <v>125.733828</v>
      </c>
      <c r="N134" s="5">
        <f t="shared" si="40"/>
        <v>2.4232458739368079</v>
      </c>
      <c r="O134" s="5">
        <f t="shared" si="41"/>
        <v>4.2931193701342991</v>
      </c>
      <c r="P134" s="5">
        <f t="shared" si="42"/>
        <v>4.1240801568796996</v>
      </c>
      <c r="Q134" s="5">
        <f t="shared" si="43"/>
        <v>1.9039035266901636</v>
      </c>
      <c r="R134" s="5">
        <f t="shared" si="44"/>
        <v>2.0994521379663689</v>
      </c>
    </row>
    <row r="135" spans="1:18" ht="14.25" thickBot="1" x14ac:dyDescent="0.2">
      <c r="A135" s="3">
        <v>131</v>
      </c>
      <c r="B135" s="3" t="s">
        <v>140</v>
      </c>
      <c r="C135" s="3">
        <v>265</v>
      </c>
      <c r="D135" s="3">
        <v>3470</v>
      </c>
      <c r="E135" s="3"/>
      <c r="F135" s="3">
        <v>83.631048000000007</v>
      </c>
      <c r="G135" s="3">
        <v>134.77773999999999</v>
      </c>
      <c r="H135">
        <f t="shared" si="35"/>
        <v>265</v>
      </c>
      <c r="I135">
        <f t="shared" si="36"/>
        <v>3470</v>
      </c>
      <c r="J135">
        <f t="shared" si="37"/>
        <v>0</v>
      </c>
      <c r="K135">
        <f t="shared" si="38"/>
        <v>83.631048000000007</v>
      </c>
      <c r="L135">
        <f t="shared" si="39"/>
        <v>134.77773999999999</v>
      </c>
      <c r="N135" s="5">
        <f t="shared" si="40"/>
        <v>2.4232458739368079</v>
      </c>
      <c r="O135" s="5">
        <f t="shared" si="41"/>
        <v>3.5403294747908736</v>
      </c>
      <c r="P135" s="5">
        <v>0</v>
      </c>
      <c r="Q135" s="5">
        <f t="shared" si="43"/>
        <v>1.9223675390634614</v>
      </c>
      <c r="R135" s="5">
        <f t="shared" si="44"/>
        <v>2.1296181696958842</v>
      </c>
    </row>
    <row r="136" spans="1:18" ht="14.25" thickBot="1" x14ac:dyDescent="0.2">
      <c r="A136" s="2">
        <v>133</v>
      </c>
      <c r="B136" s="2" t="s">
        <v>141</v>
      </c>
      <c r="C136" s="2">
        <v>264</v>
      </c>
      <c r="D136" s="2">
        <v>32225</v>
      </c>
      <c r="E136" s="2"/>
      <c r="F136" s="2">
        <v>61.945455000000003</v>
      </c>
      <c r="G136" s="2">
        <v>125.56532</v>
      </c>
      <c r="H136">
        <f t="shared" si="35"/>
        <v>264</v>
      </c>
      <c r="I136">
        <f t="shared" si="36"/>
        <v>32225</v>
      </c>
      <c r="J136">
        <f t="shared" si="37"/>
        <v>0</v>
      </c>
      <c r="K136">
        <f t="shared" si="38"/>
        <v>61.945455000000003</v>
      </c>
      <c r="L136">
        <f t="shared" si="39"/>
        <v>125.56532</v>
      </c>
      <c r="N136" s="5">
        <f t="shared" si="40"/>
        <v>2.4216039268698313</v>
      </c>
      <c r="O136" s="5">
        <f t="shared" si="41"/>
        <v>4.5081929260254405</v>
      </c>
      <c r="P136" s="5">
        <v>0</v>
      </c>
      <c r="Q136" s="5">
        <f t="shared" si="43"/>
        <v>1.7920094472604142</v>
      </c>
      <c r="R136" s="5">
        <f t="shared" si="44"/>
        <v>2.0988697077742464</v>
      </c>
    </row>
    <row r="137" spans="1:18" ht="14.25" thickBot="1" x14ac:dyDescent="0.2">
      <c r="A137" s="3">
        <v>134</v>
      </c>
      <c r="B137" s="3" t="s">
        <v>142</v>
      </c>
      <c r="C137" s="3">
        <v>263</v>
      </c>
      <c r="D137" s="3">
        <v>16205</v>
      </c>
      <c r="E137" s="3">
        <v>77325</v>
      </c>
      <c r="F137" s="3">
        <v>86.14</v>
      </c>
      <c r="G137" s="3">
        <v>174.081017</v>
      </c>
      <c r="H137">
        <f t="shared" si="35"/>
        <v>263</v>
      </c>
      <c r="I137">
        <f t="shared" si="36"/>
        <v>16205</v>
      </c>
      <c r="J137">
        <f t="shared" si="37"/>
        <v>77325</v>
      </c>
      <c r="K137">
        <f t="shared" si="38"/>
        <v>86.14</v>
      </c>
      <c r="L137">
        <f t="shared" si="39"/>
        <v>174.081017</v>
      </c>
      <c r="N137" s="5">
        <f t="shared" si="40"/>
        <v>2.419955748489758</v>
      </c>
      <c r="O137" s="5">
        <f t="shared" si="41"/>
        <v>4.209649035368229</v>
      </c>
      <c r="P137" s="5">
        <f t="shared" si="42"/>
        <v>4.8883199286752168</v>
      </c>
      <c r="Q137" s="5">
        <f t="shared" si="43"/>
        <v>1.9352048674265814</v>
      </c>
      <c r="R137" s="5">
        <f t="shared" si="44"/>
        <v>2.2407514152205095</v>
      </c>
    </row>
    <row r="138" spans="1:18" ht="14.25" thickBot="1" x14ac:dyDescent="0.2">
      <c r="A138" s="2">
        <v>135</v>
      </c>
      <c r="B138" s="2" t="s">
        <v>143</v>
      </c>
      <c r="C138" s="2">
        <v>258</v>
      </c>
      <c r="D138" s="2">
        <v>25050</v>
      </c>
      <c r="E138" s="2">
        <v>87</v>
      </c>
      <c r="F138" s="2">
        <v>67.732252000000003</v>
      </c>
      <c r="G138" s="2">
        <v>189.80100999999999</v>
      </c>
      <c r="H138">
        <f t="shared" si="35"/>
        <v>258</v>
      </c>
      <c r="I138">
        <f t="shared" si="36"/>
        <v>25050</v>
      </c>
      <c r="J138">
        <f t="shared" si="37"/>
        <v>87</v>
      </c>
      <c r="K138">
        <f t="shared" si="38"/>
        <v>67.732252000000003</v>
      </c>
      <c r="L138">
        <f t="shared" si="39"/>
        <v>189.80100999999999</v>
      </c>
      <c r="N138" s="5">
        <f t="shared" si="40"/>
        <v>2.4116197059632301</v>
      </c>
      <c r="O138" s="5">
        <f t="shared" si="41"/>
        <v>4.3988077302032647</v>
      </c>
      <c r="P138" s="5">
        <f t="shared" si="42"/>
        <v>1.9395192526186185</v>
      </c>
      <c r="Q138" s="5">
        <f t="shared" si="43"/>
        <v>1.8307955155135516</v>
      </c>
      <c r="R138" s="5">
        <f t="shared" si="44"/>
        <v>2.2782985191358454</v>
      </c>
    </row>
    <row r="139" spans="1:18" ht="14.25" thickBot="1" x14ac:dyDescent="0.2">
      <c r="A139" s="3">
        <v>136</v>
      </c>
      <c r="B139" s="3" t="s">
        <v>144</v>
      </c>
      <c r="C139" s="3">
        <v>257</v>
      </c>
      <c r="D139" s="3">
        <v>257</v>
      </c>
      <c r="E139" s="3"/>
      <c r="F139" s="3">
        <v>10.916031</v>
      </c>
      <c r="G139" s="3">
        <v>93.065932000000004</v>
      </c>
      <c r="H139">
        <f t="shared" si="35"/>
        <v>257</v>
      </c>
      <c r="I139">
        <f t="shared" si="36"/>
        <v>257</v>
      </c>
      <c r="J139">
        <f t="shared" si="37"/>
        <v>0</v>
      </c>
      <c r="K139">
        <f t="shared" si="38"/>
        <v>10.916031</v>
      </c>
      <c r="L139">
        <f t="shared" si="39"/>
        <v>93.065932000000004</v>
      </c>
      <c r="N139" s="5">
        <f t="shared" si="40"/>
        <v>2.4099331233312946</v>
      </c>
      <c r="O139" s="5">
        <f t="shared" si="41"/>
        <v>2.4099331233312946</v>
      </c>
      <c r="P139" s="5">
        <v>0</v>
      </c>
      <c r="Q139" s="5">
        <f t="shared" si="43"/>
        <v>1.0380647603351456</v>
      </c>
      <c r="R139" s="5">
        <f t="shared" si="44"/>
        <v>1.9687907309047556</v>
      </c>
    </row>
    <row r="140" spans="1:18" ht="14.25" thickBot="1" x14ac:dyDescent="0.2">
      <c r="A140" s="2">
        <v>137</v>
      </c>
      <c r="B140" s="2" t="s">
        <v>145</v>
      </c>
      <c r="C140" s="2">
        <v>256</v>
      </c>
      <c r="D140" s="2">
        <v>15209</v>
      </c>
      <c r="E140" s="2">
        <v>300</v>
      </c>
      <c r="F140" s="2">
        <v>49.200811000000002</v>
      </c>
      <c r="G140" s="2">
        <v>173.09752399999999</v>
      </c>
      <c r="H140">
        <f t="shared" si="35"/>
        <v>256</v>
      </c>
      <c r="I140">
        <f t="shared" si="36"/>
        <v>15209</v>
      </c>
      <c r="J140">
        <f t="shared" si="37"/>
        <v>300</v>
      </c>
      <c r="K140">
        <f t="shared" si="38"/>
        <v>49.200811000000002</v>
      </c>
      <c r="L140">
        <f t="shared" si="39"/>
        <v>173.09752399999999</v>
      </c>
      <c r="N140" s="5">
        <f t="shared" si="40"/>
        <v>2.4082399653118496</v>
      </c>
      <c r="O140" s="5">
        <f t="shared" si="41"/>
        <v>4.1821006598939494</v>
      </c>
      <c r="P140" s="5">
        <f t="shared" si="42"/>
        <v>2.4771212547196626</v>
      </c>
      <c r="Q140" s="5">
        <f t="shared" si="43"/>
        <v>1.6919722615056116</v>
      </c>
      <c r="R140" s="5">
        <f t="shared" si="44"/>
        <v>2.2382908557388959</v>
      </c>
    </row>
    <row r="141" spans="1:18" ht="14.25" thickBot="1" x14ac:dyDescent="0.2">
      <c r="A141" s="3">
        <v>137</v>
      </c>
      <c r="B141" s="3" t="s">
        <v>146</v>
      </c>
      <c r="C141" s="3">
        <v>256</v>
      </c>
      <c r="D141" s="3">
        <v>4325</v>
      </c>
      <c r="E141" s="3"/>
      <c r="F141" s="3">
        <v>209.84337300000001</v>
      </c>
      <c r="G141" s="3">
        <v>243.56013200000001</v>
      </c>
      <c r="H141">
        <f t="shared" si="35"/>
        <v>256</v>
      </c>
      <c r="I141">
        <f t="shared" si="36"/>
        <v>4325</v>
      </c>
      <c r="J141">
        <f t="shared" si="37"/>
        <v>0</v>
      </c>
      <c r="K141">
        <f t="shared" si="38"/>
        <v>209.84337300000001</v>
      </c>
      <c r="L141">
        <f t="shared" si="39"/>
        <v>243.56013200000001</v>
      </c>
      <c r="N141" s="5">
        <f t="shared" si="40"/>
        <v>2.4082399653118496</v>
      </c>
      <c r="O141" s="5">
        <f t="shared" si="41"/>
        <v>3.635986111800833</v>
      </c>
      <c r="P141" s="5">
        <v>0</v>
      </c>
      <c r="Q141" s="5">
        <f t="shared" si="43"/>
        <v>2.3218952584415913</v>
      </c>
      <c r="R141" s="5">
        <f t="shared" si="44"/>
        <v>2.3866062007530551</v>
      </c>
    </row>
    <row r="142" spans="1:18" ht="14.25" thickBot="1" x14ac:dyDescent="0.2">
      <c r="A142" s="2">
        <v>137</v>
      </c>
      <c r="B142" s="2" t="s">
        <v>147</v>
      </c>
      <c r="C142" s="2">
        <v>256</v>
      </c>
      <c r="D142" s="2">
        <v>1373</v>
      </c>
      <c r="E142" s="2">
        <v>78415</v>
      </c>
      <c r="F142" s="2">
        <v>52.128</v>
      </c>
      <c r="G142" s="2">
        <v>216.48834500000001</v>
      </c>
      <c r="H142">
        <f t="shared" si="35"/>
        <v>256</v>
      </c>
      <c r="I142">
        <f t="shared" si="36"/>
        <v>1373</v>
      </c>
      <c r="J142">
        <f t="shared" si="37"/>
        <v>78415</v>
      </c>
      <c r="K142">
        <f t="shared" si="38"/>
        <v>52.128</v>
      </c>
      <c r="L142">
        <f t="shared" si="39"/>
        <v>216.48834500000001</v>
      </c>
      <c r="N142" s="5">
        <f t="shared" si="40"/>
        <v>2.4082399653118496</v>
      </c>
      <c r="O142" s="5">
        <f t="shared" si="41"/>
        <v>3.137670537236755</v>
      </c>
      <c r="P142" s="5">
        <f t="shared" si="42"/>
        <v>4.8943991467930816</v>
      </c>
      <c r="Q142" s="5">
        <f t="shared" si="43"/>
        <v>1.7170710626284154</v>
      </c>
      <c r="R142" s="5">
        <f t="shared" si="44"/>
        <v>2.3354345203732798</v>
      </c>
    </row>
    <row r="143" spans="1:18" ht="14.25" thickBot="1" x14ac:dyDescent="0.2">
      <c r="A143" s="3">
        <v>140</v>
      </c>
      <c r="B143" s="3" t="s">
        <v>148</v>
      </c>
      <c r="C143" s="3">
        <v>255</v>
      </c>
      <c r="D143" s="3">
        <v>263</v>
      </c>
      <c r="E143" s="3">
        <v>664</v>
      </c>
      <c r="F143" s="3">
        <v>49.1</v>
      </c>
      <c r="G143" s="3">
        <v>111.83881100000001</v>
      </c>
      <c r="H143">
        <f t="shared" si="35"/>
        <v>255</v>
      </c>
      <c r="I143">
        <f t="shared" si="36"/>
        <v>263</v>
      </c>
      <c r="J143">
        <f t="shared" si="37"/>
        <v>664</v>
      </c>
      <c r="K143">
        <f t="shared" si="38"/>
        <v>49.1</v>
      </c>
      <c r="L143">
        <f t="shared" si="39"/>
        <v>111.83881100000001</v>
      </c>
      <c r="N143" s="5">
        <f t="shared" si="40"/>
        <v>2.406540180433955</v>
      </c>
      <c r="O143" s="5">
        <f t="shared" si="41"/>
        <v>2.419955748489758</v>
      </c>
      <c r="P143" s="5">
        <f t="shared" si="42"/>
        <v>2.8221680793680175</v>
      </c>
      <c r="Q143" s="5">
        <f t="shared" si="43"/>
        <v>1.6910814921229684</v>
      </c>
      <c r="R143" s="5">
        <f t="shared" si="44"/>
        <v>2.0485925412799695</v>
      </c>
    </row>
    <row r="144" spans="1:18" ht="14.25" thickBot="1" x14ac:dyDescent="0.2">
      <c r="A144" s="2">
        <v>141</v>
      </c>
      <c r="B144" s="2" t="s">
        <v>149</v>
      </c>
      <c r="C144" s="2">
        <v>252</v>
      </c>
      <c r="D144" s="2">
        <v>848</v>
      </c>
      <c r="E144" s="2"/>
      <c r="F144" s="2">
        <v>85.067999999999998</v>
      </c>
      <c r="G144" s="2">
        <v>163.540378</v>
      </c>
      <c r="H144">
        <f t="shared" si="35"/>
        <v>252</v>
      </c>
      <c r="I144">
        <f t="shared" si="36"/>
        <v>848</v>
      </c>
      <c r="J144">
        <f t="shared" si="37"/>
        <v>0</v>
      </c>
      <c r="K144">
        <f t="shared" si="38"/>
        <v>85.067999999999998</v>
      </c>
      <c r="L144">
        <f t="shared" si="39"/>
        <v>163.540378</v>
      </c>
      <c r="N144" s="5">
        <f t="shared" si="40"/>
        <v>2.4014005407815442</v>
      </c>
      <c r="O144" s="5">
        <f t="shared" si="41"/>
        <v>2.9283958522567137</v>
      </c>
      <c r="P144" s="5">
        <v>0</v>
      </c>
      <c r="Q144" s="5">
        <f t="shared" si="43"/>
        <v>1.9297662223996563</v>
      </c>
      <c r="R144" s="5">
        <f t="shared" si="44"/>
        <v>2.2136249972263133</v>
      </c>
    </row>
    <row r="145" spans="1:18" ht="14.25" thickBot="1" x14ac:dyDescent="0.2">
      <c r="A145" s="3">
        <v>142</v>
      </c>
      <c r="B145" s="3" t="s">
        <v>150</v>
      </c>
      <c r="C145" s="3">
        <v>246</v>
      </c>
      <c r="D145" s="3">
        <v>3087</v>
      </c>
      <c r="E145" s="3">
        <v>0</v>
      </c>
      <c r="F145" s="3">
        <v>167.412475</v>
      </c>
      <c r="G145" s="3">
        <v>223.13180800000001</v>
      </c>
      <c r="H145">
        <f t="shared" si="35"/>
        <v>246</v>
      </c>
      <c r="I145">
        <f t="shared" si="36"/>
        <v>3087</v>
      </c>
      <c r="J145">
        <f t="shared" si="37"/>
        <v>0</v>
      </c>
      <c r="K145">
        <f t="shared" si="38"/>
        <v>167.412475</v>
      </c>
      <c r="L145">
        <f t="shared" si="39"/>
        <v>223.13180800000001</v>
      </c>
      <c r="N145" s="5">
        <f t="shared" si="40"/>
        <v>2.3909351071033793</v>
      </c>
      <c r="O145" s="5">
        <f t="shared" si="41"/>
        <v>3.4895366294820955</v>
      </c>
      <c r="P145" s="5">
        <v>0</v>
      </c>
      <c r="Q145" s="5">
        <f t="shared" si="43"/>
        <v>2.2237878169893674</v>
      </c>
      <c r="R145" s="5">
        <f t="shared" si="44"/>
        <v>2.3485614844668077</v>
      </c>
    </row>
    <row r="146" spans="1:18" ht="14.25" thickBot="1" x14ac:dyDescent="0.2">
      <c r="A146" s="2">
        <v>142</v>
      </c>
      <c r="B146" s="2" t="s">
        <v>151</v>
      </c>
      <c r="C146" s="2">
        <v>246</v>
      </c>
      <c r="D146" s="2">
        <v>970</v>
      </c>
      <c r="E146" s="2"/>
      <c r="F146" s="2">
        <v>196.28514100000001</v>
      </c>
      <c r="G146" s="2">
        <v>228.03011599999999</v>
      </c>
      <c r="H146">
        <f t="shared" si="35"/>
        <v>246</v>
      </c>
      <c r="I146">
        <f t="shared" si="36"/>
        <v>970</v>
      </c>
      <c r="J146">
        <f t="shared" si="37"/>
        <v>0</v>
      </c>
      <c r="K146">
        <f t="shared" si="38"/>
        <v>196.28514100000001</v>
      </c>
      <c r="L146">
        <f t="shared" si="39"/>
        <v>228.03011599999999</v>
      </c>
      <c r="N146" s="5">
        <f t="shared" si="40"/>
        <v>2.3909351071033793</v>
      </c>
      <c r="O146" s="5">
        <f t="shared" si="41"/>
        <v>2.9867717342662448</v>
      </c>
      <c r="P146" s="5">
        <v>0</v>
      </c>
      <c r="Q146" s="5">
        <f t="shared" si="43"/>
        <v>2.2928874242767412</v>
      </c>
      <c r="R146" s="5">
        <f t="shared" si="44"/>
        <v>2.3579922081798017</v>
      </c>
    </row>
    <row r="147" spans="1:18" ht="14.25" thickBot="1" x14ac:dyDescent="0.2">
      <c r="A147" s="3">
        <v>144</v>
      </c>
      <c r="B147" s="3" t="s">
        <v>152</v>
      </c>
      <c r="C147" s="3">
        <v>244</v>
      </c>
      <c r="D147" s="3">
        <v>397</v>
      </c>
      <c r="E147" s="3">
        <v>59</v>
      </c>
      <c r="F147" s="3">
        <v>66.206896999999998</v>
      </c>
      <c r="G147" s="3">
        <v>216.180487</v>
      </c>
      <c r="H147">
        <f t="shared" si="35"/>
        <v>244</v>
      </c>
      <c r="I147">
        <f t="shared" si="36"/>
        <v>397</v>
      </c>
      <c r="J147">
        <f t="shared" si="37"/>
        <v>59</v>
      </c>
      <c r="K147">
        <f t="shared" si="38"/>
        <v>66.206896999999998</v>
      </c>
      <c r="L147">
        <f t="shared" si="39"/>
        <v>216.180487</v>
      </c>
      <c r="N147" s="5">
        <f t="shared" si="40"/>
        <v>2.3873898263387292</v>
      </c>
      <c r="O147" s="5">
        <f t="shared" si="41"/>
        <v>2.5987905067631152</v>
      </c>
      <c r="P147" s="5">
        <f t="shared" si="42"/>
        <v>1.7708520116421442</v>
      </c>
      <c r="Q147" s="5">
        <f t="shared" si="43"/>
        <v>1.820903233745129</v>
      </c>
      <c r="R147" s="5">
        <f t="shared" si="44"/>
        <v>2.3348164908630187</v>
      </c>
    </row>
    <row r="148" spans="1:18" ht="14.25" thickBot="1" x14ac:dyDescent="0.2">
      <c r="A148" s="2">
        <v>145</v>
      </c>
      <c r="B148" s="2" t="s">
        <v>153</v>
      </c>
      <c r="C148" s="2">
        <v>243</v>
      </c>
      <c r="D148" s="2">
        <v>13498</v>
      </c>
      <c r="E148" s="2">
        <v>20234</v>
      </c>
      <c r="F148" s="2">
        <v>29.286000000000001</v>
      </c>
      <c r="G148" s="2">
        <v>253.89412799999999</v>
      </c>
      <c r="H148">
        <f t="shared" si="35"/>
        <v>243</v>
      </c>
      <c r="I148">
        <f t="shared" si="36"/>
        <v>13498</v>
      </c>
      <c r="J148">
        <f t="shared" si="37"/>
        <v>20234</v>
      </c>
      <c r="K148">
        <f t="shared" si="38"/>
        <v>29.286000000000001</v>
      </c>
      <c r="L148">
        <f t="shared" si="39"/>
        <v>253.89412799999999</v>
      </c>
      <c r="N148" s="5">
        <f t="shared" si="40"/>
        <v>2.3856062735983121</v>
      </c>
      <c r="O148" s="5">
        <f t="shared" si="41"/>
        <v>4.1302694238053705</v>
      </c>
      <c r="P148" s="5">
        <f t="shared" si="42"/>
        <v>4.306081745657977</v>
      </c>
      <c r="Q148" s="5">
        <f t="shared" si="43"/>
        <v>1.466660058040165</v>
      </c>
      <c r="R148" s="5">
        <f t="shared" si="44"/>
        <v>2.4046526567355282</v>
      </c>
    </row>
    <row r="149" spans="1:18" ht="14.25" thickBot="1" x14ac:dyDescent="0.2">
      <c r="A149" s="3">
        <v>146</v>
      </c>
      <c r="B149" s="3" t="s">
        <v>154</v>
      </c>
      <c r="C149" s="3">
        <v>240</v>
      </c>
      <c r="D149" s="3">
        <v>443</v>
      </c>
      <c r="E149" s="3"/>
      <c r="F149" s="3">
        <v>14.954955</v>
      </c>
      <c r="G149" s="3">
        <v>51.809488999999999</v>
      </c>
      <c r="H149">
        <f t="shared" si="35"/>
        <v>240</v>
      </c>
      <c r="I149">
        <f t="shared" si="36"/>
        <v>443</v>
      </c>
      <c r="J149">
        <f t="shared" si="37"/>
        <v>0</v>
      </c>
      <c r="K149">
        <f t="shared" si="38"/>
        <v>14.954955</v>
      </c>
      <c r="L149">
        <f t="shared" si="39"/>
        <v>51.809488999999999</v>
      </c>
      <c r="N149" s="5">
        <f t="shared" si="40"/>
        <v>2.3802112417116059</v>
      </c>
      <c r="O149" s="5">
        <f t="shared" si="41"/>
        <v>2.6464037262230695</v>
      </c>
      <c r="P149" s="5">
        <v>0</v>
      </c>
      <c r="Q149" s="5">
        <f t="shared" si="43"/>
        <v>1.1747851105615135</v>
      </c>
      <c r="R149" s="5">
        <f t="shared" si="44"/>
        <v>1.7144093088365389</v>
      </c>
    </row>
    <row r="150" spans="1:18" ht="14.25" thickBot="1" x14ac:dyDescent="0.2">
      <c r="A150" s="2"/>
      <c r="B150" s="2" t="s">
        <v>155</v>
      </c>
      <c r="C150" s="2">
        <v>239</v>
      </c>
      <c r="D150" s="2">
        <v>43996</v>
      </c>
      <c r="E150" s="2">
        <v>70</v>
      </c>
      <c r="F150" s="2">
        <v>8.2080000000000002</v>
      </c>
      <c r="G150" s="2">
        <v>26.460173000000001</v>
      </c>
      <c r="H150">
        <f t="shared" si="35"/>
        <v>239</v>
      </c>
      <c r="I150">
        <f t="shared" si="36"/>
        <v>43996</v>
      </c>
      <c r="J150">
        <f t="shared" si="37"/>
        <v>70</v>
      </c>
      <c r="K150">
        <f t="shared" si="38"/>
        <v>8.2080000000000002</v>
      </c>
      <c r="L150">
        <f t="shared" si="39"/>
        <v>26.460173000000001</v>
      </c>
      <c r="N150" s="5">
        <f t="shared" si="40"/>
        <v>2.3783979009481375</v>
      </c>
      <c r="O150" s="5">
        <f t="shared" si="41"/>
        <v>4.6434131933749363</v>
      </c>
      <c r="P150" s="5">
        <f t="shared" si="42"/>
        <v>1.8450980400142569</v>
      </c>
      <c r="Q150" s="5">
        <f t="shared" si="43"/>
        <v>0.91423734776774102</v>
      </c>
      <c r="R150" s="5">
        <f t="shared" si="44"/>
        <v>1.4225926793337103</v>
      </c>
    </row>
    <row r="151" spans="1:18" ht="14.25" thickBot="1" x14ac:dyDescent="0.2">
      <c r="A151" s="3">
        <v>147</v>
      </c>
      <c r="B151" s="3" t="s">
        <v>156</v>
      </c>
      <c r="C151" s="3">
        <v>239</v>
      </c>
      <c r="D151" s="3">
        <v>10757</v>
      </c>
      <c r="E151" s="3"/>
      <c r="F151" s="3">
        <v>86.943888000000001</v>
      </c>
      <c r="G151" s="3">
        <v>217.651983</v>
      </c>
      <c r="H151">
        <f t="shared" si="35"/>
        <v>239</v>
      </c>
      <c r="I151">
        <f t="shared" si="36"/>
        <v>10757</v>
      </c>
      <c r="J151">
        <f t="shared" si="37"/>
        <v>0</v>
      </c>
      <c r="K151">
        <f t="shared" si="38"/>
        <v>86.943888000000001</v>
      </c>
      <c r="L151">
        <f t="shared" si="39"/>
        <v>217.651983</v>
      </c>
      <c r="N151" s="5">
        <f t="shared" si="40"/>
        <v>2.3783979009481375</v>
      </c>
      <c r="O151" s="5">
        <f t="shared" si="41"/>
        <v>4.0316911686251462</v>
      </c>
      <c r="P151" s="5">
        <v>0</v>
      </c>
      <c r="Q151" s="5">
        <f t="shared" si="43"/>
        <v>1.9392390572855827</v>
      </c>
      <c r="R151" s="5">
        <f t="shared" si="44"/>
        <v>2.337762628314159</v>
      </c>
    </row>
    <row r="152" spans="1:18" ht="14.25" thickBot="1" x14ac:dyDescent="0.2">
      <c r="A152" s="2">
        <v>148</v>
      </c>
      <c r="B152" s="2" t="s">
        <v>157</v>
      </c>
      <c r="C152" s="2">
        <v>238</v>
      </c>
      <c r="D152" s="2">
        <v>238</v>
      </c>
      <c r="E152" s="2"/>
      <c r="F152" s="2">
        <v>59.066000000000003</v>
      </c>
      <c r="G152" s="2">
        <v>132.18306100000001</v>
      </c>
      <c r="H152">
        <f t="shared" si="35"/>
        <v>238</v>
      </c>
      <c r="I152">
        <f t="shared" si="36"/>
        <v>238</v>
      </c>
      <c r="J152">
        <f t="shared" si="37"/>
        <v>0</v>
      </c>
      <c r="K152">
        <f t="shared" si="38"/>
        <v>59.066000000000003</v>
      </c>
      <c r="L152">
        <f t="shared" si="39"/>
        <v>132.18306100000001</v>
      </c>
      <c r="N152" s="5">
        <f t="shared" si="40"/>
        <v>2.3765769570565118</v>
      </c>
      <c r="O152" s="5">
        <f t="shared" si="41"/>
        <v>2.3765769570565118</v>
      </c>
      <c r="P152" s="5">
        <v>0</v>
      </c>
      <c r="Q152" s="5">
        <f t="shared" si="43"/>
        <v>1.771337561060119</v>
      </c>
      <c r="R152" s="5">
        <f t="shared" si="44"/>
        <v>2.1211758047292717</v>
      </c>
    </row>
    <row r="153" spans="1:18" ht="14.25" thickBot="1" x14ac:dyDescent="0.2">
      <c r="A153" s="3">
        <v>149</v>
      </c>
      <c r="B153" s="3" t="s">
        <v>158</v>
      </c>
      <c r="C153" s="3">
        <v>237</v>
      </c>
      <c r="D153" s="3">
        <v>12332</v>
      </c>
      <c r="E153" s="3"/>
      <c r="F153" s="3">
        <v>57.23</v>
      </c>
      <c r="G153" s="3">
        <v>93.340778999999998</v>
      </c>
      <c r="H153">
        <f t="shared" si="35"/>
        <v>237</v>
      </c>
      <c r="I153">
        <f t="shared" si="36"/>
        <v>12332</v>
      </c>
      <c r="J153">
        <f t="shared" si="37"/>
        <v>0</v>
      </c>
      <c r="K153">
        <f t="shared" si="38"/>
        <v>57.23</v>
      </c>
      <c r="L153">
        <f t="shared" si="39"/>
        <v>93.340778999999998</v>
      </c>
      <c r="N153" s="5">
        <f t="shared" si="40"/>
        <v>2.374748346010104</v>
      </c>
      <c r="O153" s="5">
        <f t="shared" si="41"/>
        <v>4.0910335160544706</v>
      </c>
      <c r="P153" s="5">
        <v>0</v>
      </c>
      <c r="Q153" s="5">
        <f t="shared" si="43"/>
        <v>1.757623745908389</v>
      </c>
      <c r="R153" s="5">
        <f t="shared" si="44"/>
        <v>1.9700714210829882</v>
      </c>
    </row>
    <row r="154" spans="1:18" ht="14.25" thickBot="1" x14ac:dyDescent="0.2">
      <c r="A154" s="2">
        <v>149</v>
      </c>
      <c r="B154" s="2" t="s">
        <v>159</v>
      </c>
      <c r="C154" s="2">
        <v>237</v>
      </c>
      <c r="D154" s="2">
        <v>6628</v>
      </c>
      <c r="E154" s="2"/>
      <c r="F154" s="2">
        <v>64.080320999999998</v>
      </c>
      <c r="G154" s="2">
        <v>158.569729</v>
      </c>
      <c r="H154">
        <f t="shared" si="35"/>
        <v>237</v>
      </c>
      <c r="I154">
        <f t="shared" si="36"/>
        <v>6628</v>
      </c>
      <c r="J154">
        <f t="shared" si="37"/>
        <v>0</v>
      </c>
      <c r="K154">
        <f t="shared" si="38"/>
        <v>64.080320999999998</v>
      </c>
      <c r="L154">
        <f t="shared" si="39"/>
        <v>158.569729</v>
      </c>
      <c r="N154" s="5">
        <f t="shared" si="40"/>
        <v>2.374748346010104</v>
      </c>
      <c r="O154" s="5">
        <f t="shared" si="41"/>
        <v>3.8213824997472989</v>
      </c>
      <c r="P154" s="5">
        <v>0</v>
      </c>
      <c r="Q154" s="5">
        <f t="shared" si="43"/>
        <v>1.8067246786095694</v>
      </c>
      <c r="R154" s="5">
        <f t="shared" si="44"/>
        <v>2.2002202839713734</v>
      </c>
    </row>
    <row r="155" spans="1:18" ht="14.25" thickBot="1" x14ac:dyDescent="0.2">
      <c r="A155" s="3">
        <v>151</v>
      </c>
      <c r="B155" s="3" t="s">
        <v>160</v>
      </c>
      <c r="C155" s="3">
        <v>236</v>
      </c>
      <c r="D155" s="3">
        <v>1499</v>
      </c>
      <c r="E155" s="3"/>
      <c r="F155" s="3">
        <v>90.384</v>
      </c>
      <c r="G155" s="3">
        <v>149.840384</v>
      </c>
      <c r="H155">
        <f t="shared" si="35"/>
        <v>236</v>
      </c>
      <c r="I155">
        <f t="shared" si="36"/>
        <v>1499</v>
      </c>
      <c r="J155">
        <f t="shared" si="37"/>
        <v>0</v>
      </c>
      <c r="K155">
        <f t="shared" si="38"/>
        <v>90.384</v>
      </c>
      <c r="L155">
        <f t="shared" si="39"/>
        <v>149.840384</v>
      </c>
      <c r="N155" s="5">
        <f t="shared" si="40"/>
        <v>2.3729120029701067</v>
      </c>
      <c r="O155" s="5">
        <f t="shared" si="41"/>
        <v>3.1758016328482794</v>
      </c>
      <c r="P155" s="5">
        <v>0</v>
      </c>
      <c r="Q155" s="5">
        <f t="shared" si="43"/>
        <v>1.9560915573922519</v>
      </c>
      <c r="R155" s="5">
        <f t="shared" si="44"/>
        <v>2.1756288773468082</v>
      </c>
    </row>
    <row r="156" spans="1:18" ht="14.25" thickBot="1" x14ac:dyDescent="0.2">
      <c r="A156" s="2">
        <v>151</v>
      </c>
      <c r="B156" s="2" t="s">
        <v>161</v>
      </c>
      <c r="C156" s="2">
        <v>236</v>
      </c>
      <c r="D156" s="2">
        <v>542</v>
      </c>
      <c r="E156" s="2">
        <v>58</v>
      </c>
      <c r="F156" s="2">
        <v>155.64285699999999</v>
      </c>
      <c r="G156" s="2">
        <v>239.215386</v>
      </c>
      <c r="H156">
        <f t="shared" si="35"/>
        <v>236</v>
      </c>
      <c r="I156">
        <f t="shared" si="36"/>
        <v>542</v>
      </c>
      <c r="J156">
        <f t="shared" si="37"/>
        <v>58</v>
      </c>
      <c r="K156">
        <f t="shared" si="38"/>
        <v>155.64285699999999</v>
      </c>
      <c r="L156">
        <f t="shared" si="39"/>
        <v>239.215386</v>
      </c>
      <c r="N156" s="5">
        <f t="shared" si="40"/>
        <v>2.3729120029701067</v>
      </c>
      <c r="O156" s="5">
        <f t="shared" si="41"/>
        <v>2.7339992865383871</v>
      </c>
      <c r="P156" s="5">
        <f t="shared" si="42"/>
        <v>1.7634279935629373</v>
      </c>
      <c r="Q156" s="5">
        <f t="shared" si="43"/>
        <v>2.1921291941693992</v>
      </c>
      <c r="R156" s="5">
        <f t="shared" si="44"/>
        <v>2.3787891094301012</v>
      </c>
    </row>
    <row r="157" spans="1:18" ht="14.25" thickBot="1" x14ac:dyDescent="0.2">
      <c r="A157" s="3">
        <v>153</v>
      </c>
      <c r="B157" s="3" t="s">
        <v>162</v>
      </c>
      <c r="C157" s="3">
        <v>234</v>
      </c>
      <c r="D157" s="3">
        <v>9509</v>
      </c>
      <c r="E157" s="3">
        <v>1043</v>
      </c>
      <c r="F157" s="3">
        <v>33.921999999999997</v>
      </c>
      <c r="G157" s="3">
        <v>51.327224000000001</v>
      </c>
      <c r="H157">
        <f t="shared" si="35"/>
        <v>234</v>
      </c>
      <c r="I157">
        <f t="shared" si="36"/>
        <v>9509</v>
      </c>
      <c r="J157">
        <f t="shared" si="37"/>
        <v>1043</v>
      </c>
      <c r="K157">
        <f t="shared" si="38"/>
        <v>33.921999999999997</v>
      </c>
      <c r="L157">
        <f t="shared" si="39"/>
        <v>51.327224000000001</v>
      </c>
      <c r="N157" s="5">
        <f t="shared" si="40"/>
        <v>2.369215857410143</v>
      </c>
      <c r="O157" s="5">
        <f t="shared" si="41"/>
        <v>3.9781348473982896</v>
      </c>
      <c r="P157" s="5">
        <f t="shared" si="42"/>
        <v>3.0182843084265309</v>
      </c>
      <c r="Q157" s="5">
        <f t="shared" si="43"/>
        <v>1.5304814498157442</v>
      </c>
      <c r="R157" s="5">
        <f t="shared" si="44"/>
        <v>1.7103477763573287</v>
      </c>
    </row>
    <row r="158" spans="1:18" ht="14.25" thickBot="1" x14ac:dyDescent="0.2">
      <c r="A158" s="2">
        <v>154</v>
      </c>
      <c r="B158" s="2" t="s">
        <v>163</v>
      </c>
      <c r="C158" s="2">
        <v>232</v>
      </c>
      <c r="D158" s="2">
        <v>8846</v>
      </c>
      <c r="E158" s="2">
        <v>1336</v>
      </c>
      <c r="F158" s="2">
        <v>101.30101000000001</v>
      </c>
      <c r="G158" s="2">
        <v>262.07720399999999</v>
      </c>
      <c r="H158">
        <f t="shared" si="35"/>
        <v>232</v>
      </c>
      <c r="I158">
        <f t="shared" si="36"/>
        <v>8846</v>
      </c>
      <c r="J158">
        <f t="shared" si="37"/>
        <v>1336</v>
      </c>
      <c r="K158">
        <f t="shared" si="38"/>
        <v>101.30101000000001</v>
      </c>
      <c r="L158">
        <f t="shared" si="39"/>
        <v>262.07720399999999</v>
      </c>
      <c r="N158" s="5">
        <f t="shared" si="40"/>
        <v>2.3654879848908998</v>
      </c>
      <c r="O158" s="5">
        <f t="shared" si="41"/>
        <v>3.9467469350335849</v>
      </c>
      <c r="P158" s="5">
        <f t="shared" si="42"/>
        <v>3.1258064581395271</v>
      </c>
      <c r="Q158" s="5">
        <f t="shared" si="43"/>
        <v>2.0056137754218799</v>
      </c>
      <c r="R158" s="5">
        <f t="shared" si="44"/>
        <v>2.4184292467857245</v>
      </c>
    </row>
    <row r="159" spans="1:18" ht="14.25" thickBot="1" x14ac:dyDescent="0.2">
      <c r="A159" s="3">
        <v>155</v>
      </c>
      <c r="B159" s="3" t="s">
        <v>164</v>
      </c>
      <c r="C159" s="3">
        <v>228</v>
      </c>
      <c r="D159" s="3">
        <v>8086</v>
      </c>
      <c r="E159" s="3"/>
      <c r="F159" s="3">
        <v>156.78</v>
      </c>
      <c r="G159" s="3">
        <v>219.07771099999999</v>
      </c>
      <c r="H159">
        <f t="shared" si="35"/>
        <v>228</v>
      </c>
      <c r="I159">
        <f t="shared" si="36"/>
        <v>8086</v>
      </c>
      <c r="J159">
        <f t="shared" si="37"/>
        <v>0</v>
      </c>
      <c r="K159">
        <f t="shared" si="38"/>
        <v>156.78</v>
      </c>
      <c r="L159">
        <f t="shared" si="39"/>
        <v>219.07771099999999</v>
      </c>
      <c r="N159" s="5">
        <f t="shared" si="40"/>
        <v>2.357934847000454</v>
      </c>
      <c r="O159" s="5">
        <f t="shared" si="41"/>
        <v>3.9077337369976552</v>
      </c>
      <c r="P159" s="5">
        <v>0</v>
      </c>
      <c r="Q159" s="5">
        <f t="shared" si="43"/>
        <v>2.1952906601109694</v>
      </c>
      <c r="R159" s="5">
        <f t="shared" si="44"/>
        <v>2.3405981946208958</v>
      </c>
    </row>
    <row r="160" spans="1:18" ht="14.25" thickBot="1" x14ac:dyDescent="0.2">
      <c r="A160" s="2">
        <v>155</v>
      </c>
      <c r="B160" s="2" t="s">
        <v>165</v>
      </c>
      <c r="C160" s="2">
        <v>228</v>
      </c>
      <c r="D160" s="2">
        <v>3751</v>
      </c>
      <c r="E160" s="2">
        <v>553</v>
      </c>
      <c r="F160" s="2">
        <v>49.16</v>
      </c>
      <c r="G160" s="2">
        <v>220.827268</v>
      </c>
      <c r="H160">
        <f t="shared" si="35"/>
        <v>228</v>
      </c>
      <c r="I160">
        <f t="shared" si="36"/>
        <v>3751</v>
      </c>
      <c r="J160">
        <f t="shared" si="37"/>
        <v>553</v>
      </c>
      <c r="K160">
        <f t="shared" si="38"/>
        <v>49.16</v>
      </c>
      <c r="L160">
        <f t="shared" si="39"/>
        <v>220.827268</v>
      </c>
      <c r="N160" s="5">
        <f t="shared" si="40"/>
        <v>2.357934847000454</v>
      </c>
      <c r="O160" s="5">
        <f t="shared" si="41"/>
        <v>3.5741470641507229</v>
      </c>
      <c r="P160" s="5">
        <f t="shared" si="42"/>
        <v>2.7427251313046983</v>
      </c>
      <c r="Q160" s="5">
        <f t="shared" si="43"/>
        <v>1.6916118742144164</v>
      </c>
      <c r="R160" s="5">
        <f t="shared" si="44"/>
        <v>2.3440526995406286</v>
      </c>
    </row>
    <row r="161" spans="1:18" ht="14.25" thickBot="1" x14ac:dyDescent="0.2">
      <c r="A161" s="3">
        <v>157</v>
      </c>
      <c r="B161" s="3" t="s">
        <v>166</v>
      </c>
      <c r="C161" s="3">
        <v>222</v>
      </c>
      <c r="D161" s="3">
        <v>15882</v>
      </c>
      <c r="E161" s="3">
        <v>6988</v>
      </c>
      <c r="F161" s="3">
        <v>182.05133499999999</v>
      </c>
      <c r="G161" s="3">
        <v>307.586344</v>
      </c>
      <c r="H161">
        <f t="shared" si="35"/>
        <v>222</v>
      </c>
      <c r="I161">
        <f t="shared" si="36"/>
        <v>15882</v>
      </c>
      <c r="J161">
        <f t="shared" si="37"/>
        <v>6988</v>
      </c>
      <c r="K161">
        <f t="shared" si="38"/>
        <v>182.05133499999999</v>
      </c>
      <c r="L161">
        <f t="shared" si="39"/>
        <v>307.586344</v>
      </c>
      <c r="N161" s="5">
        <f t="shared" si="40"/>
        <v>2.3463529744506388</v>
      </c>
      <c r="O161" s="5">
        <f t="shared" si="41"/>
        <v>4.200905191684992</v>
      </c>
      <c r="P161" s="5">
        <f t="shared" si="42"/>
        <v>3.8443528963108933</v>
      </c>
      <c r="Q161" s="5">
        <f t="shared" si="43"/>
        <v>2.2601938680049667</v>
      </c>
      <c r="R161" s="5">
        <f t="shared" si="44"/>
        <v>2.487967050059507</v>
      </c>
    </row>
    <row r="162" spans="1:18" ht="14.25" thickBot="1" x14ac:dyDescent="0.2">
      <c r="A162" s="2">
        <v>158</v>
      </c>
      <c r="B162" s="2" t="s">
        <v>167</v>
      </c>
      <c r="C162" s="2">
        <v>220</v>
      </c>
      <c r="D162" s="2">
        <v>224</v>
      </c>
      <c r="E162" s="2">
        <v>1030</v>
      </c>
      <c r="F162" s="2">
        <v>-131.12676099999999</v>
      </c>
      <c r="G162" s="2">
        <v>235.65674799999999</v>
      </c>
      <c r="H162">
        <f t="shared" si="35"/>
        <v>220</v>
      </c>
      <c r="I162">
        <f t="shared" si="36"/>
        <v>224</v>
      </c>
      <c r="J162">
        <f t="shared" si="37"/>
        <v>1030</v>
      </c>
      <c r="K162">
        <f t="shared" si="38"/>
        <v>-131.12676099999999</v>
      </c>
      <c r="L162">
        <f t="shared" si="39"/>
        <v>235.65674799999999</v>
      </c>
      <c r="N162" s="5">
        <f t="shared" si="40"/>
        <v>2.3424226808222062</v>
      </c>
      <c r="O162" s="5">
        <f t="shared" si="41"/>
        <v>2.3502480183341627</v>
      </c>
      <c r="P162" s="5">
        <f t="shared" si="42"/>
        <v>3.012837224705172</v>
      </c>
      <c r="Q162" s="5">
        <v>0</v>
      </c>
      <c r="R162" s="5">
        <f t="shared" si="44"/>
        <v>2.3722798802391067</v>
      </c>
    </row>
    <row r="163" spans="1:18" ht="14.25" thickBot="1" x14ac:dyDescent="0.2">
      <c r="A163" s="3">
        <v>159</v>
      </c>
      <c r="B163" s="3" t="s">
        <v>168</v>
      </c>
      <c r="C163" s="3">
        <v>219</v>
      </c>
      <c r="D163" s="3">
        <v>5724</v>
      </c>
      <c r="E163" s="3"/>
      <c r="F163" s="3">
        <v>-4.9000000000000004</v>
      </c>
      <c r="G163" s="3">
        <v>30.380026000000001</v>
      </c>
      <c r="H163">
        <f t="shared" si="35"/>
        <v>219</v>
      </c>
      <c r="I163">
        <f t="shared" si="36"/>
        <v>5724</v>
      </c>
      <c r="J163">
        <f t="shared" si="37"/>
        <v>0</v>
      </c>
      <c r="K163">
        <f t="shared" si="38"/>
        <v>-4.9000000000000004</v>
      </c>
      <c r="L163">
        <f t="shared" si="39"/>
        <v>30.380026000000001</v>
      </c>
      <c r="N163" s="5">
        <f t="shared" si="40"/>
        <v>2.3404441148401185</v>
      </c>
      <c r="O163" s="5">
        <f t="shared" si="41"/>
        <v>3.7576996250877386</v>
      </c>
      <c r="P163" s="5">
        <v>0</v>
      </c>
      <c r="Q163" s="5">
        <v>0</v>
      </c>
      <c r="R163" s="5">
        <f t="shared" si="44"/>
        <v>1.4825881412072053</v>
      </c>
    </row>
    <row r="164" spans="1:18" ht="14.25" thickBot="1" x14ac:dyDescent="0.2">
      <c r="A164" s="2">
        <v>159</v>
      </c>
      <c r="B164" s="2" t="s">
        <v>169</v>
      </c>
      <c r="C164" s="2">
        <v>219</v>
      </c>
      <c r="D164" s="2">
        <v>2440</v>
      </c>
      <c r="E164" s="2">
        <v>23288</v>
      </c>
      <c r="F164" s="2">
        <v>48.757576</v>
      </c>
      <c r="G164" s="2">
        <v>152.19915800000001</v>
      </c>
      <c r="H164">
        <f t="shared" si="35"/>
        <v>219</v>
      </c>
      <c r="I164">
        <f t="shared" si="36"/>
        <v>2440</v>
      </c>
      <c r="J164">
        <f t="shared" si="37"/>
        <v>23288</v>
      </c>
      <c r="K164">
        <f t="shared" si="38"/>
        <v>48.757576</v>
      </c>
      <c r="L164">
        <f t="shared" si="39"/>
        <v>152.19915800000001</v>
      </c>
      <c r="N164" s="5">
        <f t="shared" si="40"/>
        <v>2.3404441148401185</v>
      </c>
      <c r="O164" s="5">
        <f t="shared" si="41"/>
        <v>3.3873898263387292</v>
      </c>
      <c r="P164" s="5">
        <f t="shared" si="42"/>
        <v>4.3671321924307547</v>
      </c>
      <c r="Q164" s="5">
        <f t="shared" si="43"/>
        <v>1.6880421063804683</v>
      </c>
      <c r="R164" s="5">
        <f t="shared" si="44"/>
        <v>2.1824122498263723</v>
      </c>
    </row>
    <row r="165" spans="1:18" ht="14.25" thickBot="1" x14ac:dyDescent="0.2">
      <c r="A165" s="3">
        <v>159</v>
      </c>
      <c r="B165" s="3" t="s">
        <v>170</v>
      </c>
      <c r="C165" s="3">
        <v>219</v>
      </c>
      <c r="D165" s="3">
        <v>219</v>
      </c>
      <c r="E165" s="3"/>
      <c r="F165" s="3">
        <v>191.568376</v>
      </c>
      <c r="G165" s="3">
        <v>241.11219700000001</v>
      </c>
      <c r="H165">
        <f t="shared" si="35"/>
        <v>219</v>
      </c>
      <c r="I165">
        <f t="shared" si="36"/>
        <v>219</v>
      </c>
      <c r="J165">
        <f t="shared" si="37"/>
        <v>0</v>
      </c>
      <c r="K165">
        <f t="shared" si="38"/>
        <v>191.568376</v>
      </c>
      <c r="L165">
        <f t="shared" si="39"/>
        <v>241.11219700000001</v>
      </c>
      <c r="N165" s="5">
        <f t="shared" si="40"/>
        <v>2.3404441148401185</v>
      </c>
      <c r="O165" s="5">
        <f t="shared" si="41"/>
        <v>2.3404441148401185</v>
      </c>
      <c r="P165" s="5">
        <v>0</v>
      </c>
      <c r="Q165" s="5">
        <f t="shared" si="43"/>
        <v>2.2823238175700595</v>
      </c>
      <c r="R165" s="5">
        <f t="shared" si="44"/>
        <v>2.3822191803310546</v>
      </c>
    </row>
    <row r="166" spans="1:18" ht="14.25" thickBot="1" x14ac:dyDescent="0.2">
      <c r="A166" s="2">
        <v>162</v>
      </c>
      <c r="B166" s="2" t="s">
        <v>171</v>
      </c>
      <c r="C166" s="2">
        <v>215</v>
      </c>
      <c r="D166" s="2">
        <v>1041</v>
      </c>
      <c r="E166" s="2"/>
      <c r="F166" s="2">
        <v>43.642000000000003</v>
      </c>
      <c r="G166" s="2">
        <v>85.031723</v>
      </c>
      <c r="H166">
        <f t="shared" si="35"/>
        <v>215</v>
      </c>
      <c r="I166">
        <f t="shared" si="36"/>
        <v>1041</v>
      </c>
      <c r="J166">
        <f t="shared" si="37"/>
        <v>0</v>
      </c>
      <c r="K166">
        <f t="shared" si="38"/>
        <v>43.642000000000003</v>
      </c>
      <c r="L166">
        <f t="shared" si="39"/>
        <v>85.031723</v>
      </c>
      <c r="N166" s="5">
        <f t="shared" si="40"/>
        <v>2.3324384599156054</v>
      </c>
      <c r="O166" s="5">
        <f t="shared" si="41"/>
        <v>3.0174507295105362</v>
      </c>
      <c r="P166" s="5">
        <v>0</v>
      </c>
      <c r="Q166" s="5">
        <f t="shared" si="43"/>
        <v>1.6399046449653627</v>
      </c>
      <c r="R166" s="5">
        <f t="shared" si="44"/>
        <v>1.9295809792860168</v>
      </c>
    </row>
    <row r="167" spans="1:18" ht="14.25" thickBot="1" x14ac:dyDescent="0.2">
      <c r="A167" s="3">
        <v>163</v>
      </c>
      <c r="B167" s="3" t="s">
        <v>172</v>
      </c>
      <c r="C167" s="3">
        <v>213</v>
      </c>
      <c r="D167" s="3">
        <v>15078</v>
      </c>
      <c r="E167" s="3"/>
      <c r="F167" s="3">
        <v>6.4660000000000002</v>
      </c>
      <c r="G167" s="3">
        <v>85.746678000000003</v>
      </c>
      <c r="H167">
        <f t="shared" si="35"/>
        <v>213</v>
      </c>
      <c r="I167">
        <f t="shared" si="36"/>
        <v>15078</v>
      </c>
      <c r="J167">
        <f t="shared" si="37"/>
        <v>0</v>
      </c>
      <c r="K167">
        <f t="shared" si="38"/>
        <v>6.4660000000000002</v>
      </c>
      <c r="L167">
        <f t="shared" si="39"/>
        <v>85.746678000000003</v>
      </c>
      <c r="N167" s="5">
        <f t="shared" si="40"/>
        <v>2.3283796034387376</v>
      </c>
      <c r="O167" s="5">
        <f t="shared" si="41"/>
        <v>4.1783437389762197</v>
      </c>
      <c r="P167" s="5">
        <v>0</v>
      </c>
      <c r="Q167" s="5">
        <f t="shared" si="43"/>
        <v>0.81063570027553733</v>
      </c>
      <c r="R167" s="5">
        <f t="shared" si="44"/>
        <v>1.9332173035927604</v>
      </c>
    </row>
    <row r="168" spans="1:18" ht="14.25" thickBot="1" x14ac:dyDescent="0.2">
      <c r="A168" s="2">
        <v>163</v>
      </c>
      <c r="B168" s="2" t="s">
        <v>173</v>
      </c>
      <c r="C168" s="2">
        <v>213</v>
      </c>
      <c r="D168" s="2">
        <v>1631</v>
      </c>
      <c r="E168" s="2">
        <v>196</v>
      </c>
      <c r="F168" s="2">
        <v>143.566</v>
      </c>
      <c r="G168" s="2">
        <v>201.07527400000001</v>
      </c>
      <c r="H168">
        <f t="shared" si="35"/>
        <v>213</v>
      </c>
      <c r="I168">
        <f t="shared" si="36"/>
        <v>1631</v>
      </c>
      <c r="J168">
        <f t="shared" si="37"/>
        <v>196</v>
      </c>
      <c r="K168">
        <f t="shared" si="38"/>
        <v>143.566</v>
      </c>
      <c r="L168">
        <f t="shared" si="39"/>
        <v>201.07527400000001</v>
      </c>
      <c r="N168" s="5">
        <f t="shared" si="40"/>
        <v>2.3283796034387376</v>
      </c>
      <c r="O168" s="5">
        <f t="shared" si="41"/>
        <v>3.2124539610402758</v>
      </c>
      <c r="P168" s="5">
        <f t="shared" si="42"/>
        <v>2.2922560713564759</v>
      </c>
      <c r="Q168" s="5">
        <f t="shared" si="43"/>
        <v>2.1570516003469069</v>
      </c>
      <c r="R168" s="5">
        <f t="shared" si="44"/>
        <v>2.3033586691766783</v>
      </c>
    </row>
    <row r="169" spans="1:18" ht="14.25" thickBot="1" x14ac:dyDescent="0.2">
      <c r="A169" s="3">
        <v>165</v>
      </c>
      <c r="B169" s="3" t="s">
        <v>174</v>
      </c>
      <c r="C169" s="3">
        <v>210</v>
      </c>
      <c r="D169" s="3">
        <v>210</v>
      </c>
      <c r="E169" s="3">
        <v>55</v>
      </c>
      <c r="F169" s="3">
        <v>37.134867999999997</v>
      </c>
      <c r="G169" s="3">
        <v>24.506945000000002</v>
      </c>
      <c r="H169">
        <f t="shared" si="35"/>
        <v>210</v>
      </c>
      <c r="I169">
        <f t="shared" si="36"/>
        <v>210</v>
      </c>
      <c r="J169">
        <f t="shared" si="37"/>
        <v>55</v>
      </c>
      <c r="K169">
        <f t="shared" si="38"/>
        <v>37.134867999999997</v>
      </c>
      <c r="L169">
        <f t="shared" si="39"/>
        <v>24.506945000000002</v>
      </c>
      <c r="N169" s="5">
        <f t="shared" si="40"/>
        <v>2.3222192947339191</v>
      </c>
      <c r="O169" s="5">
        <f t="shared" si="41"/>
        <v>2.3222192947339191</v>
      </c>
      <c r="P169" s="5">
        <f t="shared" si="42"/>
        <v>1.7403626894942439</v>
      </c>
      <c r="Q169" s="5">
        <f t="shared" si="43"/>
        <v>1.5697818845065374</v>
      </c>
      <c r="R169" s="5">
        <f t="shared" si="44"/>
        <v>1.3892891761098762</v>
      </c>
    </row>
    <row r="170" spans="1:18" ht="14.25" thickBot="1" x14ac:dyDescent="0.2">
      <c r="A170" s="2">
        <v>166</v>
      </c>
      <c r="B170" s="2" t="s">
        <v>175</v>
      </c>
      <c r="C170" s="2">
        <v>208</v>
      </c>
      <c r="D170" s="2">
        <v>1647</v>
      </c>
      <c r="E170" s="2">
        <v>3460</v>
      </c>
      <c r="F170" s="2">
        <v>117.29877999999999</v>
      </c>
      <c r="G170" s="2">
        <v>270.95538199999999</v>
      </c>
      <c r="H170">
        <f t="shared" si="35"/>
        <v>208</v>
      </c>
      <c r="I170">
        <f t="shared" si="36"/>
        <v>1647</v>
      </c>
      <c r="J170">
        <f t="shared" si="37"/>
        <v>3460</v>
      </c>
      <c r="K170">
        <f t="shared" si="38"/>
        <v>117.29877999999999</v>
      </c>
      <c r="L170">
        <f t="shared" si="39"/>
        <v>270.95538199999999</v>
      </c>
      <c r="N170" s="5">
        <f t="shared" si="40"/>
        <v>2.3180633349627615</v>
      </c>
      <c r="O170" s="5">
        <f t="shared" si="41"/>
        <v>3.2166935991697545</v>
      </c>
      <c r="P170" s="5">
        <f t="shared" si="42"/>
        <v>3.5390760987927767</v>
      </c>
      <c r="Q170" s="5">
        <f t="shared" si="43"/>
        <v>2.0692934951332336</v>
      </c>
      <c r="R170" s="5">
        <f t="shared" si="44"/>
        <v>2.4328977818466115</v>
      </c>
    </row>
    <row r="171" spans="1:18" ht="14.25" thickBot="1" x14ac:dyDescent="0.2">
      <c r="A171" s="3">
        <v>166</v>
      </c>
      <c r="B171" s="3" t="s">
        <v>176</v>
      </c>
      <c r="C171" s="3">
        <v>208</v>
      </c>
      <c r="D171" s="3">
        <v>1404</v>
      </c>
      <c r="E171" s="3">
        <v>2506</v>
      </c>
      <c r="F171" s="3">
        <v>31.747966999999999</v>
      </c>
      <c r="G171" s="3">
        <v>165.886549</v>
      </c>
      <c r="H171">
        <f t="shared" si="35"/>
        <v>208</v>
      </c>
      <c r="I171">
        <f t="shared" si="36"/>
        <v>1404</v>
      </c>
      <c r="J171">
        <f t="shared" si="37"/>
        <v>2506</v>
      </c>
      <c r="K171">
        <f t="shared" si="38"/>
        <v>31.747966999999999</v>
      </c>
      <c r="L171">
        <f t="shared" si="39"/>
        <v>165.886549</v>
      </c>
      <c r="N171" s="5">
        <f t="shared" si="40"/>
        <v>2.3180633349627615</v>
      </c>
      <c r="O171" s="5">
        <f t="shared" si="41"/>
        <v>3.1473671077937864</v>
      </c>
      <c r="P171" s="5">
        <f t="shared" si="42"/>
        <v>3.398981066658131</v>
      </c>
      <c r="Q171" s="5">
        <f t="shared" si="43"/>
        <v>1.5017159202122377</v>
      </c>
      <c r="R171" s="5">
        <f t="shared" si="44"/>
        <v>2.2198111724504717</v>
      </c>
    </row>
    <row r="172" spans="1:18" ht="14.25" thickBot="1" x14ac:dyDescent="0.2">
      <c r="A172" s="2">
        <v>168</v>
      </c>
      <c r="B172" s="2" t="s">
        <v>177</v>
      </c>
      <c r="C172" s="2">
        <v>207</v>
      </c>
      <c r="D172" s="2">
        <v>15628</v>
      </c>
      <c r="E172" s="2">
        <v>709</v>
      </c>
      <c r="F172" s="2">
        <v>43.101999999999997</v>
      </c>
      <c r="G172" s="2">
        <v>172.46945099999999</v>
      </c>
      <c r="H172">
        <f t="shared" si="35"/>
        <v>207</v>
      </c>
      <c r="I172">
        <f t="shared" si="36"/>
        <v>15628</v>
      </c>
      <c r="J172">
        <f t="shared" si="37"/>
        <v>709</v>
      </c>
      <c r="K172">
        <f t="shared" si="38"/>
        <v>43.101999999999997</v>
      </c>
      <c r="L172">
        <f t="shared" si="39"/>
        <v>172.46945099999999</v>
      </c>
      <c r="N172" s="5">
        <f t="shared" si="40"/>
        <v>2.3159703454569178</v>
      </c>
      <c r="O172" s="5">
        <f t="shared" si="41"/>
        <v>4.1939034025527464</v>
      </c>
      <c r="P172" s="5">
        <f t="shared" si="42"/>
        <v>2.8506462351830666</v>
      </c>
      <c r="Q172" s="5">
        <f t="shared" si="43"/>
        <v>1.6344974225693523</v>
      </c>
      <c r="R172" s="5">
        <f t="shared" si="44"/>
        <v>2.2367121809336199</v>
      </c>
    </row>
    <row r="173" spans="1:18" ht="14.25" thickBot="1" x14ac:dyDescent="0.2">
      <c r="A173" s="3">
        <v>168</v>
      </c>
      <c r="B173" s="3" t="s">
        <v>178</v>
      </c>
      <c r="C173" s="3">
        <v>207</v>
      </c>
      <c r="D173" s="3">
        <v>2805</v>
      </c>
      <c r="E173" s="3"/>
      <c r="F173" s="3">
        <v>-16.274000000000001</v>
      </c>
      <c r="G173" s="3">
        <v>136.55968300000001</v>
      </c>
      <c r="H173">
        <f t="shared" si="35"/>
        <v>207</v>
      </c>
      <c r="I173">
        <f t="shared" si="36"/>
        <v>2805</v>
      </c>
      <c r="J173">
        <f t="shared" si="37"/>
        <v>0</v>
      </c>
      <c r="K173">
        <f t="shared" si="38"/>
        <v>-16.274000000000001</v>
      </c>
      <c r="L173">
        <f t="shared" si="39"/>
        <v>136.55968300000001</v>
      </c>
      <c r="N173" s="5">
        <f t="shared" si="40"/>
        <v>2.3159703454569178</v>
      </c>
      <c r="O173" s="5">
        <f t="shared" si="41"/>
        <v>3.4479328655921804</v>
      </c>
      <c r="P173" s="5">
        <v>0</v>
      </c>
      <c r="Q173" s="5">
        <v>0</v>
      </c>
      <c r="R173" s="5">
        <f t="shared" si="44"/>
        <v>2.1353224999673204</v>
      </c>
    </row>
    <row r="174" spans="1:18" ht="14.25" thickBot="1" x14ac:dyDescent="0.2">
      <c r="A174" s="2">
        <v>168</v>
      </c>
      <c r="B174" s="2" t="s">
        <v>179</v>
      </c>
      <c r="C174" s="2">
        <v>207</v>
      </c>
      <c r="D174" s="2">
        <v>208</v>
      </c>
      <c r="E174" s="2">
        <v>1808</v>
      </c>
      <c r="F174" s="2">
        <v>62.215077999999998</v>
      </c>
      <c r="G174" s="2">
        <v>182.15286900000001</v>
      </c>
      <c r="H174">
        <f t="shared" si="35"/>
        <v>207</v>
      </c>
      <c r="I174">
        <f t="shared" si="36"/>
        <v>208</v>
      </c>
      <c r="J174">
        <f t="shared" si="37"/>
        <v>1808</v>
      </c>
      <c r="K174">
        <f t="shared" si="38"/>
        <v>62.215077999999998</v>
      </c>
      <c r="L174">
        <f t="shared" si="39"/>
        <v>182.15286900000001</v>
      </c>
      <c r="N174" s="5">
        <f t="shared" si="40"/>
        <v>2.3159703454569178</v>
      </c>
      <c r="O174" s="5">
        <f t="shared" si="41"/>
        <v>2.3180633349627615</v>
      </c>
      <c r="P174" s="5">
        <f t="shared" si="42"/>
        <v>3.2571984261393445</v>
      </c>
      <c r="Q174" s="5">
        <f t="shared" si="43"/>
        <v>1.7938956499421927</v>
      </c>
      <c r="R174" s="5">
        <f t="shared" si="44"/>
        <v>2.260436015989991</v>
      </c>
    </row>
    <row r="175" spans="1:18" ht="14.25" thickBot="1" x14ac:dyDescent="0.2">
      <c r="A175" s="3">
        <v>168</v>
      </c>
      <c r="B175" s="3" t="s">
        <v>180</v>
      </c>
      <c r="C175" s="3">
        <v>207</v>
      </c>
      <c r="D175" s="3">
        <v>207</v>
      </c>
      <c r="E175" s="3"/>
      <c r="F175" s="3">
        <v>54.438355999999999</v>
      </c>
      <c r="G175" s="3">
        <v>169.20396400000001</v>
      </c>
      <c r="H175">
        <f t="shared" si="35"/>
        <v>207</v>
      </c>
      <c r="I175">
        <f t="shared" si="36"/>
        <v>207</v>
      </c>
      <c r="J175">
        <f t="shared" si="37"/>
        <v>0</v>
      </c>
      <c r="K175">
        <f t="shared" si="38"/>
        <v>54.438355999999999</v>
      </c>
      <c r="L175">
        <f t="shared" si="39"/>
        <v>169.20396400000001</v>
      </c>
      <c r="N175" s="5">
        <f t="shared" si="40"/>
        <v>2.3159703454569178</v>
      </c>
      <c r="O175" s="5">
        <f t="shared" si="41"/>
        <v>2.3159703454569178</v>
      </c>
      <c r="P175" s="5">
        <v>0</v>
      </c>
      <c r="Q175" s="5">
        <f t="shared" si="43"/>
        <v>1.7359050013419328</v>
      </c>
      <c r="R175" s="5">
        <f t="shared" si="44"/>
        <v>2.228410533189769</v>
      </c>
    </row>
    <row r="176" spans="1:18" ht="14.25" thickBot="1" x14ac:dyDescent="0.2">
      <c r="A176" s="2">
        <v>172</v>
      </c>
      <c r="B176" s="2" t="s">
        <v>181</v>
      </c>
      <c r="C176" s="2">
        <v>205</v>
      </c>
      <c r="D176" s="2">
        <v>2278</v>
      </c>
      <c r="E176" s="2"/>
      <c r="F176" s="2">
        <v>101.627291</v>
      </c>
      <c r="G176" s="2">
        <v>223.012484</v>
      </c>
      <c r="H176">
        <f t="shared" si="35"/>
        <v>205</v>
      </c>
      <c r="I176">
        <f t="shared" si="36"/>
        <v>2278</v>
      </c>
      <c r="J176">
        <f t="shared" si="37"/>
        <v>0</v>
      </c>
      <c r="K176">
        <f t="shared" si="38"/>
        <v>101.627291</v>
      </c>
      <c r="L176">
        <f t="shared" si="39"/>
        <v>223.012484</v>
      </c>
      <c r="N176" s="5">
        <f t="shared" si="40"/>
        <v>2.3117538610557542</v>
      </c>
      <c r="O176" s="5">
        <f t="shared" si="41"/>
        <v>3.3575537197430814</v>
      </c>
      <c r="P176" s="5">
        <v>0</v>
      </c>
      <c r="Q176" s="5">
        <f t="shared" si="43"/>
        <v>2.0070103490812694</v>
      </c>
      <c r="R176" s="5">
        <f t="shared" si="44"/>
        <v>2.3483291750685997</v>
      </c>
    </row>
    <row r="177" spans="1:18" ht="14.25" thickBot="1" x14ac:dyDescent="0.2">
      <c r="A177" s="3">
        <v>172</v>
      </c>
      <c r="B177" s="3" t="s">
        <v>182</v>
      </c>
      <c r="C177" s="3">
        <v>205</v>
      </c>
      <c r="D177" s="3">
        <v>294</v>
      </c>
      <c r="E177" s="3"/>
      <c r="F177" s="3">
        <v>81.389521999999999</v>
      </c>
      <c r="G177" s="3">
        <v>230.329072</v>
      </c>
      <c r="H177">
        <f t="shared" si="35"/>
        <v>205</v>
      </c>
      <c r="I177">
        <f t="shared" si="36"/>
        <v>294</v>
      </c>
      <c r="J177">
        <f t="shared" si="37"/>
        <v>0</v>
      </c>
      <c r="K177">
        <f t="shared" si="38"/>
        <v>81.389521999999999</v>
      </c>
      <c r="L177">
        <f t="shared" si="39"/>
        <v>230.329072</v>
      </c>
      <c r="N177" s="5">
        <f t="shared" si="40"/>
        <v>2.3117538610557542</v>
      </c>
      <c r="O177" s="5">
        <f t="shared" si="41"/>
        <v>2.4683473304121573</v>
      </c>
      <c r="P177" s="5">
        <v>0</v>
      </c>
      <c r="Q177" s="5">
        <f t="shared" si="43"/>
        <v>1.9105684978807924</v>
      </c>
      <c r="R177" s="5">
        <f t="shared" si="44"/>
        <v>2.3623487578180447</v>
      </c>
    </row>
    <row r="178" spans="1:18" ht="14.25" thickBot="1" x14ac:dyDescent="0.2">
      <c r="A178" s="2">
        <v>174</v>
      </c>
      <c r="B178" s="2" t="s">
        <v>183</v>
      </c>
      <c r="C178" s="2">
        <v>202</v>
      </c>
      <c r="D178" s="2">
        <v>2162</v>
      </c>
      <c r="E178" s="2">
        <v>30838</v>
      </c>
      <c r="F178" s="2">
        <v>220.41836699999999</v>
      </c>
      <c r="G178" s="2">
        <v>298.71504099999999</v>
      </c>
      <c r="H178">
        <f t="shared" si="35"/>
        <v>202</v>
      </c>
      <c r="I178">
        <f t="shared" si="36"/>
        <v>2162</v>
      </c>
      <c r="J178">
        <f t="shared" si="37"/>
        <v>30838</v>
      </c>
      <c r="K178">
        <f t="shared" si="38"/>
        <v>220.41836699999999</v>
      </c>
      <c r="L178">
        <f t="shared" si="39"/>
        <v>298.71504099999999</v>
      </c>
      <c r="N178" s="5">
        <f t="shared" si="40"/>
        <v>2.3053513694466239</v>
      </c>
      <c r="O178" s="5">
        <f t="shared" si="41"/>
        <v>3.3348556896172914</v>
      </c>
      <c r="P178" s="5">
        <f t="shared" si="42"/>
        <v>4.4890862041023505</v>
      </c>
      <c r="Q178" s="5">
        <f t="shared" si="43"/>
        <v>2.3432477805354623</v>
      </c>
      <c r="R178" s="5">
        <f t="shared" si="44"/>
        <v>2.4752570908962044</v>
      </c>
    </row>
    <row r="179" spans="1:18" ht="14.25" thickBot="1" x14ac:dyDescent="0.2">
      <c r="A179" s="3">
        <v>175</v>
      </c>
      <c r="B179" s="3" t="s">
        <v>184</v>
      </c>
      <c r="C179" s="3">
        <v>201</v>
      </c>
      <c r="D179" s="3">
        <v>11586</v>
      </c>
      <c r="E179" s="3">
        <v>91671</v>
      </c>
      <c r="F179" s="3">
        <v>123.995976</v>
      </c>
      <c r="G179" s="3">
        <v>225.89526799999999</v>
      </c>
      <c r="H179">
        <f t="shared" si="35"/>
        <v>201</v>
      </c>
      <c r="I179">
        <f t="shared" si="36"/>
        <v>11586</v>
      </c>
      <c r="J179">
        <f t="shared" si="37"/>
        <v>91671</v>
      </c>
      <c r="K179">
        <f t="shared" si="38"/>
        <v>123.995976</v>
      </c>
      <c r="L179">
        <f t="shared" si="39"/>
        <v>225.89526799999999</v>
      </c>
      <c r="N179" s="5">
        <f t="shared" si="40"/>
        <v>2.3031960574204891</v>
      </c>
      <c r="O179" s="5">
        <f t="shared" si="41"/>
        <v>4.0639335241630388</v>
      </c>
      <c r="P179" s="5">
        <f t="shared" si="42"/>
        <v>4.9622319689099532</v>
      </c>
      <c r="Q179" s="5">
        <f t="shared" si="43"/>
        <v>2.0934075913771379</v>
      </c>
      <c r="R179" s="5">
        <f t="shared" si="44"/>
        <v>2.3539071335188009</v>
      </c>
    </row>
    <row r="180" spans="1:18" ht="14.25" thickBot="1" x14ac:dyDescent="0.2">
      <c r="A180" s="2">
        <v>175</v>
      </c>
      <c r="B180" s="2" t="s">
        <v>185</v>
      </c>
      <c r="C180" s="2">
        <v>201</v>
      </c>
      <c r="D180" s="2">
        <v>7391</v>
      </c>
      <c r="E180" s="2"/>
      <c r="F180" s="2">
        <v>29.535070000000001</v>
      </c>
      <c r="G180" s="2">
        <v>125.880993</v>
      </c>
      <c r="H180">
        <f t="shared" si="35"/>
        <v>201</v>
      </c>
      <c r="I180">
        <f t="shared" si="36"/>
        <v>7391</v>
      </c>
      <c r="J180">
        <f t="shared" si="37"/>
        <v>0</v>
      </c>
      <c r="K180">
        <f t="shared" si="38"/>
        <v>29.535070000000001</v>
      </c>
      <c r="L180">
        <f t="shared" si="39"/>
        <v>125.880993</v>
      </c>
      <c r="N180" s="5">
        <f t="shared" si="40"/>
        <v>2.3031960574204891</v>
      </c>
      <c r="O180" s="5">
        <f t="shared" si="41"/>
        <v>3.8687032022785366</v>
      </c>
      <c r="P180" s="5">
        <v>0</v>
      </c>
      <c r="Q180" s="5">
        <f t="shared" si="43"/>
        <v>1.4703380045006458</v>
      </c>
      <c r="R180" s="5">
        <f t="shared" si="44"/>
        <v>2.0999601601445792</v>
      </c>
    </row>
    <row r="181" spans="1:18" ht="14.25" thickBot="1" x14ac:dyDescent="0.2">
      <c r="A181" s="3">
        <v>175</v>
      </c>
      <c r="B181" s="3" t="s">
        <v>186</v>
      </c>
      <c r="C181" s="3">
        <v>201</v>
      </c>
      <c r="D181" s="3">
        <v>372</v>
      </c>
      <c r="E181" s="3">
        <v>26865</v>
      </c>
      <c r="F181" s="3">
        <v>176.59756100000001</v>
      </c>
      <c r="G181" s="3">
        <v>296.20137199999999</v>
      </c>
      <c r="H181">
        <f t="shared" si="35"/>
        <v>201</v>
      </c>
      <c r="I181">
        <f t="shared" si="36"/>
        <v>372</v>
      </c>
      <c r="J181">
        <f t="shared" si="37"/>
        <v>26865</v>
      </c>
      <c r="K181">
        <f t="shared" si="38"/>
        <v>176.59756100000001</v>
      </c>
      <c r="L181">
        <f t="shared" si="39"/>
        <v>296.20137199999999</v>
      </c>
      <c r="N181" s="5">
        <f t="shared" si="40"/>
        <v>2.3031960574204891</v>
      </c>
      <c r="O181" s="5">
        <f t="shared" si="41"/>
        <v>2.5705429398818973</v>
      </c>
      <c r="P181" s="5">
        <f t="shared" si="42"/>
        <v>4.4291868449047129</v>
      </c>
      <c r="Q181" s="5">
        <f t="shared" si="43"/>
        <v>2.2469847012146191</v>
      </c>
      <c r="R181" s="5">
        <f t="shared" si="44"/>
        <v>2.4715870658349166</v>
      </c>
    </row>
    <row r="182" spans="1:18" ht="14.25" thickBot="1" x14ac:dyDescent="0.2">
      <c r="A182" s="2">
        <v>178</v>
      </c>
      <c r="B182" s="2" t="s">
        <v>187</v>
      </c>
      <c r="C182" s="2">
        <v>200</v>
      </c>
      <c r="D182" s="2">
        <v>13826</v>
      </c>
      <c r="E182" s="2"/>
      <c r="F182" s="2">
        <v>209.24746500000001</v>
      </c>
      <c r="G182" s="2">
        <v>246.54084700000001</v>
      </c>
      <c r="H182">
        <f t="shared" si="35"/>
        <v>200</v>
      </c>
      <c r="I182">
        <f t="shared" si="36"/>
        <v>13826</v>
      </c>
      <c r="J182">
        <f t="shared" si="37"/>
        <v>0</v>
      </c>
      <c r="K182">
        <f t="shared" si="38"/>
        <v>209.24746500000001</v>
      </c>
      <c r="L182">
        <f t="shared" si="39"/>
        <v>246.54084700000001</v>
      </c>
      <c r="N182" s="5">
        <f t="shared" si="40"/>
        <v>2.3010299956639813</v>
      </c>
      <c r="O182" s="5">
        <f t="shared" si="41"/>
        <v>4.1406965525464141</v>
      </c>
      <c r="P182" s="5">
        <v>0</v>
      </c>
      <c r="Q182" s="5">
        <f t="shared" si="43"/>
        <v>2.3206602052880911</v>
      </c>
      <c r="R182" s="5">
        <f t="shared" si="44"/>
        <v>2.3918888836824839</v>
      </c>
    </row>
    <row r="183" spans="1:18" ht="14.25" thickBot="1" x14ac:dyDescent="0.2">
      <c r="A183" s="3">
        <v>178</v>
      </c>
      <c r="B183" s="3" t="s">
        <v>188</v>
      </c>
      <c r="C183" s="3">
        <v>200</v>
      </c>
      <c r="D183" s="3">
        <v>825</v>
      </c>
      <c r="E183" s="3"/>
      <c r="F183" s="3">
        <v>139.26653300000001</v>
      </c>
      <c r="G183" s="3">
        <v>217.88757899999999</v>
      </c>
      <c r="H183">
        <f t="shared" si="35"/>
        <v>200</v>
      </c>
      <c r="I183">
        <f t="shared" si="36"/>
        <v>825</v>
      </c>
      <c r="J183">
        <f t="shared" si="37"/>
        <v>0</v>
      </c>
      <c r="K183">
        <f t="shared" si="38"/>
        <v>139.26653300000001</v>
      </c>
      <c r="L183">
        <f t="shared" si="39"/>
        <v>217.88757899999999</v>
      </c>
      <c r="N183" s="5">
        <f t="shared" si="40"/>
        <v>2.3010299956639813</v>
      </c>
      <c r="O183" s="5">
        <f t="shared" si="41"/>
        <v>2.916453948549925</v>
      </c>
      <c r="P183" s="5">
        <v>0</v>
      </c>
      <c r="Q183" s="5">
        <f t="shared" si="43"/>
        <v>2.1438467640931989</v>
      </c>
      <c r="R183" s="5">
        <f t="shared" si="44"/>
        <v>2.3382324733600059</v>
      </c>
    </row>
    <row r="184" spans="1:18" ht="14.25" thickBot="1" x14ac:dyDescent="0.2">
      <c r="A184" s="2">
        <v>178</v>
      </c>
      <c r="B184" s="2" t="s">
        <v>189</v>
      </c>
      <c r="C184" s="2">
        <v>200</v>
      </c>
      <c r="D184" s="2">
        <v>378</v>
      </c>
      <c r="E184" s="2"/>
      <c r="F184" s="2">
        <v>64.573999999999998</v>
      </c>
      <c r="G184" s="2">
        <v>154.79514399999999</v>
      </c>
      <c r="H184">
        <f t="shared" si="35"/>
        <v>200</v>
      </c>
      <c r="I184">
        <f t="shared" si="36"/>
        <v>378</v>
      </c>
      <c r="J184">
        <f t="shared" si="37"/>
        <v>0</v>
      </c>
      <c r="K184">
        <f t="shared" si="38"/>
        <v>64.573999999999998</v>
      </c>
      <c r="L184">
        <f t="shared" si="39"/>
        <v>154.79514399999999</v>
      </c>
      <c r="N184" s="5">
        <f t="shared" si="40"/>
        <v>2.3010299956639813</v>
      </c>
      <c r="O184" s="5">
        <f t="shared" si="41"/>
        <v>2.5774917998372255</v>
      </c>
      <c r="P184" s="5">
        <v>0</v>
      </c>
      <c r="Q184" s="5">
        <f t="shared" si="43"/>
        <v>1.8100576893657627</v>
      </c>
      <c r="R184" s="5">
        <f t="shared" si="44"/>
        <v>2.1897573325285085</v>
      </c>
    </row>
    <row r="185" spans="1:18" ht="14.25" thickBot="1" x14ac:dyDescent="0.2">
      <c r="A185" s="3">
        <v>181</v>
      </c>
      <c r="B185" s="3" t="s">
        <v>190</v>
      </c>
      <c r="C185" s="3">
        <v>198</v>
      </c>
      <c r="D185" s="3">
        <v>18758</v>
      </c>
      <c r="E185" s="3">
        <v>3654</v>
      </c>
      <c r="F185" s="3">
        <v>108.417671</v>
      </c>
      <c r="G185" s="3">
        <v>245.717592</v>
      </c>
      <c r="H185">
        <f t="shared" si="35"/>
        <v>198</v>
      </c>
      <c r="I185">
        <f t="shared" si="36"/>
        <v>18758</v>
      </c>
      <c r="J185">
        <f t="shared" si="37"/>
        <v>3654</v>
      </c>
      <c r="K185">
        <f t="shared" si="38"/>
        <v>108.417671</v>
      </c>
      <c r="L185">
        <f t="shared" si="39"/>
        <v>245.717592</v>
      </c>
      <c r="N185" s="5">
        <f t="shared" si="40"/>
        <v>2.2966651902615309</v>
      </c>
      <c r="O185" s="5">
        <f t="shared" si="41"/>
        <v>4.2731865315234749</v>
      </c>
      <c r="P185" s="5">
        <f t="shared" si="42"/>
        <v>3.562768543016519</v>
      </c>
      <c r="Q185" s="5">
        <f t="shared" si="43"/>
        <v>2.0351000736445166</v>
      </c>
      <c r="R185" s="5">
        <f t="shared" si="44"/>
        <v>2.3904362506397256</v>
      </c>
    </row>
    <row r="186" spans="1:18" ht="14.25" thickBot="1" x14ac:dyDescent="0.2">
      <c r="A186" s="2">
        <v>181</v>
      </c>
      <c r="B186" s="2" t="s">
        <v>191</v>
      </c>
      <c r="C186" s="2">
        <v>198</v>
      </c>
      <c r="D186" s="2">
        <v>409</v>
      </c>
      <c r="E186" s="2"/>
      <c r="F186" s="2">
        <v>51.804000000000002</v>
      </c>
      <c r="G186" s="2">
        <v>75.095443000000003</v>
      </c>
      <c r="H186">
        <f t="shared" si="35"/>
        <v>198</v>
      </c>
      <c r="I186">
        <f t="shared" si="36"/>
        <v>409</v>
      </c>
      <c r="J186">
        <f t="shared" si="37"/>
        <v>0</v>
      </c>
      <c r="K186">
        <f t="shared" si="38"/>
        <v>51.804000000000002</v>
      </c>
      <c r="L186">
        <f t="shared" si="39"/>
        <v>75.095443000000003</v>
      </c>
      <c r="N186" s="5">
        <f t="shared" si="40"/>
        <v>2.2966651902615309</v>
      </c>
      <c r="O186" s="5">
        <f t="shared" si="41"/>
        <v>2.6117233080073419</v>
      </c>
      <c r="P186" s="5">
        <v>0</v>
      </c>
      <c r="Q186" s="5">
        <f t="shared" si="43"/>
        <v>1.7143632947038925</v>
      </c>
      <c r="R186" s="5">
        <f t="shared" si="44"/>
        <v>1.8756135836086845</v>
      </c>
    </row>
    <row r="187" spans="1:18" ht="14.25" thickBot="1" x14ac:dyDescent="0.2">
      <c r="A187" s="3">
        <v>181</v>
      </c>
      <c r="B187" s="3" t="s">
        <v>192</v>
      </c>
      <c r="C187" s="3">
        <v>198</v>
      </c>
      <c r="D187" s="3">
        <v>269</v>
      </c>
      <c r="E187" s="3"/>
      <c r="F187" s="3">
        <v>103.61199999999999</v>
      </c>
      <c r="G187" s="3">
        <v>196.384097</v>
      </c>
      <c r="H187">
        <f t="shared" si="35"/>
        <v>198</v>
      </c>
      <c r="I187">
        <f t="shared" si="36"/>
        <v>269</v>
      </c>
      <c r="J187">
        <f t="shared" si="37"/>
        <v>0</v>
      </c>
      <c r="K187">
        <f t="shared" si="38"/>
        <v>103.61199999999999</v>
      </c>
      <c r="L187">
        <f t="shared" si="39"/>
        <v>196.384097</v>
      </c>
      <c r="N187" s="5">
        <f t="shared" si="40"/>
        <v>2.2966651902615309</v>
      </c>
      <c r="O187" s="5">
        <f t="shared" si="41"/>
        <v>2.4297522800024081</v>
      </c>
      <c r="P187" s="5">
        <v>0</v>
      </c>
      <c r="Q187" s="5">
        <f t="shared" si="43"/>
        <v>2.0154100568762012</v>
      </c>
      <c r="R187" s="5">
        <f t="shared" si="44"/>
        <v>2.293106316114971</v>
      </c>
    </row>
    <row r="188" spans="1:18" ht="14.25" thickBot="1" x14ac:dyDescent="0.2">
      <c r="A188" s="2">
        <v>181</v>
      </c>
      <c r="B188" s="2" t="s">
        <v>193</v>
      </c>
      <c r="C188" s="2">
        <v>198</v>
      </c>
      <c r="D188" s="2">
        <v>242</v>
      </c>
      <c r="E188" s="2">
        <v>454</v>
      </c>
      <c r="F188" s="2">
        <v>37.417219000000003</v>
      </c>
      <c r="G188" s="2">
        <v>97.462667999999994</v>
      </c>
      <c r="H188">
        <f t="shared" si="35"/>
        <v>198</v>
      </c>
      <c r="I188">
        <f t="shared" si="36"/>
        <v>242</v>
      </c>
      <c r="J188">
        <f t="shared" si="37"/>
        <v>454</v>
      </c>
      <c r="K188">
        <f t="shared" si="38"/>
        <v>37.417219000000003</v>
      </c>
      <c r="L188">
        <f t="shared" si="39"/>
        <v>97.462667999999994</v>
      </c>
      <c r="N188" s="5">
        <f t="shared" si="40"/>
        <v>2.2966651902615309</v>
      </c>
      <c r="O188" s="5">
        <f t="shared" si="41"/>
        <v>2.3838153659804311</v>
      </c>
      <c r="P188" s="5">
        <f t="shared" si="42"/>
        <v>2.6570558528571038</v>
      </c>
      <c r="Q188" s="5">
        <f t="shared" si="43"/>
        <v>1.5730715058300424</v>
      </c>
      <c r="R188" s="5">
        <f t="shared" si="44"/>
        <v>1.9888382958388131</v>
      </c>
    </row>
    <row r="189" spans="1:18" ht="14.25" thickBot="1" x14ac:dyDescent="0.2">
      <c r="A189" s="3">
        <v>181</v>
      </c>
      <c r="B189" s="3" t="s">
        <v>194</v>
      </c>
      <c r="C189" s="3">
        <v>198</v>
      </c>
      <c r="D189" s="3">
        <v>198</v>
      </c>
      <c r="E189" s="3"/>
      <c r="F189" s="3">
        <v>113.703518</v>
      </c>
      <c r="G189" s="3">
        <v>137.32548600000001</v>
      </c>
      <c r="H189">
        <f t="shared" si="35"/>
        <v>198</v>
      </c>
      <c r="I189">
        <f t="shared" si="36"/>
        <v>198</v>
      </c>
      <c r="J189">
        <f t="shared" si="37"/>
        <v>0</v>
      </c>
      <c r="K189">
        <f t="shared" si="38"/>
        <v>113.703518</v>
      </c>
      <c r="L189">
        <f t="shared" si="39"/>
        <v>137.32548600000001</v>
      </c>
      <c r="N189" s="5">
        <f t="shared" si="40"/>
        <v>2.2966651902615309</v>
      </c>
      <c r="O189" s="5">
        <f t="shared" si="41"/>
        <v>2.2966651902615309</v>
      </c>
      <c r="P189" s="5">
        <v>0</v>
      </c>
      <c r="Q189" s="5">
        <f t="shared" si="43"/>
        <v>2.0557739020171208</v>
      </c>
      <c r="R189" s="5">
        <f t="shared" si="44"/>
        <v>2.1377511446804327</v>
      </c>
    </row>
    <row r="190" spans="1:18" ht="14.25" thickBot="1" x14ac:dyDescent="0.2">
      <c r="A190" s="2">
        <v>186</v>
      </c>
      <c r="B190" s="2" t="s">
        <v>195</v>
      </c>
      <c r="C190" s="2">
        <v>197</v>
      </c>
      <c r="D190" s="2">
        <v>30028</v>
      </c>
      <c r="E190" s="2">
        <v>57171</v>
      </c>
      <c r="F190" s="2">
        <v>56.756538999999997</v>
      </c>
      <c r="G190" s="2">
        <v>290.83892200000003</v>
      </c>
      <c r="H190">
        <f t="shared" si="35"/>
        <v>197</v>
      </c>
      <c r="I190">
        <f t="shared" si="36"/>
        <v>30028</v>
      </c>
      <c r="J190">
        <f t="shared" si="37"/>
        <v>57171</v>
      </c>
      <c r="K190">
        <f t="shared" si="38"/>
        <v>56.756538999999997</v>
      </c>
      <c r="L190">
        <f t="shared" si="39"/>
        <v>290.83892200000003</v>
      </c>
      <c r="N190" s="5">
        <f t="shared" si="40"/>
        <v>2.2944662261615929</v>
      </c>
      <c r="O190" s="5">
        <f t="shared" si="41"/>
        <v>4.4775264071943477</v>
      </c>
      <c r="P190" s="5">
        <f t="shared" si="42"/>
        <v>4.7571757886929094</v>
      </c>
      <c r="Q190" s="5">
        <f t="shared" si="43"/>
        <v>1.7540159044205657</v>
      </c>
      <c r="R190" s="5">
        <f t="shared" si="44"/>
        <v>2.4636525262540476</v>
      </c>
    </row>
    <row r="191" spans="1:18" ht="14.25" thickBot="1" x14ac:dyDescent="0.2">
      <c r="A191" s="3">
        <v>186</v>
      </c>
      <c r="B191" s="3" t="s">
        <v>196</v>
      </c>
      <c r="C191" s="3">
        <v>197</v>
      </c>
      <c r="D191" s="3">
        <v>2520</v>
      </c>
      <c r="E191" s="3"/>
      <c r="F191" s="3">
        <v>33.030059999999999</v>
      </c>
      <c r="G191" s="3">
        <v>192.936046</v>
      </c>
      <c r="H191">
        <f t="shared" si="35"/>
        <v>197</v>
      </c>
      <c r="I191">
        <f t="shared" si="36"/>
        <v>2520</v>
      </c>
      <c r="J191">
        <f t="shared" si="37"/>
        <v>0</v>
      </c>
      <c r="K191">
        <f t="shared" si="38"/>
        <v>33.030059999999999</v>
      </c>
      <c r="L191">
        <f t="shared" si="39"/>
        <v>192.936046</v>
      </c>
      <c r="N191" s="5">
        <f t="shared" si="40"/>
        <v>2.2944662261615929</v>
      </c>
      <c r="O191" s="5">
        <f t="shared" si="41"/>
        <v>3.4014005407815442</v>
      </c>
      <c r="P191" s="5">
        <v>0</v>
      </c>
      <c r="Q191" s="5">
        <f t="shared" si="43"/>
        <v>1.5189093625998382</v>
      </c>
      <c r="R191" s="5">
        <f t="shared" si="44"/>
        <v>2.2854133739188502</v>
      </c>
    </row>
    <row r="192" spans="1:18" ht="14.25" thickBot="1" x14ac:dyDescent="0.2">
      <c r="A192" s="2">
        <v>186</v>
      </c>
      <c r="B192" s="2" t="s">
        <v>197</v>
      </c>
      <c r="C192" s="2">
        <v>197</v>
      </c>
      <c r="D192" s="2">
        <v>433</v>
      </c>
      <c r="E192" s="2"/>
      <c r="F192" s="2">
        <v>129.78571400000001</v>
      </c>
      <c r="G192" s="2">
        <v>245.306275</v>
      </c>
      <c r="H192">
        <f t="shared" si="35"/>
        <v>197</v>
      </c>
      <c r="I192">
        <f t="shared" si="36"/>
        <v>433</v>
      </c>
      <c r="J192">
        <f t="shared" si="37"/>
        <v>0</v>
      </c>
      <c r="K192">
        <f t="shared" si="38"/>
        <v>129.78571400000001</v>
      </c>
      <c r="L192">
        <f t="shared" si="39"/>
        <v>245.306275</v>
      </c>
      <c r="N192" s="5">
        <f t="shared" si="40"/>
        <v>2.2944662261615929</v>
      </c>
      <c r="O192" s="5">
        <f t="shared" si="41"/>
        <v>2.6364878963533656</v>
      </c>
      <c r="P192" s="5">
        <v>0</v>
      </c>
      <c r="Q192" s="5">
        <f t="shared" si="43"/>
        <v>2.1132268906737268</v>
      </c>
      <c r="R192" s="5">
        <f t="shared" si="44"/>
        <v>2.3897086577172622</v>
      </c>
    </row>
    <row r="193" spans="1:18" ht="14.25" thickBot="1" x14ac:dyDescent="0.2">
      <c r="A193" s="3">
        <v>189</v>
      </c>
      <c r="B193" s="3" t="s">
        <v>198</v>
      </c>
      <c r="C193" s="3">
        <v>196</v>
      </c>
      <c r="D193" s="3">
        <v>9897</v>
      </c>
      <c r="E193" s="3">
        <v>17651</v>
      </c>
      <c r="F193" s="3">
        <v>57.110886999999998</v>
      </c>
      <c r="G193" s="3">
        <v>196.60694799999999</v>
      </c>
      <c r="H193">
        <f t="shared" si="35"/>
        <v>196</v>
      </c>
      <c r="I193">
        <f t="shared" si="36"/>
        <v>9897</v>
      </c>
      <c r="J193">
        <f t="shared" si="37"/>
        <v>17651</v>
      </c>
      <c r="K193">
        <f t="shared" si="38"/>
        <v>57.110886999999998</v>
      </c>
      <c r="L193">
        <f t="shared" si="39"/>
        <v>196.60694799999999</v>
      </c>
      <c r="N193" s="5">
        <f t="shared" si="40"/>
        <v>2.2922560713564759</v>
      </c>
      <c r="O193" s="5">
        <f t="shared" si="41"/>
        <v>3.9955035702650061</v>
      </c>
      <c r="P193" s="5">
        <f t="shared" si="42"/>
        <v>4.2467693149464711</v>
      </c>
      <c r="Q193" s="5">
        <f t="shared" si="43"/>
        <v>1.7567189053269845</v>
      </c>
      <c r="R193" s="5">
        <f t="shared" si="44"/>
        <v>2.2935988615365108</v>
      </c>
    </row>
    <row r="194" spans="1:18" ht="14.25" thickBot="1" x14ac:dyDescent="0.2">
      <c r="A194" s="2">
        <v>189</v>
      </c>
      <c r="B194" s="2" t="s">
        <v>199</v>
      </c>
      <c r="C194" s="2">
        <v>196</v>
      </c>
      <c r="D194" s="2">
        <v>880</v>
      </c>
      <c r="E194" s="2">
        <v>1507</v>
      </c>
      <c r="F194" s="2">
        <v>90.122243999999995</v>
      </c>
      <c r="G194" s="2">
        <v>256.44784700000002</v>
      </c>
      <c r="H194">
        <f t="shared" si="35"/>
        <v>196</v>
      </c>
      <c r="I194">
        <f t="shared" si="36"/>
        <v>880</v>
      </c>
      <c r="J194">
        <f t="shared" si="37"/>
        <v>1507</v>
      </c>
      <c r="K194">
        <f t="shared" si="38"/>
        <v>90.122243999999995</v>
      </c>
      <c r="L194">
        <f t="shared" si="39"/>
        <v>256.44784700000002</v>
      </c>
      <c r="N194" s="5">
        <f t="shared" si="40"/>
        <v>2.2922560713564759</v>
      </c>
      <c r="O194" s="5">
        <f t="shared" si="41"/>
        <v>2.9444826721501687</v>
      </c>
      <c r="P194" s="5">
        <f t="shared" si="42"/>
        <v>3.1781132523146316</v>
      </c>
      <c r="Q194" s="5">
        <f t="shared" si="43"/>
        <v>1.9548319969075887</v>
      </c>
      <c r="R194" s="5">
        <f t="shared" si="44"/>
        <v>2.4089990573111328</v>
      </c>
    </row>
    <row r="195" spans="1:18" ht="14.25" thickBot="1" x14ac:dyDescent="0.2">
      <c r="A195" s="3">
        <v>191</v>
      </c>
      <c r="B195" s="3" t="s">
        <v>200</v>
      </c>
      <c r="C195" s="3">
        <v>194</v>
      </c>
      <c r="D195" s="3">
        <v>10061</v>
      </c>
      <c r="E195" s="3">
        <v>1249</v>
      </c>
      <c r="F195" s="3">
        <v>177.81854799999999</v>
      </c>
      <c r="G195" s="3">
        <v>284.57959799999998</v>
      </c>
      <c r="H195">
        <f t="shared" ref="H195:H204" si="45">VALUE(C195)</f>
        <v>194</v>
      </c>
      <c r="I195">
        <f t="shared" ref="I195:I204" si="46">VALUE(D195)</f>
        <v>10061</v>
      </c>
      <c r="J195">
        <f t="shared" ref="J195:J204" si="47">VALUE(E195)</f>
        <v>1249</v>
      </c>
      <c r="K195">
        <f t="shared" ref="K195:K204" si="48">VALUE(F195)</f>
        <v>177.81854799999999</v>
      </c>
      <c r="L195">
        <f t="shared" ref="L195:L204" si="49">VALUE(G195)</f>
        <v>284.57959799999998</v>
      </c>
      <c r="N195" s="5">
        <f t="shared" ref="N195:N204" si="50">LOG10(H195)</f>
        <v>2.287801729930226</v>
      </c>
      <c r="O195" s="5">
        <f t="shared" ref="O195:O204" si="51">LOG10(I195)</f>
        <v>4.0026411490000395</v>
      </c>
      <c r="P195" s="5">
        <f t="shared" ref="P195:P203" si="52">LOG10(J195)</f>
        <v>3.0965624383741357</v>
      </c>
      <c r="Q195" s="5">
        <f t="shared" ref="Q195:Q204" si="53">LOG10(K195)</f>
        <v>2.2499770596371058</v>
      </c>
      <c r="R195" s="5">
        <f t="shared" ref="R195:R204" si="54">LOG10(L195)</f>
        <v>2.4542037615471988</v>
      </c>
    </row>
    <row r="196" spans="1:18" ht="14.25" thickBot="1" x14ac:dyDescent="0.2">
      <c r="A196" s="2">
        <v>191</v>
      </c>
      <c r="B196" s="2" t="s">
        <v>201</v>
      </c>
      <c r="C196" s="2">
        <v>194</v>
      </c>
      <c r="D196" s="2">
        <v>258</v>
      </c>
      <c r="E196" s="2"/>
      <c r="F196" s="2">
        <v>88.109550999999996</v>
      </c>
      <c r="G196" s="2">
        <v>178.73358099999999</v>
      </c>
      <c r="H196">
        <f t="shared" si="45"/>
        <v>194</v>
      </c>
      <c r="I196">
        <f t="shared" si="46"/>
        <v>258</v>
      </c>
      <c r="J196">
        <f t="shared" si="47"/>
        <v>0</v>
      </c>
      <c r="K196">
        <f t="shared" si="48"/>
        <v>88.109550999999996</v>
      </c>
      <c r="L196">
        <f t="shared" si="49"/>
        <v>178.73358099999999</v>
      </c>
      <c r="N196" s="5">
        <f t="shared" si="50"/>
        <v>2.287801729930226</v>
      </c>
      <c r="O196" s="5">
        <f t="shared" si="51"/>
        <v>2.4116197059632301</v>
      </c>
      <c r="P196" s="5">
        <v>0</v>
      </c>
      <c r="Q196" s="5">
        <f t="shared" si="53"/>
        <v>1.9450229881143362</v>
      </c>
      <c r="R196" s="5">
        <f t="shared" si="54"/>
        <v>2.2522061567186502</v>
      </c>
    </row>
    <row r="197" spans="1:18" ht="14.25" thickBot="1" x14ac:dyDescent="0.2">
      <c r="A197" s="3">
        <v>193</v>
      </c>
      <c r="B197" s="3" t="s">
        <v>202</v>
      </c>
      <c r="C197" s="3">
        <v>193</v>
      </c>
      <c r="D197" s="3">
        <v>1583</v>
      </c>
      <c r="E197" s="3">
        <v>904</v>
      </c>
      <c r="F197" s="3">
        <v>61.596386000000003</v>
      </c>
      <c r="G197" s="3">
        <v>285.55964899999998</v>
      </c>
      <c r="H197">
        <f t="shared" si="45"/>
        <v>193</v>
      </c>
      <c r="I197">
        <f t="shared" si="46"/>
        <v>1583</v>
      </c>
      <c r="J197">
        <f t="shared" si="47"/>
        <v>904</v>
      </c>
      <c r="K197">
        <f t="shared" si="48"/>
        <v>61.596386000000003</v>
      </c>
      <c r="L197">
        <f t="shared" si="49"/>
        <v>285.55964899999998</v>
      </c>
      <c r="N197" s="5">
        <f t="shared" si="50"/>
        <v>2.2855573090077739</v>
      </c>
      <c r="O197" s="5">
        <f t="shared" si="51"/>
        <v>3.199480914862356</v>
      </c>
      <c r="P197" s="5">
        <f t="shared" si="52"/>
        <v>2.9561684304753633</v>
      </c>
      <c r="Q197" s="5">
        <f t="shared" si="53"/>
        <v>1.7895552318673322</v>
      </c>
      <c r="R197" s="5">
        <f t="shared" si="54"/>
        <v>2.4556968394671954</v>
      </c>
    </row>
    <row r="198" spans="1:18" ht="14.25" thickBot="1" x14ac:dyDescent="0.2">
      <c r="A198" s="2">
        <v>194</v>
      </c>
      <c r="B198" s="2" t="s">
        <v>203</v>
      </c>
      <c r="C198" s="2">
        <v>190</v>
      </c>
      <c r="D198" s="2">
        <v>460</v>
      </c>
      <c r="E198" s="2"/>
      <c r="F198" s="2">
        <v>60.102204</v>
      </c>
      <c r="G198" s="2">
        <v>120.71724399999999</v>
      </c>
      <c r="H198">
        <f t="shared" si="45"/>
        <v>190</v>
      </c>
      <c r="I198">
        <f t="shared" si="46"/>
        <v>460</v>
      </c>
      <c r="J198">
        <f t="shared" si="47"/>
        <v>0</v>
      </c>
      <c r="K198">
        <f t="shared" si="48"/>
        <v>60.102204</v>
      </c>
      <c r="L198">
        <f t="shared" si="49"/>
        <v>120.71724399999999</v>
      </c>
      <c r="N198" s="5">
        <f t="shared" si="50"/>
        <v>2.2787536009528289</v>
      </c>
      <c r="O198" s="5">
        <f t="shared" si="51"/>
        <v>2.6627578316815739</v>
      </c>
      <c r="P198" s="5">
        <v>0</v>
      </c>
      <c r="Q198" s="5">
        <f t="shared" si="53"/>
        <v>1.7788903982504516</v>
      </c>
      <c r="R198" s="5">
        <f t="shared" si="54"/>
        <v>2.081769311846601</v>
      </c>
    </row>
    <row r="199" spans="1:18" ht="14.25" thickBot="1" x14ac:dyDescent="0.2">
      <c r="A199" s="3">
        <v>195</v>
      </c>
      <c r="B199" s="3" t="s">
        <v>204</v>
      </c>
      <c r="C199" s="3">
        <v>189</v>
      </c>
      <c r="D199" s="3">
        <v>1351</v>
      </c>
      <c r="E199" s="3"/>
      <c r="F199" s="3">
        <v>20.193548</v>
      </c>
      <c r="G199" s="3">
        <v>223.56878800000001</v>
      </c>
      <c r="H199">
        <f t="shared" si="45"/>
        <v>189</v>
      </c>
      <c r="I199">
        <f t="shared" si="46"/>
        <v>1351</v>
      </c>
      <c r="J199">
        <f t="shared" si="47"/>
        <v>0</v>
      </c>
      <c r="K199">
        <f t="shared" si="48"/>
        <v>20.193548</v>
      </c>
      <c r="L199">
        <f t="shared" si="49"/>
        <v>223.56878800000001</v>
      </c>
      <c r="N199" s="5">
        <f t="shared" si="50"/>
        <v>2.2764618041732443</v>
      </c>
      <c r="O199" s="5">
        <f t="shared" si="51"/>
        <v>3.1306553490220308</v>
      </c>
      <c r="P199" s="5">
        <v>0</v>
      </c>
      <c r="Q199" s="5">
        <f t="shared" si="53"/>
        <v>1.305212631051023</v>
      </c>
      <c r="R199" s="5">
        <f t="shared" si="54"/>
        <v>2.3494111724454565</v>
      </c>
    </row>
    <row r="200" spans="1:18" ht="14.25" thickBot="1" x14ac:dyDescent="0.2">
      <c r="A200" s="2">
        <v>195</v>
      </c>
      <c r="B200" s="2" t="s">
        <v>205</v>
      </c>
      <c r="C200" s="2">
        <v>189</v>
      </c>
      <c r="D200" s="2">
        <v>963</v>
      </c>
      <c r="E200" s="2"/>
      <c r="F200" s="2">
        <v>-13.276</v>
      </c>
      <c r="G200" s="2">
        <v>48.052886000000001</v>
      </c>
      <c r="H200">
        <f t="shared" si="45"/>
        <v>189</v>
      </c>
      <c r="I200">
        <f t="shared" si="46"/>
        <v>963</v>
      </c>
      <c r="J200">
        <f t="shared" si="47"/>
        <v>0</v>
      </c>
      <c r="K200">
        <f t="shared" si="48"/>
        <v>-13.276</v>
      </c>
      <c r="L200">
        <f t="shared" si="49"/>
        <v>48.052886000000001</v>
      </c>
      <c r="N200" s="5">
        <f t="shared" si="50"/>
        <v>2.2764618041732443</v>
      </c>
      <c r="O200" s="5">
        <f t="shared" si="51"/>
        <v>2.9836262871245345</v>
      </c>
      <c r="P200" s="5">
        <v>0</v>
      </c>
      <c r="Q200" s="5">
        <v>0</v>
      </c>
      <c r="R200" s="5">
        <f t="shared" si="54"/>
        <v>1.681719476005312</v>
      </c>
    </row>
    <row r="201" spans="1:18" ht="14.25" thickBot="1" x14ac:dyDescent="0.2">
      <c r="A201" s="3">
        <v>197</v>
      </c>
      <c r="B201" s="3" t="s">
        <v>206</v>
      </c>
      <c r="C201" s="3">
        <v>188</v>
      </c>
      <c r="D201" s="3">
        <v>56058</v>
      </c>
      <c r="E201" s="3">
        <v>42</v>
      </c>
      <c r="F201" s="3">
        <v>185.548</v>
      </c>
      <c r="G201" s="3">
        <v>121.46505500000001</v>
      </c>
      <c r="H201">
        <f t="shared" si="45"/>
        <v>188</v>
      </c>
      <c r="I201">
        <f t="shared" si="46"/>
        <v>56058</v>
      </c>
      <c r="J201">
        <f t="shared" si="47"/>
        <v>42</v>
      </c>
      <c r="K201">
        <f t="shared" si="48"/>
        <v>185.548</v>
      </c>
      <c r="L201">
        <f t="shared" si="49"/>
        <v>121.46505500000001</v>
      </c>
      <c r="N201" s="5">
        <f t="shared" si="50"/>
        <v>2.27415784926368</v>
      </c>
      <c r="O201" s="5">
        <f t="shared" si="51"/>
        <v>4.7486375992312935</v>
      </c>
      <c r="P201" s="5">
        <f t="shared" si="52"/>
        <v>1.6232492903979006</v>
      </c>
      <c r="Q201" s="5">
        <f t="shared" si="53"/>
        <v>2.2684562775010511</v>
      </c>
      <c r="R201" s="5">
        <f t="shared" si="54"/>
        <v>2.0844513511560767</v>
      </c>
    </row>
    <row r="202" spans="1:18" ht="14.25" thickBot="1" x14ac:dyDescent="0.2">
      <c r="A202" s="2">
        <v>198</v>
      </c>
      <c r="B202" s="2" t="s">
        <v>207</v>
      </c>
      <c r="C202" s="2">
        <v>187</v>
      </c>
      <c r="D202" s="2">
        <v>4748</v>
      </c>
      <c r="E202" s="2">
        <v>2327</v>
      </c>
      <c r="F202" s="2">
        <v>139.30020300000001</v>
      </c>
      <c r="G202" s="2">
        <v>286.26009699999997</v>
      </c>
      <c r="H202">
        <f t="shared" si="45"/>
        <v>187</v>
      </c>
      <c r="I202">
        <f t="shared" si="46"/>
        <v>4748</v>
      </c>
      <c r="J202">
        <f t="shared" si="47"/>
        <v>2327</v>
      </c>
      <c r="K202">
        <f t="shared" si="48"/>
        <v>139.30020300000001</v>
      </c>
      <c r="L202">
        <f t="shared" si="49"/>
        <v>286.26009699999997</v>
      </c>
      <c r="N202" s="5">
        <f t="shared" si="50"/>
        <v>2.271841606536499</v>
      </c>
      <c r="O202" s="5">
        <f t="shared" si="51"/>
        <v>3.6765107102825536</v>
      </c>
      <c r="P202" s="5">
        <f t="shared" si="52"/>
        <v>3.3667963832867298</v>
      </c>
      <c r="Q202" s="5">
        <f t="shared" si="53"/>
        <v>2.1439517493149585</v>
      </c>
      <c r="R202" s="5">
        <f t="shared" si="54"/>
        <v>2.4567608141044421</v>
      </c>
    </row>
    <row r="203" spans="1:18" ht="14.25" thickBot="1" x14ac:dyDescent="0.2">
      <c r="A203" s="3">
        <v>199</v>
      </c>
      <c r="B203" s="3" t="s">
        <v>208</v>
      </c>
      <c r="C203" s="3">
        <v>186</v>
      </c>
      <c r="D203" s="3">
        <v>186</v>
      </c>
      <c r="E203" s="3">
        <v>20</v>
      </c>
      <c r="F203" s="3">
        <v>77.813558999999998</v>
      </c>
      <c r="G203" s="3">
        <v>195.539365</v>
      </c>
      <c r="H203">
        <f t="shared" si="45"/>
        <v>186</v>
      </c>
      <c r="I203">
        <f t="shared" si="46"/>
        <v>186</v>
      </c>
      <c r="J203">
        <f t="shared" si="47"/>
        <v>20</v>
      </c>
      <c r="K203">
        <f t="shared" si="48"/>
        <v>77.813558999999998</v>
      </c>
      <c r="L203">
        <f t="shared" si="49"/>
        <v>195.539365</v>
      </c>
      <c r="N203" s="5">
        <f t="shared" si="50"/>
        <v>2.2695129442179165</v>
      </c>
      <c r="O203" s="5">
        <f t="shared" si="51"/>
        <v>2.2695129442179165</v>
      </c>
      <c r="P203" s="5">
        <f t="shared" si="52"/>
        <v>1.3010299956639813</v>
      </c>
      <c r="Q203" s="5">
        <f t="shared" si="53"/>
        <v>1.8910552793265349</v>
      </c>
      <c r="R203" s="5">
        <f t="shared" si="54"/>
        <v>2.2912342005110369</v>
      </c>
    </row>
    <row r="204" spans="1:18" ht="14.25" thickBot="1" x14ac:dyDescent="0.2">
      <c r="A204" s="2">
        <v>200</v>
      </c>
      <c r="B204" s="2" t="s">
        <v>209</v>
      </c>
      <c r="C204" s="2">
        <v>184</v>
      </c>
      <c r="D204" s="2">
        <v>2794</v>
      </c>
      <c r="E204" s="2"/>
      <c r="F204" s="2">
        <v>65.307846999999995</v>
      </c>
      <c r="G204" s="2">
        <v>175.463651</v>
      </c>
      <c r="H204">
        <f t="shared" si="45"/>
        <v>184</v>
      </c>
      <c r="I204">
        <f t="shared" si="46"/>
        <v>2794</v>
      </c>
      <c r="J204">
        <f t="shared" si="47"/>
        <v>0</v>
      </c>
      <c r="K204">
        <f t="shared" si="48"/>
        <v>65.307846999999995</v>
      </c>
      <c r="L204">
        <f t="shared" si="49"/>
        <v>175.463651</v>
      </c>
      <c r="N204" s="5">
        <f t="shared" si="50"/>
        <v>2.2648178230095364</v>
      </c>
      <c r="O204" s="5">
        <f t="shared" si="51"/>
        <v>3.446226401778163</v>
      </c>
      <c r="P204" s="5">
        <v>0</v>
      </c>
      <c r="Q204" s="5">
        <f t="shared" si="53"/>
        <v>1.8149653666357835</v>
      </c>
      <c r="R204" s="5">
        <f t="shared" si="54"/>
        <v>2.2441871617982017</v>
      </c>
    </row>
    <row r="205" spans="1:18" ht="14.25" thickBot="1" x14ac:dyDescent="0.2">
      <c r="C205" s="1" t="s">
        <v>2</v>
      </c>
      <c r="D205" s="1" t="s">
        <v>3</v>
      </c>
      <c r="E205" s="1" t="s">
        <v>4</v>
      </c>
      <c r="F205" s="1" t="s">
        <v>5</v>
      </c>
      <c r="G205" s="1" t="s">
        <v>6</v>
      </c>
    </row>
    <row r="206" spans="1:18" x14ac:dyDescent="0.15">
      <c r="B206" t="s">
        <v>210</v>
      </c>
      <c r="C206">
        <f>MAX(C2:C204)</f>
        <v>2699</v>
      </c>
      <c r="D206">
        <f t="shared" ref="D206:G206" si="55">MAX(D2:D204)</f>
        <v>212817</v>
      </c>
      <c r="E206">
        <f t="shared" si="55"/>
        <v>91671</v>
      </c>
      <c r="F206">
        <f t="shared" si="55"/>
        <v>231.762</v>
      </c>
      <c r="G206">
        <f t="shared" si="55"/>
        <v>339.26825200000002</v>
      </c>
    </row>
    <row r="207" spans="1:18" x14ac:dyDescent="0.15">
      <c r="B207" t="s">
        <v>211</v>
      </c>
      <c r="C207">
        <f>MIN(C2:C204)</f>
        <v>184</v>
      </c>
      <c r="D207">
        <f t="shared" ref="D207:G207" si="56">MIN(D2:D204)</f>
        <v>186</v>
      </c>
      <c r="E207">
        <f t="shared" si="56"/>
        <v>0</v>
      </c>
      <c r="F207">
        <f t="shared" si="56"/>
        <v>-131.12676099999999</v>
      </c>
      <c r="G207">
        <f t="shared" si="56"/>
        <v>22.770330000000001</v>
      </c>
    </row>
    <row r="208" spans="1:18" x14ac:dyDescent="0.15">
      <c r="B208" t="s">
        <v>215</v>
      </c>
      <c r="C208">
        <f>AVERAGE(C2:C204)</f>
        <v>437.57142857142856</v>
      </c>
      <c r="D208">
        <f t="shared" ref="D208:G208" si="57">AVERAGE(D2:D204)</f>
        <v>11313.541871921183</v>
      </c>
      <c r="E208">
        <f t="shared" si="57"/>
        <v>6424.4453781512602</v>
      </c>
      <c r="F208">
        <f t="shared" si="57"/>
        <v>74.472012152709354</v>
      </c>
      <c r="G208">
        <f t="shared" si="57"/>
        <v>168.7260900197044</v>
      </c>
    </row>
    <row r="210" spans="3:21" x14ac:dyDescent="0.15">
      <c r="C210" t="s">
        <v>212</v>
      </c>
      <c r="D210" t="s">
        <v>213</v>
      </c>
      <c r="E210" t="s">
        <v>214</v>
      </c>
      <c r="G210" t="s">
        <v>212</v>
      </c>
      <c r="H210" t="s">
        <v>213</v>
      </c>
      <c r="I210" t="s">
        <v>216</v>
      </c>
      <c r="K210" t="s">
        <v>212</v>
      </c>
      <c r="L210" t="s">
        <v>213</v>
      </c>
      <c r="M210" t="s">
        <v>217</v>
      </c>
      <c r="O210" t="s">
        <v>212</v>
      </c>
      <c r="P210" t="s">
        <v>213</v>
      </c>
      <c r="Q210" t="s">
        <v>218</v>
      </c>
      <c r="S210" t="s">
        <v>219</v>
      </c>
      <c r="T210" t="s">
        <v>220</v>
      </c>
      <c r="U210" t="s">
        <v>221</v>
      </c>
    </row>
    <row r="211" spans="3:21" x14ac:dyDescent="0.15">
      <c r="C211">
        <v>0</v>
      </c>
      <c r="D211" t="str">
        <f>C211&amp;"-"&amp;C212</f>
        <v>0-200</v>
      </c>
      <c r="E211">
        <f>COUNTIFS($C$2:$C$204,"&gt;="&amp;C2,$C$2:$C$204,"&lt;"&amp;C212)</f>
        <v>0</v>
      </c>
      <c r="G211">
        <v>0</v>
      </c>
      <c r="H211" t="str">
        <f>G211&amp;"-"&amp;G212</f>
        <v>0-10000</v>
      </c>
      <c r="I211">
        <f>COUNTIFS($D$2:$D$204,"&gt;="&amp;G211,$D$2:$D$204,"&lt;"&amp;G212)</f>
        <v>142</v>
      </c>
      <c r="K211">
        <v>0</v>
      </c>
      <c r="L211" t="str">
        <f>K211&amp;"-"&amp;K212</f>
        <v>0-5000</v>
      </c>
      <c r="M211">
        <f>COUNTIFS($E$2:$E$204,"&gt;="&amp;K211,$E$2:$E$204,"&lt;"&amp;K212)</f>
        <v>91</v>
      </c>
      <c r="O211">
        <v>-150</v>
      </c>
      <c r="P211" t="str">
        <f>O211&amp;"-"&amp;O212</f>
        <v>-150--100</v>
      </c>
      <c r="Q211">
        <f>COUNTIFS($F$2:$F$204,"&gt;="&amp;O211,$F$2:$F$204,"&lt;"&amp;O212)</f>
        <v>1</v>
      </c>
      <c r="S211">
        <v>0</v>
      </c>
      <c r="T211" t="str">
        <f>S211&amp;"-"&amp;S212</f>
        <v>0-50</v>
      </c>
      <c r="U211">
        <f>COUNTIFS($G$2:$G$204,"&gt;="&amp;S211,$G$2:$G$204,"&lt;"&amp;S212)</f>
        <v>13</v>
      </c>
    </row>
    <row r="212" spans="3:21" x14ac:dyDescent="0.15">
      <c r="C212">
        <v>200</v>
      </c>
      <c r="D212" t="str">
        <f t="shared" ref="D212:D225" si="58">C212&amp;"-"&amp;C213</f>
        <v>200-400</v>
      </c>
      <c r="E212">
        <f t="shared" ref="E212:E225" si="59">COUNTIFS($C$2:$C$204,"&gt;="&amp;C3,$C$2:$C$204,"&lt;"&amp;C213)</f>
        <v>0</v>
      </c>
      <c r="G212">
        <v>10000</v>
      </c>
      <c r="H212" t="str">
        <f t="shared" ref="H212:H233" si="60">G212&amp;"-"&amp;G213</f>
        <v>10000-20000</v>
      </c>
      <c r="I212">
        <f t="shared" ref="I212:I233" si="61">COUNTIFS($D$2:$D$204,"&gt;="&amp;G212,$D$2:$D$204,"&lt;"&amp;G213)</f>
        <v>35</v>
      </c>
      <c r="K212">
        <v>5000</v>
      </c>
      <c r="L212" t="str">
        <f t="shared" ref="L212:L230" si="62">K212&amp;"-"&amp;K213</f>
        <v>5000-10000</v>
      </c>
      <c r="M212">
        <f t="shared" ref="M212:M230" si="63">COUNTIFS($E$2:$E$204,"&gt;="&amp;K212,$E$2:$E$204,"&lt;"&amp;K213)</f>
        <v>10</v>
      </c>
      <c r="O212">
        <v>-100</v>
      </c>
      <c r="P212" t="str">
        <f t="shared" ref="P212:P219" si="64">O212&amp;"-"&amp;O213</f>
        <v>-100--50</v>
      </c>
      <c r="Q212">
        <f t="shared" ref="Q212:Q219" si="65">COUNTIFS($F$2:$F$204,"&gt;="&amp;O212,$F$2:$F$204,"&lt;"&amp;O213)</f>
        <v>1</v>
      </c>
      <c r="S212">
        <v>50</v>
      </c>
      <c r="T212" t="str">
        <f>S212&amp;"-"&amp;S213</f>
        <v>50-100</v>
      </c>
      <c r="U212">
        <f>COUNTIFS($G$2:$G$204,"&gt;="&amp;S212,$G$2:$G$204,"&lt;"&amp;S213)</f>
        <v>27</v>
      </c>
    </row>
    <row r="213" spans="3:21" x14ac:dyDescent="0.15">
      <c r="C213">
        <v>400</v>
      </c>
      <c r="D213" t="str">
        <f t="shared" si="58"/>
        <v>400-600</v>
      </c>
      <c r="E213">
        <f t="shared" si="59"/>
        <v>0</v>
      </c>
      <c r="G213">
        <v>20000</v>
      </c>
      <c r="H213" t="str">
        <f t="shared" si="60"/>
        <v>20000-30000</v>
      </c>
      <c r="I213">
        <f t="shared" si="61"/>
        <v>7</v>
      </c>
      <c r="K213">
        <v>10000</v>
      </c>
      <c r="L213" t="str">
        <f t="shared" si="62"/>
        <v>10000-15000</v>
      </c>
      <c r="M213">
        <f t="shared" si="63"/>
        <v>4</v>
      </c>
      <c r="O213">
        <v>-50</v>
      </c>
      <c r="P213" t="str">
        <f t="shared" si="64"/>
        <v>-50-0</v>
      </c>
      <c r="Q213">
        <f t="shared" si="65"/>
        <v>11</v>
      </c>
      <c r="S213">
        <v>100</v>
      </c>
      <c r="T213" t="str">
        <f>S213&amp;"-"&amp;S214</f>
        <v>100-150</v>
      </c>
      <c r="U213">
        <f>COUNTIFS($G$2:$G$204,"&gt;="&amp;S213,$G$2:$G$204,"&lt;"&amp;S214)</f>
        <v>39</v>
      </c>
    </row>
    <row r="214" spans="3:21" x14ac:dyDescent="0.15">
      <c r="C214">
        <v>600</v>
      </c>
      <c r="D214" t="str">
        <f t="shared" si="58"/>
        <v>600-800</v>
      </c>
      <c r="E214">
        <f t="shared" si="59"/>
        <v>0</v>
      </c>
      <c r="G214">
        <v>30000</v>
      </c>
      <c r="H214" t="str">
        <f t="shared" si="60"/>
        <v>30000-40000</v>
      </c>
      <c r="I214">
        <f t="shared" si="61"/>
        <v>7</v>
      </c>
      <c r="K214">
        <v>15000</v>
      </c>
      <c r="L214" t="str">
        <f t="shared" si="62"/>
        <v>15000-20000</v>
      </c>
      <c r="M214">
        <f t="shared" si="63"/>
        <v>2</v>
      </c>
      <c r="O214">
        <v>0</v>
      </c>
      <c r="P214" t="str">
        <f t="shared" si="64"/>
        <v>0-50</v>
      </c>
      <c r="Q214">
        <f t="shared" si="65"/>
        <v>59</v>
      </c>
      <c r="S214">
        <v>150</v>
      </c>
      <c r="T214" t="str">
        <f>S214&amp;"-"&amp;S215</f>
        <v>150-200</v>
      </c>
      <c r="U214">
        <f>COUNTIFS($G$2:$G$204,"&gt;="&amp;S214,$G$2:$G$204,"&lt;"&amp;S215)</f>
        <v>55</v>
      </c>
    </row>
    <row r="215" spans="3:21" x14ac:dyDescent="0.15">
      <c r="C215">
        <v>800</v>
      </c>
      <c r="D215" t="str">
        <f t="shared" si="58"/>
        <v>800-1000</v>
      </c>
      <c r="E215">
        <f t="shared" si="59"/>
        <v>0</v>
      </c>
      <c r="G215">
        <v>40000</v>
      </c>
      <c r="H215" t="str">
        <f t="shared" si="60"/>
        <v>40000-50000</v>
      </c>
      <c r="I215">
        <f t="shared" si="61"/>
        <v>4</v>
      </c>
      <c r="K215">
        <v>20000</v>
      </c>
      <c r="L215" t="str">
        <f t="shared" si="62"/>
        <v>20000-25000</v>
      </c>
      <c r="M215">
        <f t="shared" si="63"/>
        <v>4</v>
      </c>
      <c r="O215">
        <v>50</v>
      </c>
      <c r="P215" t="str">
        <f t="shared" si="64"/>
        <v>50-100</v>
      </c>
      <c r="Q215">
        <f t="shared" si="65"/>
        <v>72</v>
      </c>
      <c r="S215">
        <v>200</v>
      </c>
      <c r="T215" t="str">
        <f>S215&amp;"-"&amp;S216</f>
        <v>200-250</v>
      </c>
      <c r="U215">
        <f>COUNTIFS($G$2:$G$204,"&gt;="&amp;S215,$G$2:$G$204,"&lt;"&amp;S216)</f>
        <v>42</v>
      </c>
    </row>
    <row r="216" spans="3:21" x14ac:dyDescent="0.15">
      <c r="C216">
        <v>1000</v>
      </c>
      <c r="D216" t="str">
        <f t="shared" si="58"/>
        <v>1000-1200</v>
      </c>
      <c r="E216">
        <f t="shared" si="59"/>
        <v>0</v>
      </c>
      <c r="G216">
        <v>50000</v>
      </c>
      <c r="H216" t="str">
        <f t="shared" si="60"/>
        <v>50000-60000</v>
      </c>
      <c r="I216">
        <f t="shared" si="61"/>
        <v>3</v>
      </c>
      <c r="K216">
        <v>25000</v>
      </c>
      <c r="L216" t="str">
        <f t="shared" si="62"/>
        <v>25000-30000</v>
      </c>
      <c r="M216">
        <f t="shared" si="63"/>
        <v>3</v>
      </c>
      <c r="O216">
        <v>100</v>
      </c>
      <c r="P216" t="str">
        <f t="shared" si="64"/>
        <v>100-150</v>
      </c>
      <c r="Q216">
        <f t="shared" si="65"/>
        <v>37</v>
      </c>
      <c r="S216">
        <v>250</v>
      </c>
      <c r="T216" t="str">
        <f>S216&amp;"-"&amp;S217</f>
        <v>250-300</v>
      </c>
      <c r="U216">
        <f>COUNTIFS($G$2:$G$204,"&gt;="&amp;S216,$G$2:$G$204,"&lt;"&amp;S217)</f>
        <v>23</v>
      </c>
    </row>
    <row r="217" spans="3:21" x14ac:dyDescent="0.15">
      <c r="C217">
        <v>1200</v>
      </c>
      <c r="D217" t="str">
        <f t="shared" si="58"/>
        <v>1200-1400</v>
      </c>
      <c r="E217">
        <f t="shared" si="59"/>
        <v>2</v>
      </c>
      <c r="G217">
        <v>60000</v>
      </c>
      <c r="H217" t="str">
        <f t="shared" si="60"/>
        <v>60000-70000</v>
      </c>
      <c r="I217">
        <f t="shared" si="61"/>
        <v>0</v>
      </c>
      <c r="K217">
        <v>30000</v>
      </c>
      <c r="L217" t="str">
        <f t="shared" si="62"/>
        <v>30000-35000</v>
      </c>
      <c r="M217">
        <f t="shared" si="63"/>
        <v>1</v>
      </c>
      <c r="O217">
        <v>150</v>
      </c>
      <c r="P217" t="str">
        <f t="shared" si="64"/>
        <v>150-200</v>
      </c>
      <c r="Q217">
        <f t="shared" si="65"/>
        <v>17</v>
      </c>
      <c r="S217">
        <v>300</v>
      </c>
      <c r="T217" t="str">
        <f>S217&amp;"-"&amp;S218</f>
        <v>300-350</v>
      </c>
      <c r="U217">
        <f>COUNTIFS($G$2:$G$204,"&gt;="&amp;S217,$G$2:$G$204,"&lt;"&amp;S218)</f>
        <v>4</v>
      </c>
    </row>
    <row r="218" spans="3:21" x14ac:dyDescent="0.15">
      <c r="C218">
        <v>1400</v>
      </c>
      <c r="D218" t="str">
        <f t="shared" si="58"/>
        <v>1400-1600</v>
      </c>
      <c r="E218">
        <f t="shared" si="59"/>
        <v>5</v>
      </c>
      <c r="G218">
        <v>70000</v>
      </c>
      <c r="H218" t="str">
        <f t="shared" si="60"/>
        <v>70000-80000</v>
      </c>
      <c r="I218">
        <f t="shared" si="61"/>
        <v>2</v>
      </c>
      <c r="K218">
        <v>35000</v>
      </c>
      <c r="L218" t="str">
        <f t="shared" si="62"/>
        <v>35000-40000</v>
      </c>
      <c r="M218">
        <f t="shared" si="63"/>
        <v>0</v>
      </c>
      <c r="O218">
        <v>200</v>
      </c>
      <c r="P218" t="str">
        <f t="shared" si="64"/>
        <v>200-250</v>
      </c>
      <c r="Q218">
        <f t="shared" si="65"/>
        <v>5</v>
      </c>
      <c r="S218">
        <v>350</v>
      </c>
      <c r="T218" t="str">
        <f>S218&amp;"-"&amp;S219</f>
        <v>350-</v>
      </c>
      <c r="U218">
        <f>COUNTIFS($G$2:$G$204,"&gt;="&amp;S218,$G$2:$G$204,"&lt;"&amp;S219)</f>
        <v>0</v>
      </c>
    </row>
    <row r="219" spans="3:21" x14ac:dyDescent="0.15">
      <c r="C219">
        <v>1600</v>
      </c>
      <c r="D219" t="str">
        <f t="shared" si="58"/>
        <v>1600-1800</v>
      </c>
      <c r="E219">
        <f t="shared" si="59"/>
        <v>8</v>
      </c>
      <c r="G219">
        <v>80000</v>
      </c>
      <c r="H219" t="str">
        <f t="shared" si="60"/>
        <v>80000-90000</v>
      </c>
      <c r="I219">
        <f t="shared" si="61"/>
        <v>0</v>
      </c>
      <c r="K219">
        <v>40000</v>
      </c>
      <c r="L219" t="str">
        <f t="shared" si="62"/>
        <v>40000-45000</v>
      </c>
      <c r="M219">
        <f t="shared" si="63"/>
        <v>0</v>
      </c>
      <c r="O219">
        <v>250</v>
      </c>
      <c r="P219" t="str">
        <f t="shared" si="64"/>
        <v>250-</v>
      </c>
      <c r="Q219">
        <f t="shared" si="65"/>
        <v>0</v>
      </c>
    </row>
    <row r="220" spans="3:21" x14ac:dyDescent="0.15">
      <c r="C220">
        <v>1800</v>
      </c>
      <c r="D220" t="str">
        <f t="shared" si="58"/>
        <v>1800-2000</v>
      </c>
      <c r="E220">
        <f t="shared" si="59"/>
        <v>9</v>
      </c>
      <c r="G220">
        <v>90000</v>
      </c>
      <c r="H220" t="str">
        <f t="shared" si="60"/>
        <v>90000-100000</v>
      </c>
      <c r="I220">
        <f t="shared" si="61"/>
        <v>0</v>
      </c>
      <c r="K220">
        <v>45000</v>
      </c>
      <c r="L220" t="str">
        <f t="shared" si="62"/>
        <v>45000-50000</v>
      </c>
      <c r="M220">
        <f t="shared" si="63"/>
        <v>0</v>
      </c>
    </row>
    <row r="221" spans="3:21" x14ac:dyDescent="0.15">
      <c r="C221">
        <v>2000</v>
      </c>
      <c r="D221" t="str">
        <f t="shared" si="58"/>
        <v>2000-2200</v>
      </c>
      <c r="E221">
        <f t="shared" si="59"/>
        <v>10</v>
      </c>
      <c r="G221">
        <v>100000</v>
      </c>
      <c r="H221" t="str">
        <f t="shared" si="60"/>
        <v>100000-110000</v>
      </c>
      <c r="I221">
        <f t="shared" si="61"/>
        <v>1</v>
      </c>
      <c r="K221">
        <v>50000</v>
      </c>
      <c r="L221" t="str">
        <f t="shared" si="62"/>
        <v>50000-55000</v>
      </c>
      <c r="M221">
        <f t="shared" si="63"/>
        <v>0</v>
      </c>
    </row>
    <row r="222" spans="3:21" x14ac:dyDescent="0.15">
      <c r="C222">
        <v>2200</v>
      </c>
      <c r="D222" t="str">
        <f t="shared" si="58"/>
        <v>2200-2400</v>
      </c>
      <c r="E222">
        <f t="shared" si="59"/>
        <v>11</v>
      </c>
      <c r="G222">
        <v>110000</v>
      </c>
      <c r="H222" t="str">
        <f t="shared" si="60"/>
        <v>110000-120000</v>
      </c>
      <c r="I222">
        <f t="shared" si="61"/>
        <v>0</v>
      </c>
      <c r="K222">
        <v>55000</v>
      </c>
      <c r="L222" t="str">
        <f t="shared" si="62"/>
        <v>55000-60000</v>
      </c>
      <c r="M222">
        <f t="shared" si="63"/>
        <v>1</v>
      </c>
    </row>
    <row r="223" spans="3:21" x14ac:dyDescent="0.15">
      <c r="C223">
        <v>2400</v>
      </c>
      <c r="D223" t="str">
        <f t="shared" si="58"/>
        <v>2400-2600</v>
      </c>
      <c r="E223">
        <f t="shared" si="59"/>
        <v>12</v>
      </c>
      <c r="G223">
        <v>120000</v>
      </c>
      <c r="H223" t="str">
        <f t="shared" si="60"/>
        <v>120000-130000</v>
      </c>
      <c r="I223">
        <f t="shared" si="61"/>
        <v>1</v>
      </c>
      <c r="K223">
        <v>60000</v>
      </c>
      <c r="L223" t="str">
        <f t="shared" si="62"/>
        <v>60000-65000</v>
      </c>
      <c r="M223">
        <f t="shared" si="63"/>
        <v>0</v>
      </c>
    </row>
    <row r="224" spans="3:21" x14ac:dyDescent="0.15">
      <c r="C224">
        <v>2600</v>
      </c>
      <c r="D224" t="str">
        <f t="shared" si="58"/>
        <v>2600-2800</v>
      </c>
      <c r="E224">
        <f t="shared" si="59"/>
        <v>14</v>
      </c>
      <c r="G224">
        <v>130000</v>
      </c>
      <c r="H224" t="str">
        <f t="shared" si="60"/>
        <v>130000-140000</v>
      </c>
      <c r="I224">
        <f t="shared" si="61"/>
        <v>0</v>
      </c>
      <c r="K224">
        <v>65000</v>
      </c>
      <c r="L224" t="str">
        <f t="shared" si="62"/>
        <v>65000-70000</v>
      </c>
      <c r="M224">
        <f t="shared" si="63"/>
        <v>0</v>
      </c>
    </row>
    <row r="225" spans="3:13" x14ac:dyDescent="0.15">
      <c r="C225">
        <v>2800</v>
      </c>
      <c r="D225" t="str">
        <f t="shared" si="58"/>
        <v>2800-</v>
      </c>
      <c r="E225">
        <f t="shared" si="59"/>
        <v>0</v>
      </c>
      <c r="G225">
        <v>140000</v>
      </c>
      <c r="H225" t="str">
        <f t="shared" si="60"/>
        <v>140000-150000</v>
      </c>
      <c r="I225">
        <f t="shared" si="61"/>
        <v>0</v>
      </c>
      <c r="K225">
        <v>70000</v>
      </c>
      <c r="L225" t="str">
        <f t="shared" si="62"/>
        <v>70000-75000</v>
      </c>
      <c r="M225">
        <f t="shared" si="63"/>
        <v>0</v>
      </c>
    </row>
    <row r="226" spans="3:13" x14ac:dyDescent="0.15">
      <c r="G226">
        <v>150000</v>
      </c>
      <c r="H226" t="str">
        <f t="shared" si="60"/>
        <v>150000-160000</v>
      </c>
      <c r="I226">
        <f t="shared" si="61"/>
        <v>0</v>
      </c>
      <c r="K226">
        <v>75000</v>
      </c>
      <c r="L226" t="str">
        <f t="shared" si="62"/>
        <v>75000-80000</v>
      </c>
      <c r="M226">
        <f t="shared" si="63"/>
        <v>2</v>
      </c>
    </row>
    <row r="227" spans="3:13" x14ac:dyDescent="0.15">
      <c r="G227">
        <v>160000</v>
      </c>
      <c r="H227" t="str">
        <f t="shared" si="60"/>
        <v>160000-170000</v>
      </c>
      <c r="I227">
        <f t="shared" si="61"/>
        <v>0</v>
      </c>
      <c r="K227">
        <v>80000</v>
      </c>
      <c r="L227" t="str">
        <f t="shared" si="62"/>
        <v>80000-85000</v>
      </c>
      <c r="M227">
        <f t="shared" si="63"/>
        <v>0</v>
      </c>
    </row>
    <row r="228" spans="3:13" x14ac:dyDescent="0.15">
      <c r="G228">
        <v>170000</v>
      </c>
      <c r="H228" t="str">
        <f t="shared" si="60"/>
        <v>170000-180000</v>
      </c>
      <c r="I228">
        <f t="shared" si="61"/>
        <v>0</v>
      </c>
      <c r="K228">
        <v>85000</v>
      </c>
      <c r="L228" t="str">
        <f t="shared" si="62"/>
        <v>85000-90000</v>
      </c>
      <c r="M228">
        <f t="shared" si="63"/>
        <v>0</v>
      </c>
    </row>
    <row r="229" spans="3:13" x14ac:dyDescent="0.15">
      <c r="G229">
        <v>180000</v>
      </c>
      <c r="H229" t="str">
        <f t="shared" si="60"/>
        <v>180000-190000</v>
      </c>
      <c r="I229">
        <f t="shared" si="61"/>
        <v>0</v>
      </c>
      <c r="K229">
        <v>90000</v>
      </c>
      <c r="L229" t="str">
        <f t="shared" si="62"/>
        <v>90000-95000</v>
      </c>
      <c r="M229">
        <f t="shared" si="63"/>
        <v>1</v>
      </c>
    </row>
    <row r="230" spans="3:13" x14ac:dyDescent="0.15">
      <c r="G230">
        <v>190000</v>
      </c>
      <c r="H230" t="str">
        <f t="shared" si="60"/>
        <v>190000-200000</v>
      </c>
      <c r="I230">
        <f t="shared" si="61"/>
        <v>0</v>
      </c>
      <c r="K230">
        <v>95000</v>
      </c>
      <c r="L230" t="str">
        <f t="shared" si="62"/>
        <v>95000-</v>
      </c>
      <c r="M230">
        <f t="shared" si="63"/>
        <v>0</v>
      </c>
    </row>
    <row r="231" spans="3:13" x14ac:dyDescent="0.15">
      <c r="G231">
        <v>200000</v>
      </c>
      <c r="H231" t="str">
        <f t="shared" si="60"/>
        <v>200000-210000</v>
      </c>
      <c r="I231">
        <f t="shared" si="61"/>
        <v>0</v>
      </c>
    </row>
    <row r="232" spans="3:13" x14ac:dyDescent="0.15">
      <c r="G232">
        <v>210000</v>
      </c>
      <c r="H232" t="str">
        <f t="shared" si="60"/>
        <v>210000-220000</v>
      </c>
      <c r="I232">
        <f t="shared" si="61"/>
        <v>1</v>
      </c>
    </row>
    <row r="233" spans="3:13" x14ac:dyDescent="0.15">
      <c r="G233">
        <v>220000</v>
      </c>
      <c r="H233" t="str">
        <f t="shared" si="60"/>
        <v>220000-</v>
      </c>
      <c r="I233">
        <f t="shared" si="61"/>
        <v>0</v>
      </c>
    </row>
  </sheetData>
  <phoneticPr fontId="3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Y.SOGA</dc:creator>
  <cp:lastModifiedBy>Y.SOGA</cp:lastModifiedBy>
  <dcterms:created xsi:type="dcterms:W3CDTF">2015-01-22T18:07:59Z</dcterms:created>
  <dcterms:modified xsi:type="dcterms:W3CDTF">2015-01-26T06:06:42Z</dcterms:modified>
</cp:coreProperties>
</file>