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Desktop\卒論関係\"/>
    </mc:Choice>
  </mc:AlternateContent>
  <bookViews>
    <workbookView xWindow="360" yWindow="75" windowWidth="20730" windowHeight="11730" tabRatio="710" activeTab="2"/>
  </bookViews>
  <sheets>
    <sheet name="成績まとめ" sheetId="15" r:id="rId1"/>
    <sheet name="分析一元" sheetId="17" r:id="rId2"/>
    <sheet name="二元" sheetId="18" r:id="rId3"/>
    <sheet name="概論成績" sheetId="1" r:id="rId4"/>
    <sheet name="概論分散分析（一元）" sheetId="4" r:id="rId5"/>
    <sheet name="プレスメント成績" sheetId="2" r:id="rId6"/>
    <sheet name="プレス分散分析（一元）" sheetId="8" r:id="rId7"/>
    <sheet name="分散値（概論＆プレス）" sheetId="3" r:id="rId8"/>
  </sheets>
  <calcPr calcId="152511"/>
  <fileRecoveryPr repairLoad="1"/>
</workbook>
</file>

<file path=xl/calcChain.xml><?xml version="1.0" encoding="utf-8"?>
<calcChain xmlns="http://schemas.openxmlformats.org/spreadsheetml/2006/main">
  <c r="I21" i="18" l="1"/>
  <c r="I20" i="18"/>
  <c r="H3" i="17"/>
  <c r="E3" i="17"/>
  <c r="D3" i="17"/>
  <c r="A3" i="17"/>
  <c r="R13" i="17"/>
  <c r="R31" i="17"/>
  <c r="R32" i="17"/>
  <c r="R12" i="17"/>
  <c r="M12" i="3" l="1"/>
  <c r="M3" i="3"/>
  <c r="B140" i="2"/>
  <c r="B139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G133" i="2"/>
  <c r="F133" i="2"/>
  <c r="E133" i="2"/>
  <c r="D133" i="2"/>
  <c r="C133" i="2"/>
  <c r="B133" i="2"/>
  <c r="G131" i="2"/>
  <c r="G130" i="2"/>
  <c r="G129" i="2"/>
  <c r="G128" i="2"/>
  <c r="G127" i="2"/>
  <c r="G126" i="2"/>
  <c r="G125" i="2"/>
  <c r="G124" i="2"/>
  <c r="G123" i="2"/>
  <c r="G122" i="2"/>
  <c r="N121" i="2"/>
  <c r="M121" i="2"/>
  <c r="L121" i="2"/>
  <c r="K121" i="2"/>
  <c r="J121" i="2"/>
  <c r="G121" i="2"/>
  <c r="N120" i="2"/>
  <c r="M120" i="2"/>
  <c r="L120" i="2"/>
  <c r="K120" i="2"/>
  <c r="J120" i="2"/>
  <c r="G120" i="2"/>
  <c r="N119" i="2"/>
  <c r="M119" i="2"/>
  <c r="L119" i="2"/>
  <c r="K119" i="2"/>
  <c r="J119" i="2"/>
  <c r="G119" i="2"/>
  <c r="N118" i="2"/>
  <c r="M118" i="2"/>
  <c r="L118" i="2"/>
  <c r="K118" i="2"/>
  <c r="J118" i="2"/>
  <c r="G118" i="2"/>
  <c r="N117" i="2"/>
  <c r="M117" i="2"/>
  <c r="L117" i="2"/>
  <c r="K117" i="2"/>
  <c r="J117" i="2"/>
  <c r="G117" i="2"/>
  <c r="N116" i="2"/>
  <c r="M116" i="2"/>
  <c r="L116" i="2"/>
  <c r="K116" i="2"/>
  <c r="J116" i="2"/>
  <c r="G116" i="2"/>
  <c r="N115" i="2"/>
  <c r="M115" i="2"/>
  <c r="L115" i="2"/>
  <c r="K115" i="2"/>
  <c r="J115" i="2"/>
  <c r="G115" i="2"/>
  <c r="N114" i="2"/>
  <c r="M114" i="2"/>
  <c r="L114" i="2"/>
  <c r="K114" i="2"/>
  <c r="J114" i="2"/>
  <c r="G114" i="2"/>
  <c r="N113" i="2"/>
  <c r="M113" i="2"/>
  <c r="L113" i="2"/>
  <c r="K113" i="2"/>
  <c r="J113" i="2"/>
  <c r="G113" i="2"/>
  <c r="N112" i="2"/>
  <c r="M112" i="2"/>
  <c r="L112" i="2"/>
  <c r="K112" i="2"/>
  <c r="J112" i="2"/>
  <c r="G112" i="2"/>
  <c r="N111" i="2"/>
  <c r="M111" i="2"/>
  <c r="L111" i="2"/>
  <c r="K111" i="2"/>
  <c r="J111" i="2"/>
  <c r="G111" i="2"/>
  <c r="N110" i="2"/>
  <c r="M110" i="2"/>
  <c r="L110" i="2"/>
  <c r="K110" i="2"/>
  <c r="J110" i="2"/>
  <c r="G110" i="2"/>
  <c r="N109" i="2"/>
  <c r="M109" i="2"/>
  <c r="L109" i="2"/>
  <c r="K109" i="2"/>
  <c r="J109" i="2"/>
  <c r="G109" i="2"/>
  <c r="N108" i="2"/>
  <c r="M108" i="2"/>
  <c r="L108" i="2"/>
  <c r="K108" i="2"/>
  <c r="J108" i="2"/>
  <c r="G108" i="2"/>
  <c r="N107" i="2"/>
  <c r="M107" i="2"/>
  <c r="L107" i="2"/>
  <c r="K107" i="2"/>
  <c r="J107" i="2"/>
  <c r="G107" i="2"/>
  <c r="N106" i="2"/>
  <c r="M106" i="2"/>
  <c r="L106" i="2"/>
  <c r="K106" i="2"/>
  <c r="J106" i="2"/>
  <c r="G106" i="2"/>
  <c r="N105" i="2"/>
  <c r="M105" i="2"/>
  <c r="L105" i="2"/>
  <c r="K105" i="2"/>
  <c r="J105" i="2"/>
  <c r="G105" i="2"/>
  <c r="N104" i="2"/>
  <c r="M104" i="2"/>
  <c r="L104" i="2"/>
  <c r="K104" i="2"/>
  <c r="J104" i="2"/>
  <c r="G104" i="2"/>
  <c r="N103" i="2"/>
  <c r="M103" i="2"/>
  <c r="L103" i="2"/>
  <c r="K103" i="2"/>
  <c r="J103" i="2"/>
  <c r="G103" i="2"/>
  <c r="N102" i="2"/>
  <c r="M102" i="2"/>
  <c r="L102" i="2"/>
  <c r="K102" i="2"/>
  <c r="J102" i="2"/>
  <c r="G102" i="2"/>
  <c r="N101" i="2"/>
  <c r="M101" i="2"/>
  <c r="L101" i="2"/>
  <c r="K101" i="2"/>
  <c r="J101" i="2"/>
  <c r="G101" i="2"/>
  <c r="N100" i="2"/>
  <c r="M100" i="2"/>
  <c r="L100" i="2"/>
  <c r="K100" i="2"/>
  <c r="J100" i="2"/>
  <c r="G100" i="2"/>
  <c r="N99" i="2"/>
  <c r="M99" i="2"/>
  <c r="L99" i="2"/>
  <c r="K99" i="2"/>
  <c r="J99" i="2"/>
  <c r="G99" i="2"/>
  <c r="N98" i="2"/>
  <c r="M98" i="2"/>
  <c r="L98" i="2"/>
  <c r="K98" i="2"/>
  <c r="J98" i="2"/>
  <c r="G98" i="2"/>
  <c r="N97" i="2"/>
  <c r="M97" i="2"/>
  <c r="L97" i="2"/>
  <c r="K97" i="2"/>
  <c r="J97" i="2"/>
  <c r="G97" i="2"/>
  <c r="N96" i="2"/>
  <c r="M96" i="2"/>
  <c r="L96" i="2"/>
  <c r="K96" i="2"/>
  <c r="J96" i="2"/>
  <c r="G96" i="2"/>
  <c r="N95" i="2"/>
  <c r="M95" i="2"/>
  <c r="L95" i="2"/>
  <c r="K95" i="2"/>
  <c r="J95" i="2"/>
  <c r="G95" i="2"/>
  <c r="N94" i="2"/>
  <c r="M94" i="2"/>
  <c r="L94" i="2"/>
  <c r="K94" i="2"/>
  <c r="J94" i="2"/>
  <c r="G94" i="2"/>
  <c r="N93" i="2"/>
  <c r="M93" i="2"/>
  <c r="L93" i="2"/>
  <c r="K93" i="2"/>
  <c r="J93" i="2"/>
  <c r="G93" i="2"/>
  <c r="N92" i="2"/>
  <c r="M92" i="2"/>
  <c r="L92" i="2"/>
  <c r="K92" i="2"/>
  <c r="J92" i="2"/>
  <c r="G92" i="2"/>
  <c r="N91" i="2"/>
  <c r="M91" i="2"/>
  <c r="L91" i="2"/>
  <c r="K91" i="2"/>
  <c r="J91" i="2"/>
  <c r="G91" i="2"/>
  <c r="N90" i="2"/>
  <c r="M90" i="2"/>
  <c r="L90" i="2"/>
  <c r="K90" i="2"/>
  <c r="J90" i="2"/>
  <c r="G90" i="2"/>
  <c r="N89" i="2"/>
  <c r="M89" i="2"/>
  <c r="L89" i="2"/>
  <c r="K89" i="2"/>
  <c r="J89" i="2"/>
  <c r="G89" i="2"/>
  <c r="N88" i="2"/>
  <c r="M88" i="2"/>
  <c r="L88" i="2"/>
  <c r="K88" i="2"/>
  <c r="J88" i="2"/>
  <c r="G88" i="2"/>
  <c r="N87" i="2"/>
  <c r="M87" i="2"/>
  <c r="L87" i="2"/>
  <c r="K87" i="2"/>
  <c r="J87" i="2"/>
  <c r="G87" i="2"/>
  <c r="N86" i="2"/>
  <c r="M86" i="2"/>
  <c r="L86" i="2"/>
  <c r="K86" i="2"/>
  <c r="J86" i="2"/>
  <c r="G86" i="2"/>
  <c r="N85" i="2"/>
  <c r="M85" i="2"/>
  <c r="L85" i="2"/>
  <c r="K85" i="2"/>
  <c r="J85" i="2"/>
  <c r="G85" i="2"/>
  <c r="N84" i="2"/>
  <c r="M84" i="2"/>
  <c r="L84" i="2"/>
  <c r="K84" i="2"/>
  <c r="J84" i="2"/>
  <c r="G84" i="2"/>
  <c r="N83" i="2"/>
  <c r="M83" i="2"/>
  <c r="L83" i="2"/>
  <c r="K83" i="2"/>
  <c r="J83" i="2"/>
  <c r="G83" i="2"/>
  <c r="N82" i="2"/>
  <c r="M82" i="2"/>
  <c r="L82" i="2"/>
  <c r="K82" i="2"/>
  <c r="J82" i="2"/>
  <c r="G82" i="2"/>
  <c r="N81" i="2"/>
  <c r="M81" i="2"/>
  <c r="L81" i="2"/>
  <c r="K81" i="2"/>
  <c r="J81" i="2"/>
  <c r="G81" i="2"/>
  <c r="N80" i="2"/>
  <c r="M80" i="2"/>
  <c r="L80" i="2"/>
  <c r="K80" i="2"/>
  <c r="J80" i="2"/>
  <c r="G80" i="2"/>
  <c r="N79" i="2"/>
  <c r="M79" i="2"/>
  <c r="L79" i="2"/>
  <c r="K79" i="2"/>
  <c r="J79" i="2"/>
  <c r="G79" i="2"/>
  <c r="N78" i="2"/>
  <c r="M78" i="2"/>
  <c r="L78" i="2"/>
  <c r="K78" i="2"/>
  <c r="J78" i="2"/>
  <c r="G78" i="2"/>
  <c r="N77" i="2"/>
  <c r="M77" i="2"/>
  <c r="L77" i="2"/>
  <c r="K77" i="2"/>
  <c r="J77" i="2"/>
  <c r="G77" i="2"/>
  <c r="N76" i="2"/>
  <c r="M76" i="2"/>
  <c r="L76" i="2"/>
  <c r="K76" i="2"/>
  <c r="J76" i="2"/>
  <c r="G76" i="2"/>
  <c r="N75" i="2"/>
  <c r="M75" i="2"/>
  <c r="L75" i="2"/>
  <c r="K75" i="2"/>
  <c r="J75" i="2"/>
  <c r="G75" i="2"/>
  <c r="N74" i="2"/>
  <c r="M74" i="2"/>
  <c r="L74" i="2"/>
  <c r="K74" i="2"/>
  <c r="J74" i="2"/>
  <c r="G74" i="2"/>
  <c r="N73" i="2"/>
  <c r="M73" i="2"/>
  <c r="L73" i="2"/>
  <c r="K73" i="2"/>
  <c r="J73" i="2"/>
  <c r="G73" i="2"/>
  <c r="N72" i="2"/>
  <c r="M72" i="2"/>
  <c r="L72" i="2"/>
  <c r="K72" i="2"/>
  <c r="J72" i="2"/>
  <c r="G72" i="2"/>
  <c r="N71" i="2"/>
  <c r="M71" i="2"/>
  <c r="L71" i="2"/>
  <c r="K71" i="2"/>
  <c r="J71" i="2"/>
  <c r="G71" i="2"/>
  <c r="N70" i="2"/>
  <c r="M70" i="2"/>
  <c r="L70" i="2"/>
  <c r="K70" i="2"/>
  <c r="J70" i="2"/>
  <c r="G70" i="2"/>
  <c r="N69" i="2"/>
  <c r="M69" i="2"/>
  <c r="L69" i="2"/>
  <c r="K69" i="2"/>
  <c r="J69" i="2"/>
  <c r="G69" i="2"/>
  <c r="N68" i="2"/>
  <c r="M68" i="2"/>
  <c r="L68" i="2"/>
  <c r="K68" i="2"/>
  <c r="J68" i="2"/>
  <c r="G68" i="2"/>
  <c r="N67" i="2"/>
  <c r="M67" i="2"/>
  <c r="L67" i="2"/>
  <c r="K67" i="2"/>
  <c r="J67" i="2"/>
  <c r="G67" i="2"/>
  <c r="N66" i="2"/>
  <c r="M66" i="2"/>
  <c r="L66" i="2"/>
  <c r="K66" i="2"/>
  <c r="J66" i="2"/>
  <c r="G66" i="2"/>
  <c r="N65" i="2"/>
  <c r="M65" i="2"/>
  <c r="L65" i="2"/>
  <c r="K65" i="2"/>
  <c r="J65" i="2"/>
  <c r="G65" i="2"/>
  <c r="N64" i="2"/>
  <c r="M64" i="2"/>
  <c r="L64" i="2"/>
  <c r="K64" i="2"/>
  <c r="J64" i="2"/>
  <c r="G64" i="2"/>
  <c r="N63" i="2"/>
  <c r="M63" i="2"/>
  <c r="L63" i="2"/>
  <c r="K63" i="2"/>
  <c r="J63" i="2"/>
  <c r="G63" i="2"/>
  <c r="N62" i="2"/>
  <c r="M62" i="2"/>
  <c r="L62" i="2"/>
  <c r="K62" i="2"/>
  <c r="J62" i="2"/>
  <c r="G62" i="2"/>
  <c r="N61" i="2"/>
  <c r="M61" i="2"/>
  <c r="L61" i="2"/>
  <c r="K61" i="2"/>
  <c r="J61" i="2"/>
  <c r="G61" i="2"/>
  <c r="N60" i="2"/>
  <c r="M60" i="2"/>
  <c r="L60" i="2"/>
  <c r="K60" i="2"/>
  <c r="J60" i="2"/>
  <c r="G60" i="2"/>
  <c r="N59" i="2"/>
  <c r="M59" i="2"/>
  <c r="L59" i="2"/>
  <c r="K59" i="2"/>
  <c r="J59" i="2"/>
  <c r="G59" i="2"/>
  <c r="N58" i="2"/>
  <c r="M58" i="2"/>
  <c r="L58" i="2"/>
  <c r="K58" i="2"/>
  <c r="J58" i="2"/>
  <c r="G58" i="2"/>
  <c r="N57" i="2"/>
  <c r="M57" i="2"/>
  <c r="L57" i="2"/>
  <c r="K57" i="2"/>
  <c r="J57" i="2"/>
  <c r="G57" i="2"/>
  <c r="N56" i="2"/>
  <c r="M56" i="2"/>
  <c r="L56" i="2"/>
  <c r="K56" i="2"/>
  <c r="J56" i="2"/>
  <c r="G56" i="2"/>
  <c r="N55" i="2"/>
  <c r="M55" i="2"/>
  <c r="L55" i="2"/>
  <c r="K55" i="2"/>
  <c r="J55" i="2"/>
  <c r="G55" i="2"/>
  <c r="N54" i="2"/>
  <c r="M54" i="2"/>
  <c r="L54" i="2"/>
  <c r="K54" i="2"/>
  <c r="J54" i="2"/>
  <c r="G54" i="2"/>
  <c r="N53" i="2"/>
  <c r="M53" i="2"/>
  <c r="L53" i="2"/>
  <c r="K53" i="2"/>
  <c r="J53" i="2"/>
  <c r="G53" i="2"/>
  <c r="N52" i="2"/>
  <c r="M52" i="2"/>
  <c r="L52" i="2"/>
  <c r="K52" i="2"/>
  <c r="J52" i="2"/>
  <c r="G52" i="2"/>
  <c r="N51" i="2"/>
  <c r="M51" i="2"/>
  <c r="L51" i="2"/>
  <c r="K51" i="2"/>
  <c r="J51" i="2"/>
  <c r="G51" i="2"/>
  <c r="N50" i="2"/>
  <c r="M50" i="2"/>
  <c r="L50" i="2"/>
  <c r="K50" i="2"/>
  <c r="J50" i="2"/>
  <c r="G50" i="2"/>
  <c r="N49" i="2"/>
  <c r="M49" i="2"/>
  <c r="L49" i="2"/>
  <c r="K49" i="2"/>
  <c r="J49" i="2"/>
  <c r="G49" i="2"/>
  <c r="N48" i="2"/>
  <c r="M48" i="2"/>
  <c r="L48" i="2"/>
  <c r="K48" i="2"/>
  <c r="J48" i="2"/>
  <c r="G48" i="2"/>
  <c r="N47" i="2"/>
  <c r="M47" i="2"/>
  <c r="L47" i="2"/>
  <c r="K47" i="2"/>
  <c r="J47" i="2"/>
  <c r="G47" i="2"/>
  <c r="N46" i="2"/>
  <c r="M46" i="2"/>
  <c r="L46" i="2"/>
  <c r="K46" i="2"/>
  <c r="J46" i="2"/>
  <c r="G46" i="2"/>
  <c r="N45" i="2"/>
  <c r="M45" i="2"/>
  <c r="L45" i="2"/>
  <c r="K45" i="2"/>
  <c r="J45" i="2"/>
  <c r="G45" i="2"/>
  <c r="N44" i="2"/>
  <c r="M44" i="2"/>
  <c r="L44" i="2"/>
  <c r="K44" i="2"/>
  <c r="J44" i="2"/>
  <c r="G44" i="2"/>
  <c r="N43" i="2"/>
  <c r="M43" i="2"/>
  <c r="L43" i="2"/>
  <c r="K43" i="2"/>
  <c r="J43" i="2"/>
  <c r="G43" i="2"/>
  <c r="N42" i="2"/>
  <c r="M42" i="2"/>
  <c r="L42" i="2"/>
  <c r="K42" i="2"/>
  <c r="J42" i="2"/>
  <c r="G42" i="2"/>
  <c r="N41" i="2"/>
  <c r="M41" i="2"/>
  <c r="L41" i="2"/>
  <c r="K41" i="2"/>
  <c r="J41" i="2"/>
  <c r="G41" i="2"/>
  <c r="N40" i="2"/>
  <c r="M40" i="2"/>
  <c r="L40" i="2"/>
  <c r="K40" i="2"/>
  <c r="J40" i="2"/>
  <c r="G40" i="2"/>
  <c r="N39" i="2"/>
  <c r="M39" i="2"/>
  <c r="L39" i="2"/>
  <c r="K39" i="2"/>
  <c r="J39" i="2"/>
  <c r="G39" i="2"/>
  <c r="N38" i="2"/>
  <c r="M38" i="2"/>
  <c r="L38" i="2"/>
  <c r="K38" i="2"/>
  <c r="J38" i="2"/>
  <c r="G38" i="2"/>
  <c r="N37" i="2"/>
  <c r="M37" i="2"/>
  <c r="L37" i="2"/>
  <c r="K37" i="2"/>
  <c r="J37" i="2"/>
  <c r="G37" i="2"/>
  <c r="N36" i="2"/>
  <c r="M36" i="2"/>
  <c r="L36" i="2"/>
  <c r="K36" i="2"/>
  <c r="J36" i="2"/>
  <c r="G36" i="2"/>
  <c r="N35" i="2"/>
  <c r="M35" i="2"/>
  <c r="L35" i="2"/>
  <c r="K35" i="2"/>
  <c r="J35" i="2"/>
  <c r="G35" i="2"/>
  <c r="N34" i="2"/>
  <c r="M34" i="2"/>
  <c r="L34" i="2"/>
  <c r="K34" i="2"/>
  <c r="J34" i="2"/>
  <c r="G34" i="2"/>
  <c r="N33" i="2"/>
  <c r="M33" i="2"/>
  <c r="L33" i="2"/>
  <c r="K33" i="2"/>
  <c r="J33" i="2"/>
  <c r="G33" i="2"/>
  <c r="N32" i="2"/>
  <c r="M32" i="2"/>
  <c r="L32" i="2"/>
  <c r="K32" i="2"/>
  <c r="J32" i="2"/>
  <c r="G32" i="2"/>
  <c r="N31" i="2"/>
  <c r="M31" i="2"/>
  <c r="L31" i="2"/>
  <c r="K31" i="2"/>
  <c r="J31" i="2"/>
  <c r="G31" i="2"/>
  <c r="N30" i="2"/>
  <c r="M30" i="2"/>
  <c r="L30" i="2"/>
  <c r="K30" i="2"/>
  <c r="J30" i="2"/>
  <c r="G30" i="2"/>
  <c r="N29" i="2"/>
  <c r="M29" i="2"/>
  <c r="L29" i="2"/>
  <c r="K29" i="2"/>
  <c r="J29" i="2"/>
  <c r="G29" i="2"/>
  <c r="N28" i="2"/>
  <c r="M28" i="2"/>
  <c r="L28" i="2"/>
  <c r="K28" i="2"/>
  <c r="J28" i="2"/>
  <c r="G28" i="2"/>
  <c r="N27" i="2"/>
  <c r="M27" i="2"/>
  <c r="L27" i="2"/>
  <c r="K27" i="2"/>
  <c r="J27" i="2"/>
  <c r="G27" i="2"/>
  <c r="N26" i="2"/>
  <c r="M26" i="2"/>
  <c r="L26" i="2"/>
  <c r="K26" i="2"/>
  <c r="J26" i="2"/>
  <c r="G26" i="2"/>
  <c r="N25" i="2"/>
  <c r="M25" i="2"/>
  <c r="L25" i="2"/>
  <c r="K25" i="2"/>
  <c r="J25" i="2"/>
  <c r="G25" i="2"/>
  <c r="N24" i="2"/>
  <c r="M24" i="2"/>
  <c r="L24" i="2"/>
  <c r="K24" i="2"/>
  <c r="J24" i="2"/>
  <c r="G24" i="2"/>
  <c r="N23" i="2"/>
  <c r="M23" i="2"/>
  <c r="L23" i="2"/>
  <c r="K23" i="2"/>
  <c r="J23" i="2"/>
  <c r="G23" i="2"/>
  <c r="N22" i="2"/>
  <c r="M22" i="2"/>
  <c r="L22" i="2"/>
  <c r="K22" i="2"/>
  <c r="J22" i="2"/>
  <c r="G22" i="2"/>
  <c r="N21" i="2"/>
  <c r="M21" i="2"/>
  <c r="L21" i="2"/>
  <c r="K21" i="2"/>
  <c r="J21" i="2"/>
  <c r="G21" i="2"/>
  <c r="N20" i="2"/>
  <c r="M20" i="2"/>
  <c r="L20" i="2"/>
  <c r="K20" i="2"/>
  <c r="J20" i="2"/>
  <c r="G20" i="2"/>
  <c r="N19" i="2"/>
  <c r="M19" i="2"/>
  <c r="L19" i="2"/>
  <c r="K19" i="2"/>
  <c r="J19" i="2"/>
  <c r="G19" i="2"/>
  <c r="N18" i="2"/>
  <c r="M18" i="2"/>
  <c r="L18" i="2"/>
  <c r="K18" i="2"/>
  <c r="J18" i="2"/>
  <c r="G18" i="2"/>
  <c r="N17" i="2"/>
  <c r="M17" i="2"/>
  <c r="L17" i="2"/>
  <c r="K17" i="2"/>
  <c r="J17" i="2"/>
  <c r="G17" i="2"/>
  <c r="N16" i="2"/>
  <c r="M16" i="2"/>
  <c r="L16" i="2"/>
  <c r="K16" i="2"/>
  <c r="J16" i="2"/>
  <c r="G16" i="2"/>
  <c r="N15" i="2"/>
  <c r="M15" i="2"/>
  <c r="L15" i="2"/>
  <c r="K15" i="2"/>
  <c r="J15" i="2"/>
  <c r="G15" i="2"/>
  <c r="N14" i="2"/>
  <c r="M14" i="2"/>
  <c r="L14" i="2"/>
  <c r="K14" i="2"/>
  <c r="J14" i="2"/>
  <c r="G14" i="2"/>
  <c r="N13" i="2"/>
  <c r="M13" i="2"/>
  <c r="L13" i="2"/>
  <c r="K13" i="2"/>
  <c r="J13" i="2"/>
  <c r="G13" i="2"/>
  <c r="N12" i="2"/>
  <c r="M12" i="2"/>
  <c r="L12" i="2"/>
  <c r="K12" i="2"/>
  <c r="J12" i="2"/>
  <c r="G12" i="2"/>
  <c r="V11" i="2"/>
  <c r="U11" i="2"/>
  <c r="T11" i="2"/>
  <c r="S11" i="2"/>
  <c r="R11" i="2"/>
  <c r="N11" i="2"/>
  <c r="M11" i="2"/>
  <c r="L11" i="2"/>
  <c r="K11" i="2"/>
  <c r="J11" i="2"/>
  <c r="G11" i="2"/>
  <c r="V10" i="2"/>
  <c r="U10" i="2"/>
  <c r="T10" i="2"/>
  <c r="S10" i="2"/>
  <c r="R10" i="2"/>
  <c r="N10" i="2"/>
  <c r="M10" i="2"/>
  <c r="L10" i="2"/>
  <c r="K10" i="2"/>
  <c r="J10" i="2"/>
  <c r="G10" i="2"/>
  <c r="V9" i="2"/>
  <c r="U9" i="2"/>
  <c r="T9" i="2"/>
  <c r="S9" i="2"/>
  <c r="R9" i="2"/>
  <c r="N9" i="2"/>
  <c r="M9" i="2"/>
  <c r="L9" i="2"/>
  <c r="K9" i="2"/>
  <c r="J9" i="2"/>
  <c r="G9" i="2"/>
  <c r="V8" i="2"/>
  <c r="U8" i="2"/>
  <c r="T8" i="2"/>
  <c r="S8" i="2"/>
  <c r="R8" i="2"/>
  <c r="N8" i="2"/>
  <c r="M8" i="2"/>
  <c r="L8" i="2"/>
  <c r="K8" i="2"/>
  <c r="J8" i="2"/>
  <c r="G8" i="2"/>
  <c r="N7" i="2"/>
  <c r="M7" i="2"/>
  <c r="L7" i="2"/>
  <c r="K7" i="2"/>
  <c r="J7" i="2"/>
  <c r="G7" i="2"/>
  <c r="V6" i="2"/>
  <c r="U6" i="2"/>
  <c r="T6" i="2"/>
  <c r="S6" i="2"/>
  <c r="R6" i="2"/>
  <c r="N6" i="2"/>
  <c r="M6" i="2"/>
  <c r="L6" i="2"/>
  <c r="K6" i="2"/>
  <c r="J6" i="2"/>
  <c r="G6" i="2"/>
  <c r="V5" i="2"/>
  <c r="U5" i="2"/>
  <c r="T5" i="2"/>
  <c r="S5" i="2"/>
  <c r="R5" i="2"/>
  <c r="N5" i="2"/>
  <c r="M5" i="2"/>
  <c r="L5" i="2"/>
  <c r="K5" i="2"/>
  <c r="J5" i="2"/>
  <c r="G5" i="2"/>
  <c r="V4" i="2"/>
  <c r="U4" i="2"/>
  <c r="T4" i="2"/>
  <c r="S4" i="2"/>
  <c r="R4" i="2"/>
  <c r="N4" i="2"/>
  <c r="M4" i="2"/>
  <c r="L4" i="2"/>
  <c r="K4" i="2"/>
  <c r="J4" i="2"/>
  <c r="G4" i="2"/>
  <c r="V3" i="2"/>
  <c r="U3" i="2"/>
  <c r="T3" i="2"/>
  <c r="S3" i="2"/>
  <c r="R3" i="2"/>
  <c r="N3" i="2"/>
  <c r="M3" i="2"/>
  <c r="L3" i="2"/>
  <c r="K3" i="2"/>
  <c r="J3" i="2"/>
  <c r="G3" i="2"/>
  <c r="V2" i="2"/>
  <c r="U2" i="2"/>
  <c r="T2" i="2"/>
  <c r="S2" i="2"/>
  <c r="R2" i="2"/>
  <c r="N2" i="2"/>
  <c r="M2" i="2"/>
  <c r="L2" i="2"/>
  <c r="K2" i="2"/>
  <c r="J2" i="2"/>
  <c r="G2" i="2"/>
</calcChain>
</file>

<file path=xl/sharedStrings.xml><?xml version="1.0" encoding="utf-8"?>
<sst xmlns="http://schemas.openxmlformats.org/spreadsheetml/2006/main" count="197" uniqueCount="65">
  <si>
    <t>中間テスト</t>
    <rPh sb="0" eb="2">
      <t>チュウカン</t>
    </rPh>
    <phoneticPr fontId="1"/>
  </si>
  <si>
    <t>期末テスト</t>
    <rPh sb="0" eb="2">
      <t>キマツ</t>
    </rPh>
    <phoneticPr fontId="1"/>
  </si>
  <si>
    <t>総合(中間*0.3)+(期末*0.7）</t>
    <rPh sb="0" eb="2">
      <t>ソウゴウ</t>
    </rPh>
    <rPh sb="3" eb="5">
      <t>チュウカン</t>
    </rPh>
    <rPh sb="12" eb="14">
      <t>キマツ</t>
    </rPh>
    <phoneticPr fontId="1"/>
  </si>
  <si>
    <t>ID</t>
    <phoneticPr fontId="1"/>
  </si>
  <si>
    <t>分散分析: 一元配置</t>
  </si>
  <si>
    <t>概要</t>
  </si>
  <si>
    <t>グループ</t>
  </si>
  <si>
    <t>標本数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</si>
  <si>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</si>
  <si>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</si>
  <si>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</si>
  <si>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</si>
  <si>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</si>
  <si>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</si>
  <si>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</si>
  <si>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</si>
  <si>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</si>
  <si>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</si>
  <si>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グループ間</t>
  </si>
  <si>
    <t>グループ内</t>
  </si>
  <si>
    <t>数学</t>
  </si>
  <si>
    <t>物理</t>
  </si>
  <si>
    <t>化学</t>
  </si>
  <si>
    <t>英語</t>
  </si>
  <si>
    <t>数学</t>
    <rPh sb="0" eb="2">
      <t>スウガク</t>
    </rPh>
    <phoneticPr fontId="4"/>
  </si>
  <si>
    <t>物理</t>
    <rPh sb="0" eb="2">
      <t>ブツリ</t>
    </rPh>
    <phoneticPr fontId="4"/>
  </si>
  <si>
    <t>化学</t>
    <rPh sb="0" eb="2">
      <t>カガク</t>
    </rPh>
    <phoneticPr fontId="4"/>
  </si>
  <si>
    <t>英語</t>
    <rPh sb="0" eb="2">
      <t>エイゴ</t>
    </rPh>
    <phoneticPr fontId="4"/>
  </si>
  <si>
    <t>ID</t>
    <phoneticPr fontId="4"/>
  </si>
  <si>
    <t>平均</t>
    <rPh sb="0" eb="2">
      <t>ヘイキン</t>
    </rPh>
    <phoneticPr fontId="4"/>
  </si>
  <si>
    <t>標準偏差</t>
    <rPh sb="0" eb="2">
      <t>ヒョウジュン</t>
    </rPh>
    <rPh sb="2" eb="4">
      <t>ヘンサ</t>
    </rPh>
    <phoneticPr fontId="4"/>
  </si>
  <si>
    <t>データ数</t>
    <rPh sb="3" eb="4">
      <t>スウ</t>
    </rPh>
    <phoneticPr fontId="4"/>
  </si>
  <si>
    <t>分散</t>
    <rPh sb="0" eb="2">
      <t>ブンサン</t>
    </rPh>
    <phoneticPr fontId="4"/>
  </si>
  <si>
    <t>平方和</t>
    <rPh sb="0" eb="2">
      <t>ヘイホウ</t>
    </rPh>
    <rPh sb="2" eb="3">
      <t>ワ</t>
    </rPh>
    <phoneticPr fontId="4"/>
  </si>
  <si>
    <t>ＩＤ</t>
    <phoneticPr fontId="4"/>
  </si>
  <si>
    <t>概論</t>
    <rPh sb="0" eb="2">
      <t>ガイロン</t>
    </rPh>
    <phoneticPr fontId="1"/>
  </si>
  <si>
    <t>プレスメント</t>
    <phoneticPr fontId="1"/>
  </si>
  <si>
    <t>概論合計</t>
    <rPh sb="0" eb="2">
      <t>ガイロン</t>
    </rPh>
    <rPh sb="2" eb="4">
      <t>ゴウケイ</t>
    </rPh>
    <phoneticPr fontId="1"/>
  </si>
  <si>
    <t>プレス合計</t>
    <rPh sb="3" eb="5">
      <t>ゴウケイ</t>
    </rPh>
    <phoneticPr fontId="1"/>
  </si>
  <si>
    <t>合計</t>
    <rPh sb="0" eb="2">
      <t>ゴウケイ</t>
    </rPh>
    <phoneticPr fontId="1"/>
  </si>
  <si>
    <t>全体の平均</t>
    <rPh sb="0" eb="2">
      <t>ゼンタイ</t>
    </rPh>
    <rPh sb="3" eb="5">
      <t>ヘイキン</t>
    </rPh>
    <phoneticPr fontId="1"/>
  </si>
  <si>
    <t>全体の標準偏差</t>
    <rPh sb="0" eb="2">
      <t>ゼンタイ</t>
    </rPh>
    <rPh sb="3" eb="5">
      <t>ヒョウジュン</t>
    </rPh>
    <rPh sb="5" eb="7">
      <t>ヘンサ</t>
    </rPh>
    <phoneticPr fontId="1"/>
  </si>
  <si>
    <t>分散分析表（概論）</t>
    <rPh sb="6" eb="8">
      <t>ガイロン</t>
    </rPh>
    <phoneticPr fontId="1"/>
  </si>
  <si>
    <t>分散分析表（プレスメント）</t>
    <phoneticPr fontId="1"/>
  </si>
  <si>
    <t>矢吹</t>
    <rPh sb="0" eb="2">
      <t>ヤブキ</t>
    </rPh>
    <phoneticPr fontId="1"/>
  </si>
  <si>
    <t>中間</t>
    <rPh sb="0" eb="2">
      <t>チュウカン</t>
    </rPh>
    <phoneticPr fontId="1"/>
  </si>
  <si>
    <t>期末</t>
    <rPh sb="0" eb="2">
      <t>キマツ</t>
    </rPh>
    <phoneticPr fontId="1"/>
  </si>
  <si>
    <t>総合（中間*0.3）+（期末*0.7）</t>
    <rPh sb="0" eb="2">
      <t>ソウゴウ</t>
    </rPh>
    <rPh sb="3" eb="5">
      <t>チュウカン</t>
    </rPh>
    <rPh sb="12" eb="14">
      <t>キマツ</t>
    </rPh>
    <phoneticPr fontId="1"/>
  </si>
  <si>
    <t>矢吹</t>
    <rPh sb="0" eb="2">
      <t>ヤブキ</t>
    </rPh>
    <phoneticPr fontId="1"/>
  </si>
  <si>
    <t>他学生</t>
    <rPh sb="0" eb="1">
      <t>ホカ</t>
    </rPh>
    <rPh sb="1" eb="3">
      <t>ガクセイ</t>
    </rPh>
    <phoneticPr fontId="1"/>
  </si>
  <si>
    <t>他学生</t>
    <rPh sb="0" eb="1">
      <t>タ</t>
    </rPh>
    <rPh sb="1" eb="3">
      <t>ガクセイ</t>
    </rPh>
    <phoneticPr fontId="1"/>
  </si>
  <si>
    <t>他</t>
    <rPh sb="0" eb="1">
      <t>ホカ</t>
    </rPh>
    <phoneticPr fontId="1"/>
  </si>
  <si>
    <t>他の学生</t>
    <rPh sb="0" eb="1">
      <t>ホカ</t>
    </rPh>
    <rPh sb="2" eb="4">
      <t>ガクセイ</t>
    </rPh>
    <phoneticPr fontId="1"/>
  </si>
  <si>
    <t>矢吹グループ</t>
    <rPh sb="0" eb="2">
      <t>ヤブキ</t>
    </rPh>
    <phoneticPr fontId="1"/>
  </si>
  <si>
    <t>PM概論</t>
    <rPh sb="2" eb="4">
      <t>ガイロン</t>
    </rPh>
    <phoneticPr fontId="1"/>
  </si>
  <si>
    <t>プレスメント</t>
  </si>
  <si>
    <t>矢吹グループ</t>
  </si>
  <si>
    <t>グループ</t>
    <phoneticPr fontId="1"/>
  </si>
  <si>
    <t>他学生</t>
  </si>
  <si>
    <t>科目</t>
    <rPh sb="0" eb="2">
      <t>カモク</t>
    </rPh>
    <phoneticPr fontId="1"/>
  </si>
  <si>
    <t>PM概論</t>
  </si>
  <si>
    <t>分散分析: 繰り返しのない二元配置</t>
  </si>
  <si>
    <t>誤差</t>
  </si>
  <si>
    <t>行（科目）</t>
    <rPh sb="2" eb="4">
      <t>カモク</t>
    </rPh>
    <phoneticPr fontId="1"/>
  </si>
  <si>
    <t>列（グループ）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</si>
</sst>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5">
    <xf numFmtId="0" fontId="0" fillId="0" borderId="0" xfId="0">
      <alignment vertical="center"/>
    </xf>
    <xf numFmtId="0" fontId="3" fillId="0" borderId="2" xfId="1" applyFont="1" applyFill="1" applyBorder="1" applyAlignment="1">
      <alignment horizontal="right"/>
    </xf>
    <xf numFmtId="176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0" xfId="0" applyAlignment="1"/>
    <xf numFmtId="0" fontId="3" fillId="2" borderId="17" xfId="1" applyFont="1" applyFill="1" applyBorder="1" applyAlignment="1">
      <alignment horizontal="center"/>
    </xf>
    <xf numFmtId="0" fontId="3" fillId="2" borderId="18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right"/>
    </xf>
    <xf numFmtId="0" fontId="2" fillId="0" borderId="1" xfId="1" applyBorder="1" applyAlignment="1"/>
    <xf numFmtId="0" fontId="3" fillId="0" borderId="0" xfId="1" applyFont="1" applyFill="1" applyBorder="1" applyAlignment="1">
      <alignment horizontal="right"/>
    </xf>
    <xf numFmtId="1" fontId="0" fillId="0" borderId="0" xfId="0" applyNumberFormat="1" applyAlignment="1"/>
    <xf numFmtId="2" fontId="0" fillId="0" borderId="0" xfId="0" applyNumberFormat="1" applyAlignment="1"/>
    <xf numFmtId="0" fontId="0" fillId="0" borderId="0" xfId="0" applyBorder="1">
      <alignment vertical="center"/>
    </xf>
    <xf numFmtId="176" fontId="3" fillId="0" borderId="0" xfId="1" applyNumberFormat="1" applyFont="1" applyFill="1" applyBorder="1" applyAlignment="1"/>
    <xf numFmtId="176" fontId="0" fillId="0" borderId="0" xfId="0" applyNumberFormat="1" applyBorder="1">
      <alignment vertical="center"/>
    </xf>
    <xf numFmtId="0" fontId="0" fillId="0" borderId="0" xfId="0" quotePrefix="1" applyAlignment="1"/>
    <xf numFmtId="0" fontId="3" fillId="3" borderId="2" xfId="1" applyFont="1" applyFill="1" applyBorder="1" applyAlignment="1">
      <alignment horizontal="right"/>
    </xf>
    <xf numFmtId="0" fontId="3" fillId="3" borderId="1" xfId="1" applyFont="1" applyFill="1" applyBorder="1" applyAlignment="1">
      <alignment horizontal="right"/>
    </xf>
    <xf numFmtId="0" fontId="0" fillId="3" borderId="0" xfId="0" applyFill="1" applyAlignment="1"/>
    <xf numFmtId="0" fontId="0" fillId="3" borderId="13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0" xfId="0" applyFill="1">
      <alignment vertical="center"/>
    </xf>
    <xf numFmtId="177" fontId="0" fillId="0" borderId="10" xfId="0" applyNumberFormat="1" applyFill="1" applyBorder="1" applyAlignment="1">
      <alignment vertical="center"/>
    </xf>
    <xf numFmtId="177" fontId="0" fillId="3" borderId="10" xfId="0" applyNumberFormat="1" applyFill="1" applyBorder="1" applyAlignment="1">
      <alignment vertical="center"/>
    </xf>
    <xf numFmtId="0" fontId="0" fillId="0" borderId="1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6" xfId="0" applyNumberFormat="1" applyFill="1" applyBorder="1" applyAlignment="1">
      <alignment vertical="center"/>
    </xf>
    <xf numFmtId="177" fontId="0" fillId="3" borderId="6" xfId="0" applyNumberFormat="1" applyFill="1" applyBorder="1" applyAlignment="1">
      <alignment vertical="center"/>
    </xf>
    <xf numFmtId="177" fontId="0" fillId="0" borderId="11" xfId="0" applyNumberFormat="1" applyFill="1" applyBorder="1" applyAlignment="1">
      <alignment vertical="center"/>
    </xf>
    <xf numFmtId="177" fontId="0" fillId="0" borderId="8" xfId="0" applyNumberFormat="1" applyFill="1" applyBorder="1" applyAlignment="1">
      <alignment vertical="center"/>
    </xf>
    <xf numFmtId="0" fontId="0" fillId="0" borderId="0" xfId="0" quotePrefix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3" fillId="0" borderId="1" xfId="1" applyNumberFormat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標準" xfId="0" builtinId="0"/>
    <cellStyle name="標準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topLeftCell="C1" workbookViewId="0">
      <selection activeCell="R2" sqref="R2:R10"/>
    </sheetView>
  </sheetViews>
  <sheetFormatPr defaultRowHeight="13.5" x14ac:dyDescent="0.15"/>
  <cols>
    <col min="4" max="4" width="26.125" bestFit="1" customWidth="1"/>
  </cols>
  <sheetData>
    <row r="1" spans="1:18" x14ac:dyDescent="0.15">
      <c r="A1" t="s">
        <v>35</v>
      </c>
      <c r="E1" t="s">
        <v>36</v>
      </c>
      <c r="M1" t="s">
        <v>50</v>
      </c>
      <c r="N1" t="s">
        <v>37</v>
      </c>
      <c r="O1" t="s">
        <v>38</v>
      </c>
      <c r="P1" t="s">
        <v>48</v>
      </c>
      <c r="Q1" t="s">
        <v>37</v>
      </c>
      <c r="R1" t="s">
        <v>38</v>
      </c>
    </row>
    <row r="2" spans="1:18" x14ac:dyDescent="0.15">
      <c r="A2" s="50" t="s">
        <v>44</v>
      </c>
      <c r="B2" s="51" t="s">
        <v>45</v>
      </c>
      <c r="C2" s="52" t="s">
        <v>46</v>
      </c>
      <c r="D2" s="50" t="s">
        <v>47</v>
      </c>
      <c r="E2" s="21" t="s">
        <v>24</v>
      </c>
      <c r="F2" s="21" t="s">
        <v>25</v>
      </c>
      <c r="G2" s="21" t="s">
        <v>26</v>
      </c>
      <c r="H2" s="21" t="s">
        <v>27</v>
      </c>
      <c r="I2" s="21" t="s">
        <v>39</v>
      </c>
      <c r="M2">
        <v>1</v>
      </c>
      <c r="N2">
        <v>-1.1610409029502506</v>
      </c>
      <c r="O2">
        <v>1.7828823782943106</v>
      </c>
      <c r="P2" s="24">
        <v>1</v>
      </c>
      <c r="Q2">
        <v>0.23701597800873497</v>
      </c>
      <c r="R2">
        <v>-0.20597552800721208</v>
      </c>
    </row>
    <row r="3" spans="1:18" x14ac:dyDescent="0.15">
      <c r="A3" s="24">
        <v>1</v>
      </c>
      <c r="B3">
        <v>0.79834860971785415</v>
      </c>
      <c r="C3">
        <v>-0.12926919057441555</v>
      </c>
      <c r="D3">
        <v>0.23701597800873497</v>
      </c>
      <c r="E3">
        <v>4.5682439983234173E-2</v>
      </c>
      <c r="F3">
        <v>-0.32546927126041419</v>
      </c>
      <c r="G3">
        <v>0.4007167607731793</v>
      </c>
      <c r="H3">
        <v>-1.0192314548898211</v>
      </c>
      <c r="I3">
        <v>-0.20597552800721208</v>
      </c>
      <c r="M3">
        <v>2</v>
      </c>
      <c r="N3">
        <v>0.91194072443840879</v>
      </c>
      <c r="O3">
        <v>0.32762049563465989</v>
      </c>
      <c r="P3" s="24">
        <v>2</v>
      </c>
      <c r="Q3">
        <v>0.64820917829079006</v>
      </c>
      <c r="R3">
        <v>5.2737695576725849E-2</v>
      </c>
    </row>
    <row r="4" spans="1:18" x14ac:dyDescent="0.15">
      <c r="A4" s="24">
        <v>2</v>
      </c>
      <c r="B4">
        <v>1.0954439892884298</v>
      </c>
      <c r="C4">
        <v>0.26459787445700828</v>
      </c>
      <c r="D4">
        <v>0.64820917829079006</v>
      </c>
      <c r="E4">
        <v>0.25742221654785907</v>
      </c>
      <c r="F4">
        <v>0.57801919759363141</v>
      </c>
      <c r="G4">
        <v>-0.12453468138707736</v>
      </c>
      <c r="H4">
        <v>-1.0192314548898211</v>
      </c>
      <c r="I4">
        <v>5.2737695576725849E-2</v>
      </c>
      <c r="M4">
        <v>3</v>
      </c>
      <c r="N4">
        <v>-0.88691210276221399</v>
      </c>
      <c r="O4">
        <v>-1.3055067282389483</v>
      </c>
      <c r="P4" s="24">
        <v>3</v>
      </c>
      <c r="Q4">
        <v>0.52485121820617275</v>
      </c>
      <c r="R4">
        <v>1.281625507600431</v>
      </c>
    </row>
    <row r="5" spans="1:18" x14ac:dyDescent="0.15">
      <c r="A5" s="24">
        <v>3</v>
      </c>
      <c r="B5">
        <v>0.10512605738651132</v>
      </c>
      <c r="C5">
        <v>0.6584649394884321</v>
      </c>
      <c r="D5">
        <v>0.52485121820617275</v>
      </c>
      <c r="E5">
        <v>1.8242965631260832</v>
      </c>
      <c r="F5">
        <v>1.0297634320206541</v>
      </c>
      <c r="G5">
        <v>0.98432947428457562</v>
      </c>
      <c r="H5">
        <v>-0.4221530739932669</v>
      </c>
      <c r="I5">
        <v>1.281625507600431</v>
      </c>
      <c r="M5">
        <v>4</v>
      </c>
      <c r="N5">
        <v>0.45890086480772274</v>
      </c>
      <c r="O5">
        <v>-2.6960903050026146</v>
      </c>
      <c r="P5" s="24">
        <v>4</v>
      </c>
      <c r="Q5">
        <v>0.78527357838480838</v>
      </c>
      <c r="R5">
        <v>0.60250329569259398</v>
      </c>
    </row>
    <row r="6" spans="1:18" x14ac:dyDescent="0.15">
      <c r="A6" s="24">
        <v>4</v>
      </c>
      <c r="B6">
        <v>0.50125323014727863</v>
      </c>
      <c r="C6">
        <v>0.78975396116557328</v>
      </c>
      <c r="D6">
        <v>0.78527357838480838</v>
      </c>
      <c r="E6">
        <v>0.384466082486634</v>
      </c>
      <c r="F6">
        <v>0.57801919759363141</v>
      </c>
      <c r="G6">
        <v>-0.12453468138707736</v>
      </c>
      <c r="H6">
        <v>0.83171152588949704</v>
      </c>
      <c r="I6">
        <v>0.60250329569259398</v>
      </c>
      <c r="M6">
        <v>5</v>
      </c>
      <c r="N6">
        <v>0.99087017852583781</v>
      </c>
      <c r="O6">
        <v>-0.25448425742920044</v>
      </c>
      <c r="P6" s="24">
        <v>5</v>
      </c>
      <c r="Q6">
        <v>-0.43459958245195573</v>
      </c>
      <c r="R6">
        <v>-1.7420852930368436</v>
      </c>
    </row>
    <row r="7" spans="1:18" x14ac:dyDescent="0.15">
      <c r="A7" s="24">
        <v>5</v>
      </c>
      <c r="B7">
        <v>-1.2813190472761744</v>
      </c>
      <c r="C7">
        <v>0.13330885277986698</v>
      </c>
      <c r="D7">
        <v>-0.43459958245195573</v>
      </c>
      <c r="E7">
        <v>-1.7329316831596149</v>
      </c>
      <c r="F7">
        <v>-1.0030856229009484</v>
      </c>
      <c r="G7">
        <v>-0.94159248030303222</v>
      </c>
      <c r="H7">
        <v>-1.9148490262346525</v>
      </c>
      <c r="I7">
        <v>-1.7420852930368436</v>
      </c>
      <c r="M7">
        <v>6</v>
      </c>
      <c r="N7">
        <v>1.025200689346081</v>
      </c>
      <c r="O7">
        <v>-0.77191070459707634</v>
      </c>
      <c r="P7" s="24">
        <v>6</v>
      </c>
      <c r="Q7">
        <v>0.16848377796172773</v>
      </c>
      <c r="R7">
        <v>0.24677261326467928</v>
      </c>
    </row>
    <row r="8" spans="1:18" x14ac:dyDescent="0.15">
      <c r="A8" s="24">
        <v>6</v>
      </c>
      <c r="B8">
        <v>-1.6774462200369418</v>
      </c>
      <c r="C8">
        <v>1.1836210261969971</v>
      </c>
      <c r="D8">
        <v>0.16848377796172773</v>
      </c>
      <c r="E8">
        <v>0.25742221654785907</v>
      </c>
      <c r="F8">
        <v>-0.77721350568743708</v>
      </c>
      <c r="G8">
        <v>0.63416184617773785</v>
      </c>
      <c r="H8">
        <v>0.71229584971018622</v>
      </c>
      <c r="I8">
        <v>0.24677261326467928</v>
      </c>
      <c r="M8">
        <v>7</v>
      </c>
      <c r="N8">
        <v>0.15477733795232473</v>
      </c>
      <c r="O8">
        <v>0.6833511780625745</v>
      </c>
      <c r="P8" s="24">
        <v>7</v>
      </c>
      <c r="Q8">
        <v>0.90863153846942568</v>
      </c>
      <c r="R8">
        <v>2.0092564489302562</v>
      </c>
    </row>
    <row r="9" spans="1:18" x14ac:dyDescent="0.15">
      <c r="A9" s="24">
        <v>7</v>
      </c>
      <c r="B9">
        <v>0.79834860971785415</v>
      </c>
      <c r="C9">
        <v>0.78975396116557328</v>
      </c>
      <c r="D9">
        <v>0.90863153846942568</v>
      </c>
      <c r="E9">
        <v>1.5702088312485334</v>
      </c>
      <c r="F9">
        <v>1.2556355492341655</v>
      </c>
      <c r="G9">
        <v>1.8013872732005305</v>
      </c>
      <c r="H9">
        <v>1.4884977448757069</v>
      </c>
      <c r="I9">
        <v>2.0092564489302562</v>
      </c>
      <c r="M9">
        <v>8</v>
      </c>
      <c r="N9">
        <v>-0.35236094239554355</v>
      </c>
      <c r="O9">
        <v>0.40846837800464048</v>
      </c>
      <c r="P9" s="24">
        <v>9</v>
      </c>
      <c r="Q9">
        <v>0.23701597800873497</v>
      </c>
      <c r="R9">
        <v>-0.35150171627317717</v>
      </c>
    </row>
    <row r="10" spans="1:18" x14ac:dyDescent="0.15">
      <c r="A10" s="24">
        <v>9</v>
      </c>
      <c r="B10">
        <v>-0.58809649494483152</v>
      </c>
      <c r="C10">
        <v>0.6584649394884321</v>
      </c>
      <c r="D10">
        <v>0.23701597800873497</v>
      </c>
      <c r="E10">
        <v>-0.46249302377186557</v>
      </c>
      <c r="F10">
        <v>-1.0030856229009484</v>
      </c>
      <c r="G10">
        <v>-0.88323120895189255</v>
      </c>
      <c r="H10">
        <v>1.3690820686963958</v>
      </c>
      <c r="I10">
        <v>-0.35150171627317717</v>
      </c>
      <c r="M10">
        <v>9</v>
      </c>
      <c r="N10">
        <v>1.1964667786668655</v>
      </c>
      <c r="O10">
        <v>-0.59404536338311897</v>
      </c>
      <c r="P10" s="24">
        <v>10</v>
      </c>
      <c r="Q10">
        <v>1.1553474586386583</v>
      </c>
      <c r="R10">
        <v>1.7343736488723223</v>
      </c>
    </row>
    <row r="11" spans="1:18" x14ac:dyDescent="0.15">
      <c r="A11" s="24">
        <v>10</v>
      </c>
      <c r="B11">
        <v>1.3925393688590053</v>
      </c>
      <c r="C11">
        <v>0.78975396116557328</v>
      </c>
      <c r="D11">
        <v>1.1553474586386583</v>
      </c>
      <c r="E11">
        <v>1.0620333674934337</v>
      </c>
      <c r="F11">
        <v>0.35214708038011999</v>
      </c>
      <c r="G11">
        <v>2.0931936299562288</v>
      </c>
      <c r="H11">
        <v>2.0855761257722611</v>
      </c>
      <c r="I11">
        <v>1.7343736488723223</v>
      </c>
      <c r="M11">
        <v>10</v>
      </c>
      <c r="N11">
        <v>0.41771542302311582</v>
      </c>
      <c r="O11">
        <v>-0.25448425742920044</v>
      </c>
    </row>
    <row r="12" spans="1:18" x14ac:dyDescent="0.15">
      <c r="M12">
        <v>11</v>
      </c>
      <c r="N12">
        <v>-1.3635549341611699</v>
      </c>
      <c r="O12">
        <v>-0.8204194340190647</v>
      </c>
    </row>
    <row r="13" spans="1:18" x14ac:dyDescent="0.15">
      <c r="A13" t="s">
        <v>49</v>
      </c>
      <c r="B13" s="51" t="s">
        <v>45</v>
      </c>
      <c r="C13" s="52" t="s">
        <v>46</v>
      </c>
      <c r="D13" s="50" t="s">
        <v>47</v>
      </c>
      <c r="E13" s="21" t="s">
        <v>24</v>
      </c>
      <c r="F13" s="21" t="s">
        <v>25</v>
      </c>
      <c r="G13" s="21" t="s">
        <v>26</v>
      </c>
      <c r="H13" s="21" t="s">
        <v>27</v>
      </c>
      <c r="I13" s="21" t="s">
        <v>39</v>
      </c>
      <c r="M13">
        <v>12</v>
      </c>
      <c r="N13">
        <v>0.96345729850703377</v>
      </c>
      <c r="O13">
        <v>-0.77191070459707634</v>
      </c>
    </row>
    <row r="14" spans="1:18" x14ac:dyDescent="0.15">
      <c r="A14">
        <v>1</v>
      </c>
      <c r="B14">
        <v>-1.1822872540859826</v>
      </c>
      <c r="C14">
        <v>-0.9170033206372632</v>
      </c>
      <c r="D14">
        <v>-1.1610409029502506</v>
      </c>
      <c r="E14">
        <v>1.4855129206226834</v>
      </c>
      <c r="F14">
        <v>1.2556355492341655</v>
      </c>
      <c r="G14">
        <v>1.2761358310402737</v>
      </c>
      <c r="H14">
        <v>1.3093742306067404</v>
      </c>
      <c r="I14">
        <v>1.7828823782943106</v>
      </c>
      <c r="M14">
        <v>13</v>
      </c>
      <c r="N14">
        <v>-1.9423079834861556</v>
      </c>
      <c r="O14">
        <v>-0.6910628222270957</v>
      </c>
    </row>
    <row r="15" spans="1:18" x14ac:dyDescent="0.15">
      <c r="A15">
        <v>2</v>
      </c>
      <c r="B15">
        <v>0.72048524996117114</v>
      </c>
      <c r="C15">
        <v>0.85080012742188282</v>
      </c>
      <c r="D15">
        <v>0.91194072443840879</v>
      </c>
      <c r="E15">
        <v>0.46916199311248397</v>
      </c>
      <c r="F15">
        <v>0.80389131480714282</v>
      </c>
      <c r="G15">
        <v>-1.5252051938144284</v>
      </c>
      <c r="H15">
        <v>0.83171152588949704</v>
      </c>
      <c r="I15">
        <v>0.32762049563465989</v>
      </c>
      <c r="M15">
        <v>14</v>
      </c>
      <c r="N15">
        <v>-0.32362252909982425</v>
      </c>
      <c r="O15">
        <v>-1.1761501164469792</v>
      </c>
    </row>
    <row r="16" spans="1:18" x14ac:dyDescent="0.15">
      <c r="A16">
        <v>3</v>
      </c>
      <c r="B16">
        <v>-0.98422366770559888</v>
      </c>
      <c r="C16">
        <v>-0.65442527728298061</v>
      </c>
      <c r="D16">
        <v>-0.88691210276221399</v>
      </c>
      <c r="E16">
        <v>-1.7752796384725398</v>
      </c>
      <c r="F16">
        <v>-0.55134138847392566</v>
      </c>
      <c r="G16">
        <v>-0.41634103814277551</v>
      </c>
      <c r="H16">
        <v>-1.3774784834277538</v>
      </c>
      <c r="I16">
        <v>-1.3055067282389483</v>
      </c>
      <c r="M16">
        <v>15</v>
      </c>
      <c r="N16">
        <v>-1.5996469832511098</v>
      </c>
      <c r="O16">
        <v>-2.8110186793254752E-2</v>
      </c>
    </row>
    <row r="17" spans="1:15" x14ac:dyDescent="0.15">
      <c r="A17">
        <v>4</v>
      </c>
      <c r="B17">
        <v>0.47313556027379722</v>
      </c>
      <c r="C17">
        <v>0.37323528905899483</v>
      </c>
      <c r="D17">
        <v>0.45890086480772274</v>
      </c>
      <c r="E17">
        <v>-2.2411071469147146</v>
      </c>
      <c r="F17">
        <v>-1.6807019745414826</v>
      </c>
      <c r="G17">
        <v>-2.1088179073258249</v>
      </c>
      <c r="H17">
        <v>-2.6313430833105178</v>
      </c>
      <c r="I17">
        <v>-2.6960903050026146</v>
      </c>
      <c r="M17">
        <v>16</v>
      </c>
      <c r="N17">
        <v>0.60304991105385053</v>
      </c>
      <c r="O17">
        <v>1.0714210134384814</v>
      </c>
    </row>
    <row r="18" spans="1:15" x14ac:dyDescent="0.15">
      <c r="A18">
        <v>5</v>
      </c>
      <c r="B18">
        <v>0.303189643766895</v>
      </c>
      <c r="C18">
        <v>1.1836210261969971</v>
      </c>
      <c r="D18">
        <v>0.99087017852583781</v>
      </c>
      <c r="E18">
        <v>0.29977017186078403</v>
      </c>
      <c r="F18">
        <v>-0.55134138847392566</v>
      </c>
      <c r="G18">
        <v>-0.99995375165417177</v>
      </c>
      <c r="H18">
        <v>0.17492530690328739</v>
      </c>
      <c r="I18">
        <v>-0.25448425742920044</v>
      </c>
      <c r="M18">
        <v>17</v>
      </c>
      <c r="N18">
        <v>0.66191561830019308</v>
      </c>
      <c r="O18">
        <v>1.281625507600431</v>
      </c>
    </row>
    <row r="19" spans="1:15" x14ac:dyDescent="0.15">
      <c r="A19">
        <v>6</v>
      </c>
      <c r="B19">
        <v>0.6380353533987132</v>
      </c>
      <c r="C19">
        <v>1.0418260627670379</v>
      </c>
      <c r="D19">
        <v>1.025200689346081</v>
      </c>
      <c r="E19">
        <v>-1.4364959959691401</v>
      </c>
      <c r="F19">
        <v>0.80389131480714282</v>
      </c>
      <c r="G19">
        <v>-0.94159248030303222</v>
      </c>
      <c r="H19">
        <v>-1.138647131069132</v>
      </c>
      <c r="I19">
        <v>-0.77191070459707634</v>
      </c>
      <c r="M19">
        <v>18</v>
      </c>
      <c r="N19">
        <v>3.1419377867707439E-2</v>
      </c>
      <c r="O19">
        <v>-0.43234959864315775</v>
      </c>
    </row>
    <row r="20" spans="1:15" x14ac:dyDescent="0.15">
      <c r="A20">
        <v>7</v>
      </c>
      <c r="B20">
        <v>0.60028502333747047</v>
      </c>
      <c r="C20">
        <v>-0.12926919057441555</v>
      </c>
      <c r="D20">
        <v>0.15477733795232473</v>
      </c>
      <c r="E20">
        <v>0.89264154624173375</v>
      </c>
      <c r="F20">
        <v>-0.77721350568743708</v>
      </c>
      <c r="G20">
        <v>-0.12453468138707736</v>
      </c>
      <c r="H20">
        <v>2.204991801951572</v>
      </c>
      <c r="I20">
        <v>0.6833511780625745</v>
      </c>
      <c r="M20">
        <v>19</v>
      </c>
      <c r="N20">
        <v>1.0663861311306879</v>
      </c>
      <c r="O20">
        <v>-0.36767129274717325</v>
      </c>
    </row>
    <row r="21" spans="1:15" x14ac:dyDescent="0.15">
      <c r="A21">
        <v>8</v>
      </c>
      <c r="B21">
        <v>0.303189643766895</v>
      </c>
      <c r="C21">
        <v>-0.65442527728298061</v>
      </c>
      <c r="D21">
        <v>-0.35236094239554355</v>
      </c>
      <c r="E21">
        <v>0.55385790373833388</v>
      </c>
      <c r="F21">
        <v>0.12627496316660861</v>
      </c>
      <c r="G21">
        <v>0.4007167607731793</v>
      </c>
      <c r="H21">
        <v>-6.390604545533432E-2</v>
      </c>
      <c r="I21">
        <v>0.40846837800464048</v>
      </c>
      <c r="M21">
        <v>20</v>
      </c>
      <c r="N21">
        <v>-0.33391888954597565</v>
      </c>
      <c r="O21">
        <v>0.1659247308946987</v>
      </c>
    </row>
    <row r="22" spans="1:15" x14ac:dyDescent="0.15">
      <c r="A22">
        <v>9</v>
      </c>
      <c r="B22">
        <v>0.79834860971785415</v>
      </c>
      <c r="C22">
        <v>1.1836210261969971</v>
      </c>
      <c r="D22">
        <v>1.1964667786668655</v>
      </c>
      <c r="E22">
        <v>-0.80127666627526539</v>
      </c>
      <c r="F22">
        <v>0.80389131480714282</v>
      </c>
      <c r="G22">
        <v>-0.99995375165417177</v>
      </c>
      <c r="H22">
        <v>-1.3177706453380984</v>
      </c>
      <c r="I22">
        <v>-0.59404536338311897</v>
      </c>
      <c r="M22">
        <v>21</v>
      </c>
      <c r="N22">
        <v>-1.0546641207766116</v>
      </c>
      <c r="O22">
        <v>-1.6935765636148552</v>
      </c>
    </row>
    <row r="23" spans="1:15" x14ac:dyDescent="0.15">
      <c r="A23">
        <v>10</v>
      </c>
      <c r="B23">
        <v>-2.156381910095077E-2</v>
      </c>
      <c r="C23">
        <v>0.56426122440415005</v>
      </c>
      <c r="D23">
        <v>0.41771542302311582</v>
      </c>
      <c r="E23">
        <v>0.59620585905125889</v>
      </c>
      <c r="F23">
        <v>-1.4548298573279712</v>
      </c>
      <c r="G23">
        <v>-0.82486993760075289</v>
      </c>
      <c r="H23">
        <v>0.77200368779984163</v>
      </c>
      <c r="I23">
        <v>-0.25448425742920044</v>
      </c>
      <c r="M23">
        <v>22</v>
      </c>
      <c r="N23">
        <v>-0.69429150516129357</v>
      </c>
      <c r="O23">
        <v>0.14975515442070259</v>
      </c>
    </row>
    <row r="24" spans="1:15" x14ac:dyDescent="0.15">
      <c r="A24">
        <v>11</v>
      </c>
      <c r="B24">
        <v>-0.92851268128798869</v>
      </c>
      <c r="C24">
        <v>-1.3459981290474017</v>
      </c>
      <c r="D24">
        <v>-1.3635549341611699</v>
      </c>
      <c r="E24">
        <v>-1.7329316831596149</v>
      </c>
      <c r="F24">
        <v>-9.9597154046902808E-2</v>
      </c>
      <c r="G24">
        <v>0.28399421807090003</v>
      </c>
      <c r="H24">
        <v>-0.95952361680016574</v>
      </c>
      <c r="I24">
        <v>-0.8204194340190647</v>
      </c>
      <c r="M24">
        <v>23</v>
      </c>
      <c r="N24">
        <v>0.7304478183472003</v>
      </c>
      <c r="O24">
        <v>0.63484244864058614</v>
      </c>
    </row>
    <row r="25" spans="1:15" x14ac:dyDescent="0.15">
      <c r="A25">
        <v>12</v>
      </c>
      <c r="B25">
        <v>1.3925393688590053</v>
      </c>
      <c r="C25">
        <v>0.52717591781129081</v>
      </c>
      <c r="D25">
        <v>0.96345729850703377</v>
      </c>
      <c r="E25">
        <v>-1.0977123534657403</v>
      </c>
      <c r="F25">
        <v>-1.4548298573279712</v>
      </c>
      <c r="G25">
        <v>-1.4084826511121493</v>
      </c>
      <c r="H25">
        <v>1.8467447734136393</v>
      </c>
      <c r="I25">
        <v>-0.77191070459707634</v>
      </c>
      <c r="M25">
        <v>24</v>
      </c>
      <c r="N25">
        <v>-0.66760906261178543</v>
      </c>
      <c r="O25">
        <v>0.74802948395855906</v>
      </c>
    </row>
    <row r="26" spans="1:15" x14ac:dyDescent="0.15">
      <c r="A26">
        <v>13</v>
      </c>
      <c r="B26">
        <v>-0.98422366770559888</v>
      </c>
      <c r="C26">
        <v>-2.0986045157315347</v>
      </c>
      <c r="D26">
        <v>-1.9423079834861556</v>
      </c>
      <c r="E26">
        <v>0.25742221654785907</v>
      </c>
      <c r="F26">
        <v>-0.77721350568743708</v>
      </c>
      <c r="G26">
        <v>-0.70814739489847367</v>
      </c>
      <c r="H26">
        <v>-1.3774784834277538</v>
      </c>
      <c r="I26">
        <v>-0.6910628222270957</v>
      </c>
      <c r="M26">
        <v>25</v>
      </c>
      <c r="N26">
        <v>0.25072241801813799</v>
      </c>
      <c r="O26">
        <v>0.6833511780625745</v>
      </c>
    </row>
    <row r="27" spans="1:15" x14ac:dyDescent="0.15">
      <c r="A27">
        <v>14</v>
      </c>
      <c r="B27">
        <v>-0.26891350878832476</v>
      </c>
      <c r="C27">
        <v>-0.29535548464904826</v>
      </c>
      <c r="D27">
        <v>-0.32362252909982425</v>
      </c>
      <c r="E27">
        <v>-0.33544915783309059</v>
      </c>
      <c r="F27">
        <v>-1.2289577401144598</v>
      </c>
      <c r="G27">
        <v>-0.53306358084505479</v>
      </c>
      <c r="H27">
        <v>-1.9148490262346525</v>
      </c>
      <c r="I27">
        <v>-1.1761501164469792</v>
      </c>
      <c r="M27">
        <v>26</v>
      </c>
      <c r="N27">
        <v>-1.8577802355764628</v>
      </c>
      <c r="O27">
        <v>-1.2569979988169599</v>
      </c>
    </row>
    <row r="28" spans="1:15" x14ac:dyDescent="0.15">
      <c r="A28">
        <v>15</v>
      </c>
      <c r="B28">
        <v>-1.0832554608957907</v>
      </c>
      <c r="C28">
        <v>-1.5734484290229696</v>
      </c>
      <c r="D28">
        <v>-1.5996469832511098</v>
      </c>
      <c r="E28">
        <v>0.25742221654785907</v>
      </c>
      <c r="F28">
        <v>-1.4548298573279712</v>
      </c>
      <c r="G28">
        <v>0.63416184617773785</v>
      </c>
      <c r="H28">
        <v>0.59288017353087541</v>
      </c>
      <c r="I28">
        <v>-2.8110186793254752E-2</v>
      </c>
      <c r="M28">
        <v>27</v>
      </c>
      <c r="N28">
        <v>0.80897711997688937</v>
      </c>
      <c r="O28">
        <v>0.71569033101056678</v>
      </c>
    </row>
    <row r="29" spans="1:15" x14ac:dyDescent="0.15">
      <c r="A29">
        <v>16</v>
      </c>
      <c r="B29">
        <v>0.47313556027379722</v>
      </c>
      <c r="C29">
        <v>0.56426122440415005</v>
      </c>
      <c r="D29">
        <v>0.60304991105385053</v>
      </c>
      <c r="E29">
        <v>1.6972526971873083</v>
      </c>
      <c r="F29">
        <v>1.0297634320206541</v>
      </c>
      <c r="G29">
        <v>5.0549132666341527E-2</v>
      </c>
      <c r="H29">
        <v>-6.390604545533432E-2</v>
      </c>
      <c r="I29">
        <v>1.0714210134384814</v>
      </c>
      <c r="M29">
        <v>28</v>
      </c>
      <c r="N29">
        <v>0.60304991105385053</v>
      </c>
      <c r="O29">
        <v>-0.46468875159114997</v>
      </c>
    </row>
    <row r="30" spans="1:15" x14ac:dyDescent="0.15">
      <c r="A30">
        <v>17</v>
      </c>
      <c r="B30">
        <v>0.89738040290804599</v>
      </c>
      <c r="C30">
        <v>0.39588689613414951</v>
      </c>
      <c r="D30">
        <v>0.66191561830019308</v>
      </c>
      <c r="E30">
        <v>0.6809017696771088</v>
      </c>
      <c r="F30">
        <v>1.481507666447677</v>
      </c>
      <c r="G30">
        <v>-7.8121386847981008E-3</v>
      </c>
      <c r="H30">
        <v>1.6079134210550177</v>
      </c>
      <c r="I30">
        <v>1.281625507600431</v>
      </c>
      <c r="M30">
        <v>29</v>
      </c>
      <c r="N30">
        <v>0.29184173804634311</v>
      </c>
      <c r="O30">
        <v>-0.35150171627317717</v>
      </c>
    </row>
    <row r="31" spans="1:15" x14ac:dyDescent="0.15">
      <c r="A31">
        <v>18</v>
      </c>
      <c r="B31">
        <v>-0.39003290856444789</v>
      </c>
      <c r="C31">
        <v>0.26459787445700828</v>
      </c>
      <c r="D31">
        <v>3.1419377867707439E-2</v>
      </c>
      <c r="E31">
        <v>-0.42014506845894056</v>
      </c>
      <c r="F31">
        <v>-0.32546927126041419</v>
      </c>
      <c r="G31">
        <v>-6.6173410035937727E-2</v>
      </c>
      <c r="H31">
        <v>-0.72069226444154399</v>
      </c>
      <c r="I31">
        <v>-0.43234959864315775</v>
      </c>
      <c r="M31">
        <v>30</v>
      </c>
      <c r="N31">
        <v>1.2238796586856675</v>
      </c>
      <c r="O31">
        <v>1.7990519547683068</v>
      </c>
    </row>
    <row r="32" spans="1:15" x14ac:dyDescent="0.15">
      <c r="A32">
        <v>19</v>
      </c>
      <c r="B32">
        <v>1.1327347327734612</v>
      </c>
      <c r="C32">
        <v>0.85080012742188282</v>
      </c>
      <c r="D32">
        <v>1.0663861311306879</v>
      </c>
      <c r="E32">
        <v>-0.33544915783309059</v>
      </c>
      <c r="F32">
        <v>-0.32546927126041419</v>
      </c>
      <c r="G32">
        <v>-1.1750375657075907</v>
      </c>
      <c r="H32">
        <v>0.53317233544121989</v>
      </c>
      <c r="I32">
        <v>-0.36767129274717325</v>
      </c>
      <c r="M32">
        <v>31</v>
      </c>
      <c r="N32">
        <v>0.29184173804634311</v>
      </c>
      <c r="O32">
        <v>0.73185990748456287</v>
      </c>
    </row>
    <row r="33" spans="1:15" x14ac:dyDescent="0.15">
      <c r="A33">
        <v>20</v>
      </c>
      <c r="B33">
        <v>-0.10401371566340877</v>
      </c>
      <c r="C33">
        <v>-0.39086845232162587</v>
      </c>
      <c r="D33">
        <v>-0.33391888954597565</v>
      </c>
      <c r="E33">
        <v>3.3344846703091979E-3</v>
      </c>
      <c r="F33">
        <v>-1.4548298573279712</v>
      </c>
      <c r="G33">
        <v>1.101052016986855</v>
      </c>
      <c r="H33">
        <v>1.1899585544274296</v>
      </c>
      <c r="I33">
        <v>0.1659247308946987</v>
      </c>
      <c r="M33">
        <v>32</v>
      </c>
      <c r="N33">
        <v>0.40741906257696447</v>
      </c>
      <c r="O33">
        <v>-1.3540154576609367</v>
      </c>
    </row>
    <row r="34" spans="1:15" x14ac:dyDescent="0.15">
      <c r="A34">
        <v>21</v>
      </c>
      <c r="B34">
        <v>-1.2583122675378207</v>
      </c>
      <c r="C34">
        <v>-0.77292032301193625</v>
      </c>
      <c r="D34">
        <v>-1.0546641207766116</v>
      </c>
      <c r="E34">
        <v>-2.1140632809759397</v>
      </c>
      <c r="F34">
        <v>-1.2289577401144598</v>
      </c>
      <c r="G34">
        <v>-0.76650866624961334</v>
      </c>
      <c r="H34">
        <v>-1.0789392929794765</v>
      </c>
      <c r="I34">
        <v>-1.6935765636148552</v>
      </c>
      <c r="M34">
        <v>33</v>
      </c>
      <c r="N34">
        <v>-1.2843988630348679</v>
      </c>
      <c r="O34">
        <v>0.92589482517251631</v>
      </c>
    </row>
    <row r="35" spans="1:15" x14ac:dyDescent="0.15">
      <c r="A35">
        <v>22</v>
      </c>
      <c r="B35">
        <v>-1.2583122675378207</v>
      </c>
      <c r="C35">
        <v>-0.29535548464904826</v>
      </c>
      <c r="D35">
        <v>-0.69429150516129357</v>
      </c>
      <c r="E35">
        <v>0.89264154624173375</v>
      </c>
      <c r="F35">
        <v>-1.6807019745414826</v>
      </c>
      <c r="G35">
        <v>1.1594132883379946</v>
      </c>
      <c r="H35">
        <v>0.11521746881363196</v>
      </c>
      <c r="I35">
        <v>0.14975515442070259</v>
      </c>
      <c r="M35">
        <v>34</v>
      </c>
      <c r="N35">
        <v>0.95312616622301705</v>
      </c>
      <c r="O35">
        <v>-2.0007985166207813</v>
      </c>
    </row>
    <row r="36" spans="1:15" x14ac:dyDescent="0.15">
      <c r="A36">
        <v>23</v>
      </c>
      <c r="B36">
        <v>0.60028502333747047</v>
      </c>
      <c r="C36">
        <v>0.6584649394884321</v>
      </c>
      <c r="D36">
        <v>0.7304478183472003</v>
      </c>
      <c r="E36">
        <v>0.51150994842540898</v>
      </c>
      <c r="F36">
        <v>0.35214708038011999</v>
      </c>
      <c r="G36">
        <v>-0.18289595273821699</v>
      </c>
      <c r="H36">
        <v>1.1302507163377742</v>
      </c>
      <c r="I36">
        <v>0.63484244864058614</v>
      </c>
      <c r="M36">
        <v>35</v>
      </c>
      <c r="N36">
        <v>-2.8153417570685937</v>
      </c>
      <c r="O36">
        <v>0.55399456627060562</v>
      </c>
    </row>
    <row r="37" spans="1:15" x14ac:dyDescent="0.15">
      <c r="A37">
        <v>24</v>
      </c>
      <c r="B37">
        <v>-0.68712828813502336</v>
      </c>
      <c r="C37">
        <v>-0.52313625560583932</v>
      </c>
      <c r="D37">
        <v>-0.66760906261178543</v>
      </c>
      <c r="E37">
        <v>1.1890772334322086</v>
      </c>
      <c r="F37">
        <v>-1.0030856229009484</v>
      </c>
      <c r="G37">
        <v>2.676806343467625</v>
      </c>
      <c r="H37">
        <v>-0.54156875017257777</v>
      </c>
      <c r="I37">
        <v>0.74802948395855906</v>
      </c>
      <c r="M37">
        <v>36</v>
      </c>
      <c r="N37">
        <v>0.60304991105385053</v>
      </c>
      <c r="O37">
        <v>-0.31916256332518489</v>
      </c>
    </row>
    <row r="38" spans="1:15" x14ac:dyDescent="0.15">
      <c r="A38">
        <v>25</v>
      </c>
      <c r="B38">
        <v>-9.2937528993872365E-2</v>
      </c>
      <c r="C38">
        <v>0.39588689613414951</v>
      </c>
      <c r="D38">
        <v>0.25072241801813799</v>
      </c>
      <c r="E38">
        <v>0.85029359092880874</v>
      </c>
      <c r="F38">
        <v>0.12627496316660861</v>
      </c>
      <c r="G38">
        <v>0.92596820293343596</v>
      </c>
      <c r="H38">
        <v>-4.1982073656788976E-3</v>
      </c>
      <c r="I38">
        <v>0.6833511780625745</v>
      </c>
      <c r="M38">
        <v>37</v>
      </c>
      <c r="N38">
        <v>-0.48942534248956193</v>
      </c>
      <c r="O38">
        <v>0.53782498979660942</v>
      </c>
    </row>
    <row r="39" spans="1:15" x14ac:dyDescent="0.15">
      <c r="A39">
        <v>26</v>
      </c>
      <c r="B39">
        <v>-1.6705617503501107</v>
      </c>
      <c r="C39">
        <v>-1.6325370320651345</v>
      </c>
      <c r="D39">
        <v>-1.8577802355764628</v>
      </c>
      <c r="E39">
        <v>-2.1564112362888648</v>
      </c>
      <c r="F39">
        <v>-1.4548298573279712</v>
      </c>
      <c r="G39">
        <v>-0.99995375165417177</v>
      </c>
      <c r="H39">
        <v>1.1302507163377742</v>
      </c>
      <c r="I39">
        <v>-1.2569979988169599</v>
      </c>
      <c r="M39">
        <v>38</v>
      </c>
      <c r="N39">
        <v>0.30554817805574414</v>
      </c>
      <c r="O39">
        <v>-1.0953022340769987</v>
      </c>
    </row>
    <row r="40" spans="1:15" x14ac:dyDescent="0.15">
      <c r="A40">
        <v>27</v>
      </c>
      <c r="B40">
        <v>0.6380353533987132</v>
      </c>
      <c r="C40">
        <v>0.75528715974930516</v>
      </c>
      <c r="D40">
        <v>0.80897711997688937</v>
      </c>
      <c r="E40">
        <v>3.3344846703091979E-3</v>
      </c>
      <c r="F40">
        <v>1.0297634320206541</v>
      </c>
      <c r="G40">
        <v>0.63416184617773785</v>
      </c>
      <c r="H40">
        <v>0.41375665926190908</v>
      </c>
      <c r="I40">
        <v>0.71569033101056678</v>
      </c>
      <c r="M40">
        <v>39</v>
      </c>
      <c r="N40">
        <v>-0.99288595809970048</v>
      </c>
      <c r="O40">
        <v>-0.72340197517508797</v>
      </c>
    </row>
    <row r="41" spans="1:15" x14ac:dyDescent="0.15">
      <c r="A41">
        <v>28</v>
      </c>
      <c r="B41">
        <v>0.47313556027379722</v>
      </c>
      <c r="C41">
        <v>0.56426122440415005</v>
      </c>
      <c r="D41">
        <v>0.60304991105385053</v>
      </c>
      <c r="E41">
        <v>-1.3518000853432901</v>
      </c>
      <c r="F41">
        <v>-0.55134138847392566</v>
      </c>
      <c r="G41">
        <v>0.57580057482659819</v>
      </c>
      <c r="H41">
        <v>0.11521746881363196</v>
      </c>
      <c r="I41">
        <v>-0.46468875159114997</v>
      </c>
      <c r="M41">
        <v>40</v>
      </c>
      <c r="N41">
        <v>-1.3944440154996254</v>
      </c>
      <c r="O41">
        <v>0.58633371921859778</v>
      </c>
    </row>
    <row r="42" spans="1:15" x14ac:dyDescent="0.15">
      <c r="A42">
        <v>29</v>
      </c>
      <c r="B42">
        <v>-0.68712828813502336</v>
      </c>
      <c r="C42">
        <v>0.78975396116557328</v>
      </c>
      <c r="D42">
        <v>0.29184173804634311</v>
      </c>
      <c r="E42">
        <v>-1.1400603087786652</v>
      </c>
      <c r="F42">
        <v>0.12627496316660861</v>
      </c>
      <c r="G42">
        <v>0.34235548942203969</v>
      </c>
      <c r="H42">
        <v>-0.4221530739932669</v>
      </c>
      <c r="I42">
        <v>-0.35150171627317717</v>
      </c>
      <c r="M42">
        <v>41</v>
      </c>
      <c r="N42">
        <v>0.55156810882309082</v>
      </c>
      <c r="O42">
        <v>1.297795084074427</v>
      </c>
    </row>
    <row r="43" spans="1:15" x14ac:dyDescent="0.15">
      <c r="A43">
        <v>30</v>
      </c>
      <c r="B43">
        <v>1.0954439892884298</v>
      </c>
      <c r="C43">
        <v>1.0523320045198559</v>
      </c>
      <c r="D43">
        <v>1.2238796586856675</v>
      </c>
      <c r="E43">
        <v>0.6809017696771088</v>
      </c>
      <c r="F43">
        <v>1.7073797836611884</v>
      </c>
      <c r="G43">
        <v>1.2177745596891341</v>
      </c>
      <c r="H43">
        <v>1.9661604495929501</v>
      </c>
      <c r="I43">
        <v>1.7990519547683068</v>
      </c>
      <c r="M43">
        <v>42</v>
      </c>
      <c r="N43">
        <v>-0.37510433133058396</v>
      </c>
      <c r="O43">
        <v>0.24677261326467928</v>
      </c>
    </row>
    <row r="44" spans="1:15" x14ac:dyDescent="0.15">
      <c r="A44">
        <v>31</v>
      </c>
      <c r="B44">
        <v>0.69931681652766231</v>
      </c>
      <c r="C44">
        <v>2.0198311027257096E-3</v>
      </c>
      <c r="D44">
        <v>0.29184173804634311</v>
      </c>
      <c r="E44">
        <v>0.80794563561588373</v>
      </c>
      <c r="F44">
        <v>0.57801919759363141</v>
      </c>
      <c r="G44">
        <v>1.3928583737425531</v>
      </c>
      <c r="H44">
        <v>-0.84010794062085492</v>
      </c>
      <c r="I44">
        <v>0.73185990748456287</v>
      </c>
      <c r="M44">
        <v>43</v>
      </c>
      <c r="N44">
        <v>0.54127174837693948</v>
      </c>
      <c r="O44">
        <v>1.6696953429763379</v>
      </c>
    </row>
    <row r="45" spans="1:15" x14ac:dyDescent="0.15">
      <c r="A45">
        <v>32</v>
      </c>
      <c r="B45">
        <v>0.72048524996117114</v>
      </c>
      <c r="C45">
        <v>0.18220935371383967</v>
      </c>
      <c r="D45">
        <v>0.40741906257696447</v>
      </c>
      <c r="E45">
        <v>-0.54718893439771554</v>
      </c>
      <c r="F45">
        <v>-0.77721350568743708</v>
      </c>
      <c r="G45">
        <v>-1.0583150230053116</v>
      </c>
      <c r="H45">
        <v>-2.3328038928622408</v>
      </c>
      <c r="I45">
        <v>-1.3540154576609367</v>
      </c>
      <c r="M45">
        <v>44</v>
      </c>
      <c r="N45">
        <v>-0.43688249400749507</v>
      </c>
      <c r="O45">
        <v>-0.72340197517508797</v>
      </c>
    </row>
    <row r="46" spans="1:15" x14ac:dyDescent="0.15">
      <c r="A46">
        <v>33</v>
      </c>
      <c r="B46">
        <v>0.60028502333747047</v>
      </c>
      <c r="C46">
        <v>-2.0986045157315347</v>
      </c>
      <c r="D46">
        <v>-1.2843988630348679</v>
      </c>
      <c r="E46">
        <v>0.85029359092880874</v>
      </c>
      <c r="F46">
        <v>1.0297634320206541</v>
      </c>
      <c r="G46">
        <v>0.45907803212431897</v>
      </c>
      <c r="H46">
        <v>0.17492530690328739</v>
      </c>
      <c r="I46">
        <v>0.92589482517251631</v>
      </c>
      <c r="M46">
        <v>45</v>
      </c>
      <c r="N46">
        <v>-2.0245466235425678</v>
      </c>
      <c r="O46">
        <v>-1.8391027518808203</v>
      </c>
    </row>
    <row r="47" spans="1:15" x14ac:dyDescent="0.15">
      <c r="A47">
        <v>34</v>
      </c>
      <c r="B47">
        <v>0.6380353533987132</v>
      </c>
      <c r="C47">
        <v>0.94631309509446038</v>
      </c>
      <c r="D47">
        <v>0.95312616622301705</v>
      </c>
      <c r="E47">
        <v>-2.2411071469147146</v>
      </c>
      <c r="F47">
        <v>-1.6807019745414826</v>
      </c>
      <c r="G47">
        <v>-2.1088179073258249</v>
      </c>
      <c r="H47">
        <v>-6.390604545533432E-2</v>
      </c>
      <c r="I47">
        <v>-2.0007985166207813</v>
      </c>
      <c r="M47">
        <v>46</v>
      </c>
      <c r="N47">
        <v>-0.27214072686906454</v>
      </c>
      <c r="O47">
        <v>-2.0169680930947775</v>
      </c>
    </row>
    <row r="48" spans="1:15" x14ac:dyDescent="0.15">
      <c r="A48">
        <v>35</v>
      </c>
      <c r="B48">
        <v>-1.3407621641002787</v>
      </c>
      <c r="C48">
        <v>-3.0652315471537985</v>
      </c>
      <c r="D48">
        <v>-2.8153417570685937</v>
      </c>
      <c r="E48">
        <v>-0.29310120252016564</v>
      </c>
      <c r="F48">
        <v>1.0297634320206541</v>
      </c>
      <c r="G48">
        <v>0.57580057482659819</v>
      </c>
      <c r="H48">
        <v>0.29434098308259826</v>
      </c>
      <c r="I48">
        <v>0.55399456627060562</v>
      </c>
      <c r="M48">
        <v>47</v>
      </c>
      <c r="N48">
        <v>-2.1872637698533253</v>
      </c>
      <c r="O48">
        <v>-0.8042498575450685</v>
      </c>
    </row>
    <row r="49" spans="1:15" x14ac:dyDescent="0.15">
      <c r="A49">
        <v>36</v>
      </c>
      <c r="B49">
        <v>0.47313556027379722</v>
      </c>
      <c r="C49">
        <v>0.56426122440415005</v>
      </c>
      <c r="D49">
        <v>0.60304991105385053</v>
      </c>
      <c r="E49">
        <v>-0.63188484502356546</v>
      </c>
      <c r="F49">
        <v>-0.77721350568743708</v>
      </c>
      <c r="G49">
        <v>-1.3501213797610097</v>
      </c>
      <c r="H49">
        <v>1.9064526115032947</v>
      </c>
      <c r="I49">
        <v>-0.31916256332518489</v>
      </c>
      <c r="M49">
        <v>48</v>
      </c>
      <c r="N49">
        <v>0.61334627150000187</v>
      </c>
      <c r="O49">
        <v>-0.77191070459707634</v>
      </c>
    </row>
    <row r="50" spans="1:15" x14ac:dyDescent="0.15">
      <c r="A50">
        <v>37</v>
      </c>
      <c r="B50">
        <v>-1.1822872540859826</v>
      </c>
      <c r="C50">
        <v>2.0198311027257096E-3</v>
      </c>
      <c r="D50">
        <v>-0.48942534248956193</v>
      </c>
      <c r="E50">
        <v>0.89264154624173375</v>
      </c>
      <c r="F50">
        <v>0.12627496316660861</v>
      </c>
      <c r="G50">
        <v>-0.24125722408935663</v>
      </c>
      <c r="H50">
        <v>0.59288017353087541</v>
      </c>
      <c r="I50">
        <v>0.53782498979660942</v>
      </c>
      <c r="M50">
        <v>49</v>
      </c>
      <c r="N50">
        <v>0.68932849831899712</v>
      </c>
      <c r="O50">
        <v>-0.46468875159114997</v>
      </c>
    </row>
    <row r="51" spans="1:15" x14ac:dyDescent="0.15">
      <c r="A51">
        <v>38</v>
      </c>
      <c r="B51">
        <v>0.50125323014727863</v>
      </c>
      <c r="C51">
        <v>0.13330885277986698</v>
      </c>
      <c r="D51">
        <v>0.30554817805574414</v>
      </c>
      <c r="E51">
        <v>-1.0553643981528151</v>
      </c>
      <c r="F51">
        <v>-1.4548298573279712</v>
      </c>
      <c r="G51">
        <v>-0.24125722408935663</v>
      </c>
      <c r="H51">
        <v>-0.60127658826223318</v>
      </c>
      <c r="I51">
        <v>-1.0953022340769987</v>
      </c>
      <c r="M51">
        <v>50</v>
      </c>
      <c r="N51">
        <v>0.77808803863843379</v>
      </c>
      <c r="O51">
        <v>0.10124642499871421</v>
      </c>
    </row>
    <row r="52" spans="1:15" x14ac:dyDescent="0.15">
      <c r="A52">
        <v>39</v>
      </c>
      <c r="B52">
        <v>0.6380353533987132</v>
      </c>
      <c r="C52">
        <v>-1.6325370320651345</v>
      </c>
      <c r="D52">
        <v>-0.99288595809970048</v>
      </c>
      <c r="E52">
        <v>-1.2247562194045152</v>
      </c>
      <c r="F52">
        <v>-0.55134138847392566</v>
      </c>
      <c r="G52">
        <v>-7.8121386847981008E-3</v>
      </c>
      <c r="H52">
        <v>-0.4221530739932669</v>
      </c>
      <c r="I52">
        <v>-0.72340197517508797</v>
      </c>
      <c r="M52">
        <v>51</v>
      </c>
      <c r="N52">
        <v>-0.55014245891516733</v>
      </c>
      <c r="O52">
        <v>0.39229880153064439</v>
      </c>
    </row>
    <row r="53" spans="1:15" x14ac:dyDescent="0.15">
      <c r="A53">
        <v>40</v>
      </c>
      <c r="B53">
        <v>-0.43381330191324075</v>
      </c>
      <c r="C53">
        <v>-1.6325370320651345</v>
      </c>
      <c r="D53">
        <v>-1.3944440154996254</v>
      </c>
      <c r="E53">
        <v>0.51150994842540898</v>
      </c>
      <c r="F53">
        <v>-0.32546927126041419</v>
      </c>
      <c r="G53">
        <v>1.3928583737425531</v>
      </c>
      <c r="H53">
        <v>0.2346331449929428</v>
      </c>
      <c r="I53">
        <v>0.58633371921859778</v>
      </c>
      <c r="M53">
        <v>52</v>
      </c>
      <c r="N53">
        <v>0.70303493832839814</v>
      </c>
      <c r="O53">
        <v>-1.3701850341349326</v>
      </c>
    </row>
    <row r="54" spans="1:15" x14ac:dyDescent="0.15">
      <c r="A54">
        <v>41</v>
      </c>
      <c r="B54">
        <v>0.72048524996117114</v>
      </c>
      <c r="C54">
        <v>0.37323528905899483</v>
      </c>
      <c r="D54">
        <v>0.55156810882309082</v>
      </c>
      <c r="E54">
        <v>1.9936883843777831</v>
      </c>
      <c r="F54">
        <v>1.481507666447677</v>
      </c>
      <c r="G54">
        <v>0.4007167607731793</v>
      </c>
      <c r="H54">
        <v>-0.60127658826223318</v>
      </c>
      <c r="I54">
        <v>1.297795084074427</v>
      </c>
      <c r="M54">
        <v>53</v>
      </c>
      <c r="N54">
        <v>0.94282980577686426</v>
      </c>
      <c r="O54">
        <v>-0.5617062104351267</v>
      </c>
    </row>
    <row r="55" spans="1:15" x14ac:dyDescent="0.15">
      <c r="A55">
        <v>42</v>
      </c>
      <c r="B55">
        <v>-1.1758623709753626</v>
      </c>
      <c r="C55">
        <v>8.6696386041262091E-2</v>
      </c>
      <c r="D55">
        <v>-0.37510433133058396</v>
      </c>
      <c r="E55">
        <v>0.85029359092880874</v>
      </c>
      <c r="F55">
        <v>-1.2289577401144598</v>
      </c>
      <c r="G55">
        <v>1.6263034591471115</v>
      </c>
      <c r="H55">
        <v>-0.54156875017257777</v>
      </c>
      <c r="I55">
        <v>0.24677261326467928</v>
      </c>
      <c r="M55">
        <v>54</v>
      </c>
      <c r="N55">
        <v>7.2538697895914495E-2</v>
      </c>
      <c r="O55">
        <v>-4.4279763267250874E-2</v>
      </c>
    </row>
    <row r="56" spans="1:15" x14ac:dyDescent="0.15">
      <c r="A56">
        <v>43</v>
      </c>
      <c r="B56">
        <v>0.88538504308608723</v>
      </c>
      <c r="C56">
        <v>0.27772232138641728</v>
      </c>
      <c r="D56">
        <v>0.54127174837693948</v>
      </c>
      <c r="E56">
        <v>1.4431649653097585</v>
      </c>
      <c r="F56">
        <v>0.12627496316660861</v>
      </c>
      <c r="G56">
        <v>2.1515549013073683</v>
      </c>
      <c r="H56">
        <v>1.5482055829653623</v>
      </c>
      <c r="I56">
        <v>1.6696953429763379</v>
      </c>
      <c r="M56">
        <v>55</v>
      </c>
      <c r="N56">
        <v>5.8832257886511495E-2</v>
      </c>
      <c r="O56">
        <v>-0.20597552800721208</v>
      </c>
    </row>
    <row r="57" spans="1:15" x14ac:dyDescent="0.15">
      <c r="A57">
        <v>44</v>
      </c>
      <c r="B57">
        <v>-0.76361288816307271</v>
      </c>
      <c r="C57">
        <v>-0.19984251697647068</v>
      </c>
      <c r="D57">
        <v>-0.43688249400749507</v>
      </c>
      <c r="E57">
        <v>0.6809017696771088</v>
      </c>
      <c r="F57">
        <v>-1.6807019745414826</v>
      </c>
      <c r="G57">
        <v>-0.70814739489847367</v>
      </c>
      <c r="H57">
        <v>-0.89981577871051033</v>
      </c>
      <c r="I57">
        <v>-0.72340197517508797</v>
      </c>
      <c r="M57">
        <v>56</v>
      </c>
      <c r="N57">
        <v>0.64820917829079006</v>
      </c>
      <c r="O57">
        <v>-0.25448425742920044</v>
      </c>
    </row>
    <row r="58" spans="1:15" x14ac:dyDescent="0.15">
      <c r="A58">
        <v>45</v>
      </c>
      <c r="B58">
        <v>0.20415785057670316</v>
      </c>
      <c r="C58">
        <v>-2.8863386457943823</v>
      </c>
      <c r="D58">
        <v>-2.0245466235425678</v>
      </c>
      <c r="E58">
        <v>-1.60588781722084</v>
      </c>
      <c r="F58">
        <v>-1.6807019745414826</v>
      </c>
      <c r="G58">
        <v>-1.5835664651655681</v>
      </c>
      <c r="H58">
        <v>-0.89981577871051033</v>
      </c>
      <c r="I58">
        <v>-1.8391027518808203</v>
      </c>
      <c r="M58">
        <v>57</v>
      </c>
      <c r="N58">
        <v>0.51038266703848389</v>
      </c>
      <c r="O58">
        <v>1.9284085665602757</v>
      </c>
    </row>
    <row r="59" spans="1:15" x14ac:dyDescent="0.15">
      <c r="A59">
        <v>46</v>
      </c>
      <c r="B59">
        <v>-1.6705617503501107</v>
      </c>
      <c r="C59">
        <v>0.46874825673157244</v>
      </c>
      <c r="D59">
        <v>-0.27214072686906454</v>
      </c>
      <c r="E59">
        <v>-2.0293673703500898</v>
      </c>
      <c r="F59">
        <v>-1.6807019745414826</v>
      </c>
      <c r="G59">
        <v>-1.5835664651655681</v>
      </c>
      <c r="H59">
        <v>-0.95952361680016574</v>
      </c>
      <c r="I59">
        <v>-2.0169680930947775</v>
      </c>
      <c r="M59">
        <v>58</v>
      </c>
      <c r="N59">
        <v>-0.48836429623825478</v>
      </c>
      <c r="O59">
        <v>-1.1940610319258631E-2</v>
      </c>
    </row>
    <row r="60" spans="1:15" x14ac:dyDescent="0.15">
      <c r="A60">
        <v>47</v>
      </c>
      <c r="B60">
        <v>-2.1652611297248585</v>
      </c>
      <c r="C60">
        <v>-1.8235629674102898</v>
      </c>
      <c r="D60">
        <v>-2.1872637698533253</v>
      </c>
      <c r="E60">
        <v>-1.7752796384725398</v>
      </c>
      <c r="F60">
        <v>-9.9597154046902808E-2</v>
      </c>
      <c r="G60">
        <v>-1.1750375657075907</v>
      </c>
      <c r="H60">
        <v>0.65258801162053082</v>
      </c>
      <c r="I60">
        <v>-0.8042498575450685</v>
      </c>
      <c r="M60">
        <v>59</v>
      </c>
      <c r="N60">
        <v>0.33296105807454818</v>
      </c>
      <c r="O60">
        <v>0.92589482517251631</v>
      </c>
    </row>
    <row r="61" spans="1:15" x14ac:dyDescent="0.15">
      <c r="A61">
        <v>48</v>
      </c>
      <c r="B61">
        <v>0.88538504308608723</v>
      </c>
      <c r="C61">
        <v>0.37323528905899483</v>
      </c>
      <c r="D61">
        <v>0.61334627150000187</v>
      </c>
      <c r="E61">
        <v>-1.2671041747174401</v>
      </c>
      <c r="F61">
        <v>0.12627496316660861</v>
      </c>
      <c r="G61">
        <v>-0.76650866624961334</v>
      </c>
      <c r="H61">
        <v>-0.66098442635188859</v>
      </c>
      <c r="I61">
        <v>-0.77191070459707634</v>
      </c>
      <c r="M61">
        <v>60</v>
      </c>
      <c r="N61">
        <v>0.71674137833779916</v>
      </c>
      <c r="O61">
        <v>-1.6612374106668628</v>
      </c>
    </row>
    <row r="62" spans="1:15" x14ac:dyDescent="0.15">
      <c r="A62">
        <v>49</v>
      </c>
      <c r="B62">
        <v>1.1944757824786216</v>
      </c>
      <c r="C62">
        <v>0.26459787445700828</v>
      </c>
      <c r="D62">
        <v>0.68932849831899712</v>
      </c>
      <c r="E62">
        <v>-0.25075324720724068</v>
      </c>
      <c r="F62">
        <v>0.80389131480714282</v>
      </c>
      <c r="G62">
        <v>-1.7586502792189871</v>
      </c>
      <c r="H62">
        <v>-0.84010794062085492</v>
      </c>
      <c r="I62">
        <v>-0.46468875159114997</v>
      </c>
      <c r="M62">
        <v>61</v>
      </c>
      <c r="N62">
        <v>-3.4331233838377111</v>
      </c>
      <c r="O62">
        <v>1.2492863546524386</v>
      </c>
    </row>
    <row r="63" spans="1:15" x14ac:dyDescent="0.15">
      <c r="A63">
        <v>50</v>
      </c>
      <c r="B63">
        <v>0.55558545683625515</v>
      </c>
      <c r="C63">
        <v>0.75528715974930516</v>
      </c>
      <c r="D63">
        <v>0.77808803863843379</v>
      </c>
      <c r="E63">
        <v>0.89264154624173375</v>
      </c>
      <c r="F63">
        <v>-0.77721350568743708</v>
      </c>
      <c r="G63">
        <v>0.10891040401748116</v>
      </c>
      <c r="H63">
        <v>-0.18332172163464519</v>
      </c>
      <c r="I63">
        <v>0.10124642499871421</v>
      </c>
      <c r="M63">
        <v>62</v>
      </c>
      <c r="N63">
        <v>1.1964667786668655</v>
      </c>
      <c r="O63">
        <v>0.35995964858265211</v>
      </c>
    </row>
    <row r="64" spans="1:15" x14ac:dyDescent="0.15">
      <c r="A64">
        <v>51</v>
      </c>
      <c r="B64">
        <v>-0.10401371566340877</v>
      </c>
      <c r="C64">
        <v>-0.67740735533935859</v>
      </c>
      <c r="D64">
        <v>-0.55014245891516733</v>
      </c>
      <c r="E64">
        <v>0.21507426123493409</v>
      </c>
      <c r="F64">
        <v>1.0297634320206541</v>
      </c>
      <c r="G64">
        <v>0.34235548942203969</v>
      </c>
      <c r="H64">
        <v>-0.7804001025311994</v>
      </c>
      <c r="I64">
        <v>0.39229880153064439</v>
      </c>
      <c r="M64">
        <v>63</v>
      </c>
      <c r="N64">
        <v>0.60708985826258488</v>
      </c>
      <c r="O64">
        <v>-0.78808028107107242</v>
      </c>
    </row>
    <row r="65" spans="1:15" x14ac:dyDescent="0.15">
      <c r="A65">
        <v>52</v>
      </c>
      <c r="B65">
        <v>0.303189643766895</v>
      </c>
      <c r="C65">
        <v>0.78975396116557328</v>
      </c>
      <c r="D65">
        <v>0.70303493832839814</v>
      </c>
      <c r="E65">
        <v>-1.7329316831596149</v>
      </c>
      <c r="F65">
        <v>-0.32546927126041419</v>
      </c>
      <c r="G65">
        <v>-1.1750375657075907</v>
      </c>
      <c r="H65">
        <v>-1.1983549691587874</v>
      </c>
      <c r="I65">
        <v>-1.3701850341349326</v>
      </c>
      <c r="M65">
        <v>64</v>
      </c>
      <c r="N65">
        <v>-1.3532585737150185</v>
      </c>
      <c r="O65">
        <v>1.2492863546524386</v>
      </c>
    </row>
    <row r="66" spans="1:15" x14ac:dyDescent="0.15">
      <c r="A66">
        <v>53</v>
      </c>
      <c r="B66">
        <v>0.80293514652362918</v>
      </c>
      <c r="C66">
        <v>0.85080012742188282</v>
      </c>
      <c r="D66">
        <v>0.94282980577686426</v>
      </c>
      <c r="E66">
        <v>-0.46249302377186557</v>
      </c>
      <c r="F66">
        <v>0.35214708038011999</v>
      </c>
      <c r="G66">
        <v>-0.76650866624961334</v>
      </c>
      <c r="H66">
        <v>-1.3177706453380984</v>
      </c>
      <c r="I66">
        <v>-0.5617062104351267</v>
      </c>
      <c r="M66">
        <v>65</v>
      </c>
      <c r="N66">
        <v>-0.96915074281862612</v>
      </c>
      <c r="O66">
        <v>0.44080753095263275</v>
      </c>
    </row>
    <row r="67" spans="1:15" x14ac:dyDescent="0.15">
      <c r="A67">
        <v>54</v>
      </c>
      <c r="B67">
        <v>-0.29100111537425605</v>
      </c>
      <c r="C67">
        <v>0.26459787445700828</v>
      </c>
      <c r="D67">
        <v>7.2538697895914495E-2</v>
      </c>
      <c r="E67">
        <v>0.46916199311248397</v>
      </c>
      <c r="F67">
        <v>0.35214708038011999</v>
      </c>
      <c r="G67">
        <v>0.51743930347545863</v>
      </c>
      <c r="H67">
        <v>-2.0342647024139633</v>
      </c>
      <c r="I67">
        <v>-4.4279763267250874E-2</v>
      </c>
      <c r="M67">
        <v>66</v>
      </c>
      <c r="N67">
        <v>1.031989498554041</v>
      </c>
      <c r="O67">
        <v>0.37612922505664825</v>
      </c>
    </row>
    <row r="68" spans="1:15" x14ac:dyDescent="0.15">
      <c r="A68">
        <v>55</v>
      </c>
      <c r="B68">
        <v>0.60028502333747047</v>
      </c>
      <c r="C68">
        <v>-0.26055821225155684</v>
      </c>
      <c r="D68">
        <v>5.8832257886511495E-2</v>
      </c>
      <c r="E68">
        <v>0.1727263059220091</v>
      </c>
      <c r="F68">
        <v>0.57801919759363141</v>
      </c>
      <c r="G68">
        <v>-0.41634103814277551</v>
      </c>
      <c r="H68">
        <v>-1.55660199769672</v>
      </c>
      <c r="I68">
        <v>-0.20597552800721208</v>
      </c>
      <c r="M68">
        <v>67</v>
      </c>
      <c r="N68">
        <v>1.2208315378229684</v>
      </c>
      <c r="O68">
        <v>0.10124642499871421</v>
      </c>
    </row>
    <row r="69" spans="1:15" x14ac:dyDescent="0.15">
      <c r="A69">
        <v>56</v>
      </c>
      <c r="B69">
        <v>0.40222143695708684</v>
      </c>
      <c r="C69">
        <v>0.6584649394884321</v>
      </c>
      <c r="D69">
        <v>0.64820917829079006</v>
      </c>
      <c r="E69">
        <v>-0.58953688971064044</v>
      </c>
      <c r="F69">
        <v>0.80389131480714282</v>
      </c>
      <c r="G69">
        <v>-0.82486993760075289</v>
      </c>
      <c r="H69">
        <v>-0.54156875017257777</v>
      </c>
      <c r="I69">
        <v>-0.25448425742920044</v>
      </c>
      <c r="M69">
        <v>68</v>
      </c>
      <c r="N69">
        <v>1.4431826988360981</v>
      </c>
      <c r="O69">
        <v>1.7182040723983263</v>
      </c>
    </row>
    <row r="70" spans="1:15" x14ac:dyDescent="0.15">
      <c r="A70">
        <v>57</v>
      </c>
      <c r="B70">
        <v>0.80293514652362918</v>
      </c>
      <c r="C70">
        <v>0.27772232138641728</v>
      </c>
      <c r="D70">
        <v>0.51038266703848389</v>
      </c>
      <c r="E70">
        <v>1.9089924737519333</v>
      </c>
      <c r="F70">
        <v>1.2556355492341655</v>
      </c>
      <c r="G70">
        <v>0.80924566023115674</v>
      </c>
      <c r="H70">
        <v>1.7273290972343285</v>
      </c>
      <c r="I70">
        <v>1.9284085665602757</v>
      </c>
      <c r="M70">
        <v>69</v>
      </c>
      <c r="N70">
        <v>-0.52954973802286165</v>
      </c>
      <c r="O70">
        <v>-0.52936705748713453</v>
      </c>
    </row>
    <row r="71" spans="1:15" x14ac:dyDescent="0.15">
      <c r="A71">
        <v>58</v>
      </c>
      <c r="B71">
        <v>6.0886077461507225E-2</v>
      </c>
      <c r="C71">
        <v>-0.67740735533935859</v>
      </c>
      <c r="D71">
        <v>-0.48836429623825478</v>
      </c>
      <c r="E71">
        <v>0.13037835060908412</v>
      </c>
      <c r="F71">
        <v>-1.0030856229009484</v>
      </c>
      <c r="G71">
        <v>0.51743930347545863</v>
      </c>
      <c r="H71">
        <v>0.35404882117225367</v>
      </c>
      <c r="I71">
        <v>-1.1940610319258631E-2</v>
      </c>
      <c r="M71">
        <v>70</v>
      </c>
      <c r="N71">
        <v>1.1899424564845114</v>
      </c>
      <c r="O71">
        <v>-0.9336064693370375</v>
      </c>
    </row>
    <row r="72" spans="1:15" x14ac:dyDescent="0.15">
      <c r="A72">
        <v>59</v>
      </c>
      <c r="B72">
        <v>0.79834860971785415</v>
      </c>
      <c r="C72">
        <v>2.0198311027257096E-3</v>
      </c>
      <c r="D72">
        <v>0.33296105807454818</v>
      </c>
      <c r="E72">
        <v>0.59620585905125889</v>
      </c>
      <c r="F72">
        <v>1.7073797836611884</v>
      </c>
      <c r="G72">
        <v>0.34235548942203969</v>
      </c>
      <c r="H72">
        <v>-0.2430295597243006</v>
      </c>
      <c r="I72">
        <v>0.92589482517251631</v>
      </c>
      <c r="M72">
        <v>71</v>
      </c>
      <c r="N72">
        <v>-0.88691210276221399</v>
      </c>
      <c r="O72">
        <v>-1.2408284223429638</v>
      </c>
    </row>
    <row r="73" spans="1:15" x14ac:dyDescent="0.15">
      <c r="A73">
        <v>60</v>
      </c>
      <c r="B73">
        <v>0.10512605738651132</v>
      </c>
      <c r="C73">
        <v>0.92104298284271457</v>
      </c>
      <c r="D73">
        <v>0.71674137833779916</v>
      </c>
      <c r="E73">
        <v>-1.478843951282065</v>
      </c>
      <c r="F73">
        <v>-1.6807019745414826</v>
      </c>
      <c r="G73">
        <v>-1.4084826511121493</v>
      </c>
      <c r="H73">
        <v>-0.60127658826223318</v>
      </c>
      <c r="I73">
        <v>-1.6612374106668628</v>
      </c>
      <c r="M73">
        <v>72</v>
      </c>
      <c r="N73">
        <v>-1.7778307033733334</v>
      </c>
      <c r="O73">
        <v>-0.61021493985711506</v>
      </c>
    </row>
    <row r="74" spans="1:15" x14ac:dyDescent="0.15">
      <c r="A74">
        <v>61</v>
      </c>
      <c r="B74">
        <v>-2.4126108194122327</v>
      </c>
      <c r="C74">
        <v>-3.3517704501715313</v>
      </c>
      <c r="D74">
        <v>-3.4331233838377111</v>
      </c>
      <c r="E74">
        <v>0.93498950155465865</v>
      </c>
      <c r="F74">
        <v>0.80389131480714282</v>
      </c>
      <c r="G74">
        <v>1.6263034591471115</v>
      </c>
      <c r="H74">
        <v>0.35404882117225367</v>
      </c>
      <c r="I74">
        <v>1.2492863546524386</v>
      </c>
      <c r="M74">
        <v>73</v>
      </c>
      <c r="N74">
        <v>-0.77726058268699971</v>
      </c>
      <c r="O74">
        <v>0.31145091916066375</v>
      </c>
    </row>
    <row r="75" spans="1:15" x14ac:dyDescent="0.15">
      <c r="A75">
        <v>62</v>
      </c>
      <c r="B75">
        <v>0.79834860971785415</v>
      </c>
      <c r="C75">
        <v>1.1836210261969971</v>
      </c>
      <c r="D75">
        <v>1.1964667786668655</v>
      </c>
      <c r="E75">
        <v>-0.12370938126846573</v>
      </c>
      <c r="F75">
        <v>-0.77721350568743708</v>
      </c>
      <c r="G75">
        <v>1.8597485445516702</v>
      </c>
      <c r="H75">
        <v>0.41375665926190908</v>
      </c>
      <c r="I75">
        <v>0.35995964858265211</v>
      </c>
      <c r="M75">
        <v>74</v>
      </c>
      <c r="N75">
        <v>0.3250481790077478</v>
      </c>
      <c r="O75">
        <v>-1.2731675752909559</v>
      </c>
    </row>
    <row r="76" spans="1:15" x14ac:dyDescent="0.15">
      <c r="A76">
        <v>63</v>
      </c>
      <c r="B76">
        <v>0.99641219609823783</v>
      </c>
      <c r="C76">
        <v>0.26459787445700828</v>
      </c>
      <c r="D76">
        <v>0.60708985826258488</v>
      </c>
      <c r="E76">
        <v>-0.37779711314601561</v>
      </c>
      <c r="F76">
        <v>-0.77721350568743708</v>
      </c>
      <c r="G76">
        <v>-0.18289595273821699</v>
      </c>
      <c r="H76">
        <v>-1.3774784834277538</v>
      </c>
      <c r="I76">
        <v>-0.78808028107107242</v>
      </c>
      <c r="M76">
        <v>75</v>
      </c>
      <c r="N76">
        <v>1.1964667786668655</v>
      </c>
      <c r="O76">
        <v>0.21443346031668706</v>
      </c>
    </row>
    <row r="77" spans="1:15" x14ac:dyDescent="0.15">
      <c r="A77">
        <v>64</v>
      </c>
      <c r="B77">
        <v>6.0886077461507225E-2</v>
      </c>
      <c r="C77">
        <v>-1.8235629674102898</v>
      </c>
      <c r="D77">
        <v>-1.3532585737150185</v>
      </c>
      <c r="E77">
        <v>0.89264154624173375</v>
      </c>
      <c r="F77">
        <v>1.481507666447677</v>
      </c>
      <c r="G77">
        <v>0.80924566023115674</v>
      </c>
      <c r="H77">
        <v>0.35404882117225367</v>
      </c>
      <c r="I77">
        <v>1.2492863546524386</v>
      </c>
      <c r="M77">
        <v>76</v>
      </c>
      <c r="N77">
        <v>0.86751221844122051</v>
      </c>
      <c r="O77">
        <v>0.53782498979660942</v>
      </c>
    </row>
    <row r="78" spans="1:15" x14ac:dyDescent="0.15">
      <c r="A78">
        <v>65</v>
      </c>
      <c r="B78">
        <v>-1.1822872540859826</v>
      </c>
      <c r="C78">
        <v>-0.65442527728298061</v>
      </c>
      <c r="D78">
        <v>-0.96915074281862612</v>
      </c>
      <c r="E78">
        <v>0.80794563561588373</v>
      </c>
      <c r="F78">
        <v>-0.32546927126041419</v>
      </c>
      <c r="G78">
        <v>1.4512196450936927</v>
      </c>
      <c r="H78">
        <v>-0.7804001025311994</v>
      </c>
      <c r="I78">
        <v>0.44080753095263275</v>
      </c>
      <c r="M78">
        <v>77</v>
      </c>
      <c r="N78">
        <v>-0.30302980820752012</v>
      </c>
      <c r="O78">
        <v>-4.4279763267250874E-2</v>
      </c>
    </row>
    <row r="79" spans="1:15" x14ac:dyDescent="0.15">
      <c r="A79">
        <v>66</v>
      </c>
      <c r="B79">
        <v>1.0954439892884298</v>
      </c>
      <c r="C79">
        <v>0.78975396116557328</v>
      </c>
      <c r="D79">
        <v>1.031989498554041</v>
      </c>
      <c r="E79">
        <v>0.72324972499003382</v>
      </c>
      <c r="F79">
        <v>0.80389131480714282</v>
      </c>
      <c r="G79">
        <v>-0.41634103814277551</v>
      </c>
      <c r="H79">
        <v>-0.48186091208292231</v>
      </c>
      <c r="I79">
        <v>0.37612922505664825</v>
      </c>
      <c r="M79">
        <v>78</v>
      </c>
      <c r="N79">
        <v>-0.21036256419215205</v>
      </c>
      <c r="O79">
        <v>-1.3055067282389483</v>
      </c>
    </row>
    <row r="80" spans="1:15" x14ac:dyDescent="0.15">
      <c r="A80">
        <v>67</v>
      </c>
      <c r="B80">
        <v>0.96783493964854517</v>
      </c>
      <c r="C80">
        <v>1.1373390304396156</v>
      </c>
      <c r="D80">
        <v>1.2208315378229684</v>
      </c>
      <c r="E80">
        <v>-0.92832053221404032</v>
      </c>
      <c r="F80">
        <v>-0.77721350568743708</v>
      </c>
      <c r="G80">
        <v>1.3344971023914134</v>
      </c>
      <c r="H80">
        <v>1.1302507163377742</v>
      </c>
      <c r="I80">
        <v>0.10124642499871421</v>
      </c>
      <c r="M80">
        <v>79</v>
      </c>
      <c r="N80">
        <v>-1.1576277252381311</v>
      </c>
      <c r="O80">
        <v>1.4918300017623805</v>
      </c>
    </row>
    <row r="81" spans="1:15" x14ac:dyDescent="0.15">
      <c r="A81">
        <v>68</v>
      </c>
      <c r="B81">
        <v>1.3925393688590053</v>
      </c>
      <c r="C81">
        <v>1.1836210261969971</v>
      </c>
      <c r="D81">
        <v>1.4431826988360981</v>
      </c>
      <c r="E81">
        <v>0.97733745686758366</v>
      </c>
      <c r="F81">
        <v>1.7073797836611884</v>
      </c>
      <c r="G81">
        <v>1.9181098159028098</v>
      </c>
      <c r="H81">
        <v>0.53317233544121989</v>
      </c>
      <c r="I81">
        <v>1.7182040723983263</v>
      </c>
      <c r="M81">
        <v>80</v>
      </c>
      <c r="N81">
        <v>0.72660623640767408</v>
      </c>
      <c r="O81">
        <v>0.31145091916066375</v>
      </c>
    </row>
    <row r="82" spans="1:15" x14ac:dyDescent="0.15">
      <c r="A82">
        <v>69</v>
      </c>
      <c r="B82">
        <v>-2.7424104056620644</v>
      </c>
      <c r="C82">
        <v>0.65977419207672761</v>
      </c>
      <c r="D82">
        <v>-0.52954973802286165</v>
      </c>
      <c r="E82">
        <v>-1.3518000853432901</v>
      </c>
      <c r="F82">
        <v>0.12627496316660861</v>
      </c>
      <c r="G82">
        <v>0.22563294671976042</v>
      </c>
      <c r="H82">
        <v>-0.66098442635188859</v>
      </c>
      <c r="I82">
        <v>-0.52936705748713453</v>
      </c>
      <c r="M82">
        <v>81</v>
      </c>
      <c r="N82">
        <v>1.2208315378229684</v>
      </c>
      <c r="O82">
        <v>-0.59404536338311897</v>
      </c>
    </row>
    <row r="83" spans="1:15" x14ac:dyDescent="0.15">
      <c r="A83">
        <v>70</v>
      </c>
      <c r="B83">
        <v>0.88538504308608723</v>
      </c>
      <c r="C83">
        <v>1.1373390304396156</v>
      </c>
      <c r="D83">
        <v>1.1899424564845114</v>
      </c>
      <c r="E83">
        <v>-0.88597257690111531</v>
      </c>
      <c r="F83">
        <v>-0.55134138847392566</v>
      </c>
      <c r="G83">
        <v>-1.0583150230053116</v>
      </c>
      <c r="H83">
        <v>-0.60127658826223318</v>
      </c>
      <c r="I83">
        <v>-0.9336064693370375</v>
      </c>
      <c r="M83">
        <v>82</v>
      </c>
      <c r="N83">
        <v>0.63450273828138892</v>
      </c>
      <c r="O83">
        <v>-0.23831468095520431</v>
      </c>
    </row>
    <row r="84" spans="1:15" x14ac:dyDescent="0.15">
      <c r="A84">
        <v>71</v>
      </c>
      <c r="B84">
        <v>-1.6774462200369418</v>
      </c>
      <c r="C84">
        <v>-0.26055821225155684</v>
      </c>
      <c r="D84">
        <v>-0.88691210276221399</v>
      </c>
      <c r="E84">
        <v>-1.1824082640915903</v>
      </c>
      <c r="F84">
        <v>-0.55134138847392566</v>
      </c>
      <c r="G84">
        <v>-1.116676294356451</v>
      </c>
      <c r="H84">
        <v>-1.2580628072484428</v>
      </c>
      <c r="I84">
        <v>-1.2408284223429638</v>
      </c>
      <c r="M84">
        <v>83</v>
      </c>
      <c r="N84">
        <v>-2.5028076161417376E-2</v>
      </c>
      <c r="O84">
        <v>0.86121651927653187</v>
      </c>
    </row>
    <row r="85" spans="1:15" x14ac:dyDescent="0.15">
      <c r="A85">
        <v>72</v>
      </c>
      <c r="B85">
        <v>-1.9745415996075173</v>
      </c>
      <c r="C85">
        <v>-1.310870385668687</v>
      </c>
      <c r="D85">
        <v>-1.7778307033733334</v>
      </c>
      <c r="E85">
        <v>-1.7329316831596149</v>
      </c>
      <c r="F85">
        <v>0.35214708038011999</v>
      </c>
      <c r="G85">
        <v>-0.649786123547334</v>
      </c>
      <c r="H85">
        <v>0.17492530690328739</v>
      </c>
      <c r="I85">
        <v>-0.61021493985711506</v>
      </c>
      <c r="M85">
        <v>84</v>
      </c>
      <c r="N85">
        <v>0.23238093499238116</v>
      </c>
      <c r="O85">
        <v>1.556508307658365</v>
      </c>
    </row>
    <row r="86" spans="1:15" x14ac:dyDescent="0.15">
      <c r="A86">
        <v>73</v>
      </c>
      <c r="B86">
        <v>-1.8755098064173255</v>
      </c>
      <c r="C86">
        <v>2.0198311027257096E-3</v>
      </c>
      <c r="D86">
        <v>-0.77726058268699971</v>
      </c>
      <c r="E86">
        <v>0.21507426123493409</v>
      </c>
      <c r="F86">
        <v>1.2556355492341655</v>
      </c>
      <c r="G86">
        <v>-0.3579797667916359</v>
      </c>
      <c r="H86">
        <v>-0.66098442635188859</v>
      </c>
      <c r="I86">
        <v>0.31145091916066375</v>
      </c>
      <c r="M86">
        <v>85</v>
      </c>
      <c r="N86">
        <v>0.75749531774612966</v>
      </c>
      <c r="O86">
        <v>5.2737695576725849E-2</v>
      </c>
    </row>
    <row r="87" spans="1:15" x14ac:dyDescent="0.15">
      <c r="A87">
        <v>74</v>
      </c>
      <c r="B87">
        <v>0.30823576714888123</v>
      </c>
      <c r="C87">
        <v>0.27772232138641728</v>
      </c>
      <c r="D87">
        <v>0.3250481790077478</v>
      </c>
      <c r="E87">
        <v>-1.5635398619079151</v>
      </c>
      <c r="F87">
        <v>-1.2289577401144598</v>
      </c>
      <c r="G87">
        <v>-0.70814739489847367</v>
      </c>
      <c r="H87">
        <v>-0.36244523590361144</v>
      </c>
      <c r="I87">
        <v>-1.2731675752909559</v>
      </c>
      <c r="M87">
        <v>86</v>
      </c>
      <c r="N87">
        <v>0.4974383381873706</v>
      </c>
      <c r="O87">
        <v>-1.1276413870249908</v>
      </c>
    </row>
    <row r="88" spans="1:15" x14ac:dyDescent="0.15">
      <c r="A88">
        <v>75</v>
      </c>
      <c r="B88">
        <v>0.79834860971785415</v>
      </c>
      <c r="C88">
        <v>1.1836210261969971</v>
      </c>
      <c r="D88">
        <v>1.1964667786668655</v>
      </c>
      <c r="E88">
        <v>-0.2084052918943157</v>
      </c>
      <c r="F88">
        <v>0.57801919759363141</v>
      </c>
      <c r="G88">
        <v>-0.47470230949391518</v>
      </c>
      <c r="H88">
        <v>0.59288017353087541</v>
      </c>
      <c r="I88">
        <v>0.21443346031668706</v>
      </c>
      <c r="M88">
        <v>87</v>
      </c>
      <c r="N88">
        <v>-1.2811840505919545</v>
      </c>
      <c r="O88">
        <v>0.58633371921859778</v>
      </c>
    </row>
    <row r="89" spans="1:15" x14ac:dyDescent="0.15">
      <c r="A89">
        <v>76</v>
      </c>
      <c r="B89">
        <v>1.3925393688590053</v>
      </c>
      <c r="C89">
        <v>0.39588689613414951</v>
      </c>
      <c r="D89">
        <v>0.86751221844122051</v>
      </c>
      <c r="E89">
        <v>-0.12370938126846573</v>
      </c>
      <c r="F89">
        <v>-0.32546927126041419</v>
      </c>
      <c r="G89">
        <v>0.75088438888001707</v>
      </c>
      <c r="H89">
        <v>1.6079134210550177</v>
      </c>
      <c r="I89">
        <v>0.53782498979660942</v>
      </c>
      <c r="M89">
        <v>88</v>
      </c>
      <c r="N89">
        <v>0.35593726034620476</v>
      </c>
      <c r="O89">
        <v>3.6568119102729731E-2</v>
      </c>
    </row>
    <row r="90" spans="1:15" x14ac:dyDescent="0.15">
      <c r="A90">
        <v>77</v>
      </c>
      <c r="B90">
        <v>0.55558545683625515</v>
      </c>
      <c r="C90">
        <v>-0.67740735533935859</v>
      </c>
      <c r="D90">
        <v>-0.30302980820752012</v>
      </c>
      <c r="E90">
        <v>0.25742221654785907</v>
      </c>
      <c r="F90">
        <v>-0.32546927126041419</v>
      </c>
      <c r="G90">
        <v>-0.94159248030303222</v>
      </c>
      <c r="H90">
        <v>0.65258801162053082</v>
      </c>
      <c r="I90">
        <v>-4.4279763267250874E-2</v>
      </c>
      <c r="M90">
        <v>89</v>
      </c>
      <c r="N90">
        <v>0.94975085849763075</v>
      </c>
      <c r="O90">
        <v>-1.1114718105509949</v>
      </c>
    </row>
    <row r="91" spans="1:15" x14ac:dyDescent="0.15">
      <c r="A91">
        <v>78</v>
      </c>
      <c r="B91">
        <v>0.80293514652362918</v>
      </c>
      <c r="C91">
        <v>-0.67740735533935859</v>
      </c>
      <c r="D91">
        <v>-0.21036256419215205</v>
      </c>
      <c r="E91">
        <v>-0.97066848752696533</v>
      </c>
      <c r="F91">
        <v>-1.0030856229009484</v>
      </c>
      <c r="G91">
        <v>-0.99995375165417177</v>
      </c>
      <c r="H91">
        <v>-1.3177706453380984</v>
      </c>
      <c r="I91">
        <v>-1.3055067282389483</v>
      </c>
      <c r="M91">
        <v>90</v>
      </c>
      <c r="N91">
        <v>4.5125817877110438E-2</v>
      </c>
      <c r="O91">
        <v>1.6535257665023417</v>
      </c>
    </row>
    <row r="92" spans="1:15" x14ac:dyDescent="0.15">
      <c r="A92">
        <v>79</v>
      </c>
      <c r="B92">
        <v>-0.76361288816307271</v>
      </c>
      <c r="C92">
        <v>-1.1549721937022466</v>
      </c>
      <c r="D92">
        <v>-1.1576277252381311</v>
      </c>
      <c r="E92">
        <v>0.76559768030295883</v>
      </c>
      <c r="F92">
        <v>0.80389131480714282</v>
      </c>
      <c r="G92">
        <v>1.5095809164448324</v>
      </c>
      <c r="H92">
        <v>1.6079134210550177</v>
      </c>
      <c r="I92">
        <v>1.4918300017623805</v>
      </c>
      <c r="M92">
        <v>91</v>
      </c>
      <c r="N92">
        <v>0.66482807373076303</v>
      </c>
      <c r="O92">
        <v>-1.2084892693949716</v>
      </c>
    </row>
    <row r="93" spans="1:15" x14ac:dyDescent="0.15">
      <c r="A93">
        <v>80</v>
      </c>
      <c r="B93">
        <v>0.80293514652362918</v>
      </c>
      <c r="C93">
        <v>0.56426122440415005</v>
      </c>
      <c r="D93">
        <v>0.72660623640767408</v>
      </c>
      <c r="E93">
        <v>0.384466082486634</v>
      </c>
      <c r="F93">
        <v>-1.0030856229009484</v>
      </c>
      <c r="G93">
        <v>1.0426907456357153</v>
      </c>
      <c r="H93">
        <v>0.65258801162053082</v>
      </c>
      <c r="I93">
        <v>0.31145091916066375</v>
      </c>
      <c r="M93">
        <v>92</v>
      </c>
      <c r="N93">
        <v>-2.5028076161417376E-2</v>
      </c>
      <c r="O93">
        <v>0.66718160158857842</v>
      </c>
    </row>
    <row r="94" spans="1:15" x14ac:dyDescent="0.15">
      <c r="A94">
        <v>81</v>
      </c>
      <c r="B94">
        <v>0.96783493964854517</v>
      </c>
      <c r="C94">
        <v>1.1373390304396156</v>
      </c>
      <c r="D94">
        <v>1.2208315378229684</v>
      </c>
      <c r="E94">
        <v>-1.0977123534657403</v>
      </c>
      <c r="F94">
        <v>0.35214708038011999</v>
      </c>
      <c r="G94">
        <v>-0.99995375165417177</v>
      </c>
      <c r="H94">
        <v>-0.30273739781395603</v>
      </c>
      <c r="I94">
        <v>-0.59404536338311897</v>
      </c>
      <c r="M94">
        <v>93</v>
      </c>
      <c r="N94">
        <v>1.1899424564845114</v>
      </c>
      <c r="O94">
        <v>0.58633371921859778</v>
      </c>
    </row>
    <row r="95" spans="1:15" x14ac:dyDescent="0.15">
      <c r="A95">
        <v>82</v>
      </c>
      <c r="B95">
        <v>-9.2937528993872365E-2</v>
      </c>
      <c r="C95">
        <v>0.92104298284271457</v>
      </c>
      <c r="D95">
        <v>0.63450273828138892</v>
      </c>
      <c r="E95">
        <v>-0.33544915783309059</v>
      </c>
      <c r="F95">
        <v>0.35214708038011999</v>
      </c>
      <c r="G95">
        <v>-0.82486993760075289</v>
      </c>
      <c r="H95">
        <v>-0.2430295597243006</v>
      </c>
      <c r="I95">
        <v>-0.23831468095520431</v>
      </c>
      <c r="M95">
        <v>94</v>
      </c>
      <c r="N95">
        <v>-0.17947348285369649</v>
      </c>
      <c r="O95">
        <v>0.6833511780625745</v>
      </c>
    </row>
    <row r="96" spans="1:15" x14ac:dyDescent="0.15">
      <c r="A96">
        <v>83</v>
      </c>
      <c r="B96">
        <v>0.14333597402396522</v>
      </c>
      <c r="C96">
        <v>-0.10432954930389308</v>
      </c>
      <c r="D96">
        <v>-2.5028076161417376E-2</v>
      </c>
      <c r="E96">
        <v>0.42681403779955895</v>
      </c>
      <c r="F96">
        <v>1.481507666447677</v>
      </c>
      <c r="G96">
        <v>0.98432947428457562</v>
      </c>
      <c r="H96">
        <v>-0.60127658826223318</v>
      </c>
      <c r="I96">
        <v>0.86121651927653187</v>
      </c>
      <c r="M96">
        <v>95</v>
      </c>
      <c r="N96">
        <v>-1.0752568416689157</v>
      </c>
      <c r="O96">
        <v>1.0390818604904892</v>
      </c>
    </row>
    <row r="97" spans="1:15" x14ac:dyDescent="0.15">
      <c r="A97">
        <v>84</v>
      </c>
      <c r="B97">
        <v>0.6380353533987132</v>
      </c>
      <c r="C97">
        <v>-8.816581631315502E-3</v>
      </c>
      <c r="D97">
        <v>0.23238093499238116</v>
      </c>
      <c r="E97">
        <v>1.0620333674934337</v>
      </c>
      <c r="F97">
        <v>2.1591240180882112</v>
      </c>
      <c r="G97">
        <v>-0.29961849544049624</v>
      </c>
      <c r="H97">
        <v>1.4884977448757069</v>
      </c>
      <c r="I97">
        <v>1.556508307658365</v>
      </c>
      <c r="M97">
        <v>96</v>
      </c>
      <c r="N97">
        <v>0.94282980577686426</v>
      </c>
      <c r="O97">
        <v>-0.52936705748713453</v>
      </c>
    </row>
    <row r="98" spans="1:15" x14ac:dyDescent="0.15">
      <c r="A98">
        <v>85</v>
      </c>
      <c r="B98">
        <v>0.88538504308608723</v>
      </c>
      <c r="C98">
        <v>0.56426122440415005</v>
      </c>
      <c r="D98">
        <v>0.75749531774612966</v>
      </c>
      <c r="E98">
        <v>-0.29310120252016564</v>
      </c>
      <c r="F98">
        <v>0.80389131480714282</v>
      </c>
      <c r="G98">
        <v>-0.3579797667916359</v>
      </c>
      <c r="H98">
        <v>-0.30273739781395603</v>
      </c>
      <c r="I98">
        <v>5.2737695576725849E-2</v>
      </c>
      <c r="M98">
        <v>97</v>
      </c>
      <c r="N98">
        <v>0.73690259685382686</v>
      </c>
      <c r="O98">
        <v>-0.38384086922116939</v>
      </c>
    </row>
    <row r="99" spans="1:15" x14ac:dyDescent="0.15">
      <c r="A99">
        <v>86</v>
      </c>
      <c r="B99">
        <v>0.50125323014727863</v>
      </c>
      <c r="C99">
        <v>0.39588689613414951</v>
      </c>
      <c r="D99">
        <v>0.4974383381873706</v>
      </c>
      <c r="E99">
        <v>-1.478843951282065</v>
      </c>
      <c r="F99">
        <v>-1.6807019745414826</v>
      </c>
      <c r="G99">
        <v>-0.53306358084505479</v>
      </c>
      <c r="H99">
        <v>0.47346449735156454</v>
      </c>
      <c r="I99">
        <v>-1.1276413870249908</v>
      </c>
      <c r="M99">
        <v>98</v>
      </c>
      <c r="N99">
        <v>0.633938992392306</v>
      </c>
      <c r="O99">
        <v>0.39229880153064439</v>
      </c>
    </row>
    <row r="100" spans="1:15" x14ac:dyDescent="0.15">
      <c r="A100">
        <v>87</v>
      </c>
      <c r="B100">
        <v>-1.0934124744129048</v>
      </c>
      <c r="C100">
        <v>-1.1549721937022466</v>
      </c>
      <c r="D100">
        <v>-1.2811840505919545</v>
      </c>
      <c r="E100">
        <v>1.0620333674934337</v>
      </c>
      <c r="F100">
        <v>0.35214708038011999</v>
      </c>
      <c r="G100">
        <v>0.98432947428457562</v>
      </c>
      <c r="H100">
        <v>-1.0192314548898211</v>
      </c>
      <c r="I100">
        <v>0.58633371921859778</v>
      </c>
      <c r="M100">
        <v>99</v>
      </c>
      <c r="N100">
        <v>-2.6824557439938537</v>
      </c>
      <c r="O100">
        <v>-0.18980595153321594</v>
      </c>
    </row>
    <row r="101" spans="1:15" x14ac:dyDescent="0.15">
      <c r="A101">
        <v>88</v>
      </c>
      <c r="B101">
        <v>-0.18646361222586677</v>
      </c>
      <c r="C101">
        <v>0.56426122440415005</v>
      </c>
      <c r="D101">
        <v>0.35593726034620476</v>
      </c>
      <c r="E101">
        <v>-1.2671041747174401</v>
      </c>
      <c r="F101">
        <v>0.80389131480714282</v>
      </c>
      <c r="G101">
        <v>0.16727167536862078</v>
      </c>
      <c r="H101">
        <v>0.47346449735156454</v>
      </c>
      <c r="I101">
        <v>3.6568119102729731E-2</v>
      </c>
      <c r="M101">
        <v>100</v>
      </c>
      <c r="N101">
        <v>-1.2295731029972599</v>
      </c>
      <c r="O101">
        <v>-0.40001044569516553</v>
      </c>
    </row>
    <row r="102" spans="1:15" x14ac:dyDescent="0.15">
      <c r="A102">
        <v>89</v>
      </c>
      <c r="B102">
        <v>0.89738040290804599</v>
      </c>
      <c r="C102">
        <v>0.78975396116557328</v>
      </c>
      <c r="D102">
        <v>0.94975085849763075</v>
      </c>
      <c r="E102">
        <v>-1.1824082640915903</v>
      </c>
      <c r="F102">
        <v>-0.32546927126041419</v>
      </c>
      <c r="G102">
        <v>-1.1750375657075907</v>
      </c>
      <c r="H102">
        <v>-1.0192314548898211</v>
      </c>
      <c r="I102">
        <v>-1.1114718105509949</v>
      </c>
      <c r="M102">
        <v>101</v>
      </c>
      <c r="N102">
        <v>0.25297365588468534</v>
      </c>
      <c r="O102">
        <v>1.7182040723983263</v>
      </c>
    </row>
    <row r="103" spans="1:15" x14ac:dyDescent="0.15">
      <c r="A103">
        <v>90</v>
      </c>
      <c r="B103">
        <v>0.10512605738651132</v>
      </c>
      <c r="C103">
        <v>2.0198311027257096E-3</v>
      </c>
      <c r="D103">
        <v>4.5125817877110438E-2</v>
      </c>
      <c r="E103">
        <v>1.5702088312485334</v>
      </c>
      <c r="F103">
        <v>-9.9597154046902808E-2</v>
      </c>
      <c r="G103">
        <v>1.9181098159028098</v>
      </c>
      <c r="H103">
        <v>1.8467447734136393</v>
      </c>
      <c r="I103">
        <v>1.6535257665023417</v>
      </c>
      <c r="M103">
        <v>102</v>
      </c>
      <c r="N103">
        <v>0.38682634168466029</v>
      </c>
      <c r="O103">
        <v>-9.2788492689239235E-2</v>
      </c>
    </row>
    <row r="104" spans="1:15" x14ac:dyDescent="0.15">
      <c r="A104">
        <v>91</v>
      </c>
      <c r="B104">
        <v>0.6380353533987132</v>
      </c>
      <c r="C104">
        <v>0.56426122440415005</v>
      </c>
      <c r="D104">
        <v>0.66482807373076303</v>
      </c>
      <c r="E104">
        <v>-0.50484097908479053</v>
      </c>
      <c r="F104">
        <v>-1.2289577401144598</v>
      </c>
      <c r="G104">
        <v>-1.1750375657075907</v>
      </c>
      <c r="H104">
        <v>-1.138647131069132</v>
      </c>
      <c r="I104">
        <v>-1.2084892693949716</v>
      </c>
      <c r="M104">
        <v>103</v>
      </c>
      <c r="N104">
        <v>-2.5028076161417376E-2</v>
      </c>
      <c r="O104">
        <v>0.47314668390062498</v>
      </c>
    </row>
    <row r="105" spans="1:15" x14ac:dyDescent="0.15">
      <c r="A105">
        <v>92</v>
      </c>
      <c r="B105">
        <v>0.14333597402396522</v>
      </c>
      <c r="C105">
        <v>-0.10432954930389308</v>
      </c>
      <c r="D105">
        <v>-2.5028076161417376E-2</v>
      </c>
      <c r="E105">
        <v>1.3161210993709835</v>
      </c>
      <c r="F105">
        <v>0.80389131480714282</v>
      </c>
      <c r="G105">
        <v>-0.18289595273821699</v>
      </c>
      <c r="H105">
        <v>-0.48186091208292231</v>
      </c>
      <c r="I105">
        <v>0.66718160158857842</v>
      </c>
      <c r="M105">
        <v>104</v>
      </c>
      <c r="N105">
        <v>-0.20159010229212221</v>
      </c>
      <c r="O105">
        <v>0.89355567222452414</v>
      </c>
    </row>
    <row r="106" spans="1:15" x14ac:dyDescent="0.15">
      <c r="A106">
        <v>93</v>
      </c>
      <c r="B106">
        <v>0.88538504308608723</v>
      </c>
      <c r="C106">
        <v>1.1373390304396156</v>
      </c>
      <c r="D106">
        <v>1.1899424564845114</v>
      </c>
      <c r="E106">
        <v>0.46916199311248397</v>
      </c>
      <c r="F106">
        <v>1.481507666447677</v>
      </c>
      <c r="G106">
        <v>-0.76650866624961334</v>
      </c>
      <c r="H106">
        <v>0.11521746881363196</v>
      </c>
      <c r="I106">
        <v>0.58633371921859778</v>
      </c>
      <c r="M106">
        <v>105</v>
      </c>
      <c r="N106">
        <v>-1.3529310630818772</v>
      </c>
      <c r="O106">
        <v>0.37612922505664825</v>
      </c>
    </row>
    <row r="107" spans="1:15" x14ac:dyDescent="0.15">
      <c r="A107">
        <v>94</v>
      </c>
      <c r="B107">
        <v>0.88538504308608723</v>
      </c>
      <c r="C107">
        <v>-0.67740735533935859</v>
      </c>
      <c r="D107">
        <v>-0.17947348285369649</v>
      </c>
      <c r="E107">
        <v>0.25742221654785907</v>
      </c>
      <c r="F107">
        <v>1.7073797836611884</v>
      </c>
      <c r="G107">
        <v>0.34235548942203969</v>
      </c>
      <c r="H107">
        <v>-0.66098442635188859</v>
      </c>
      <c r="I107">
        <v>0.6833511780625745</v>
      </c>
      <c r="M107">
        <v>106</v>
      </c>
      <c r="N107">
        <v>-2.3397947437588096</v>
      </c>
      <c r="O107">
        <v>-0.77191070459707634</v>
      </c>
    </row>
    <row r="108" spans="1:15" x14ac:dyDescent="0.15">
      <c r="A108">
        <v>95</v>
      </c>
      <c r="B108">
        <v>-3.2371097850368127</v>
      </c>
      <c r="C108">
        <v>0.18220935371383967</v>
      </c>
      <c r="D108">
        <v>-1.0752568416689157</v>
      </c>
      <c r="E108">
        <v>0.89264154624173375</v>
      </c>
      <c r="F108">
        <v>1.9332519008746998</v>
      </c>
      <c r="G108">
        <v>-0.70814739489847367</v>
      </c>
      <c r="H108">
        <v>0.53317233544121989</v>
      </c>
      <c r="I108">
        <v>1.0390818604904892</v>
      </c>
      <c r="M108">
        <v>107</v>
      </c>
      <c r="N108">
        <v>0.48373189817796958</v>
      </c>
      <c r="O108">
        <v>-2.6960903050026146</v>
      </c>
    </row>
    <row r="109" spans="1:15" x14ac:dyDescent="0.15">
      <c r="A109">
        <v>96</v>
      </c>
      <c r="B109">
        <v>0.80293514652362918</v>
      </c>
      <c r="C109">
        <v>0.85080012742188282</v>
      </c>
      <c r="D109">
        <v>0.94282980577686426</v>
      </c>
      <c r="E109">
        <v>-0.67423280033649047</v>
      </c>
      <c r="F109">
        <v>-0.32546927126041419</v>
      </c>
      <c r="G109">
        <v>-0.41634103814277551</v>
      </c>
      <c r="H109">
        <v>-0.36244523590361144</v>
      </c>
      <c r="I109">
        <v>-0.52936705748713453</v>
      </c>
      <c r="M109">
        <v>108</v>
      </c>
      <c r="N109">
        <v>-0.58537042255537319</v>
      </c>
      <c r="O109">
        <v>-0.6910628222270957</v>
      </c>
    </row>
    <row r="110" spans="1:15" x14ac:dyDescent="0.15">
      <c r="A110">
        <v>97</v>
      </c>
      <c r="B110">
        <v>0.6380353533987132</v>
      </c>
      <c r="C110">
        <v>0.65977419207672761</v>
      </c>
      <c r="D110">
        <v>0.73690259685382686</v>
      </c>
      <c r="E110">
        <v>-0.25075324720724068</v>
      </c>
      <c r="F110">
        <v>-0.77721350568743708</v>
      </c>
      <c r="G110">
        <v>-0.82486993760075289</v>
      </c>
      <c r="H110">
        <v>0.59288017353087541</v>
      </c>
      <c r="I110">
        <v>-0.38384086922116939</v>
      </c>
      <c r="M110">
        <v>109</v>
      </c>
      <c r="N110">
        <v>0.69571715506921705</v>
      </c>
      <c r="O110">
        <v>-0.90126731638904523</v>
      </c>
    </row>
    <row r="111" spans="1:15" x14ac:dyDescent="0.15">
      <c r="A111">
        <v>98</v>
      </c>
      <c r="B111">
        <v>0.55558545683625515</v>
      </c>
      <c r="C111">
        <v>0.56426122440415005</v>
      </c>
      <c r="D111">
        <v>0.633938992392306</v>
      </c>
      <c r="E111">
        <v>0.1727263059220091</v>
      </c>
      <c r="F111">
        <v>0.80389131480714282</v>
      </c>
      <c r="G111">
        <v>-7.8121386847981008E-3</v>
      </c>
      <c r="H111">
        <v>-6.390604545533432E-2</v>
      </c>
      <c r="I111">
        <v>0.39229880153064439</v>
      </c>
      <c r="M111">
        <v>110</v>
      </c>
      <c r="N111">
        <v>0.31925461806514521</v>
      </c>
      <c r="O111">
        <v>1.1684384722824581</v>
      </c>
    </row>
    <row r="112" spans="1:15" x14ac:dyDescent="0.15">
      <c r="A112">
        <v>99</v>
      </c>
      <c r="B112">
        <v>-2.0735733927977091</v>
      </c>
      <c r="C112">
        <v>-2.4924715807629583</v>
      </c>
      <c r="D112">
        <v>-2.6824557439938537</v>
      </c>
      <c r="E112">
        <v>-0.71658075564941537</v>
      </c>
      <c r="F112">
        <v>-1.0030856229009484</v>
      </c>
      <c r="G112">
        <v>-0.41634103814277551</v>
      </c>
      <c r="H112">
        <v>1.8467447734136393</v>
      </c>
      <c r="I112">
        <v>-0.18980595153321594</v>
      </c>
      <c r="M112">
        <v>111</v>
      </c>
      <c r="N112">
        <v>1.031989498554041</v>
      </c>
      <c r="O112">
        <v>-0.10895806916323535</v>
      </c>
    </row>
    <row r="113" spans="1:15" x14ac:dyDescent="0.15">
      <c r="A113">
        <v>100</v>
      </c>
      <c r="B113">
        <v>-0.19196932218406421</v>
      </c>
      <c r="C113">
        <v>-1.5734484290229696</v>
      </c>
      <c r="D113">
        <v>-1.2295731029972599</v>
      </c>
      <c r="E113">
        <v>0.59620585905125889</v>
      </c>
      <c r="F113">
        <v>-1.0030856229009484</v>
      </c>
      <c r="G113">
        <v>-0.88323120895189255</v>
      </c>
      <c r="H113">
        <v>-0.30273739781395603</v>
      </c>
      <c r="I113">
        <v>-0.40001044569516553</v>
      </c>
      <c r="M113">
        <v>112</v>
      </c>
      <c r="N113">
        <v>-1.8600693434297435</v>
      </c>
      <c r="O113">
        <v>0.78036863690655123</v>
      </c>
    </row>
    <row r="114" spans="1:15" x14ac:dyDescent="0.15">
      <c r="A114">
        <v>101</v>
      </c>
      <c r="B114">
        <v>0.30823576714888123</v>
      </c>
      <c r="C114">
        <v>0.18220935371383967</v>
      </c>
      <c r="D114">
        <v>0.25297365588468534</v>
      </c>
      <c r="E114">
        <v>1.1043813228063586</v>
      </c>
      <c r="F114">
        <v>1.481507666447677</v>
      </c>
      <c r="G114">
        <v>0.8676069315822964</v>
      </c>
      <c r="H114">
        <v>1.7273290972343285</v>
      </c>
      <c r="I114">
        <v>1.7182040723983263</v>
      </c>
      <c r="M114">
        <v>113</v>
      </c>
      <c r="N114">
        <v>0.26442885802754096</v>
      </c>
      <c r="O114">
        <v>-0.36767129274717325</v>
      </c>
    </row>
    <row r="115" spans="1:15" x14ac:dyDescent="0.15">
      <c r="A115">
        <v>102</v>
      </c>
      <c r="B115">
        <v>0.47313556027379722</v>
      </c>
      <c r="C115">
        <v>0.27772232138641728</v>
      </c>
      <c r="D115">
        <v>0.38682634168466029</v>
      </c>
      <c r="E115">
        <v>0.97733745686758366</v>
      </c>
      <c r="F115">
        <v>-0.32546927126041419</v>
      </c>
      <c r="G115">
        <v>-1.2333988370587303</v>
      </c>
      <c r="H115">
        <v>-0.2430295597243006</v>
      </c>
      <c r="I115">
        <v>-9.2788492689239235E-2</v>
      </c>
      <c r="M115">
        <v>114</v>
      </c>
      <c r="N115">
        <v>-0.7087283826399905</v>
      </c>
      <c r="O115">
        <v>1.0552514369644852</v>
      </c>
    </row>
    <row r="116" spans="1:15" x14ac:dyDescent="0.15">
      <c r="A116">
        <v>103</v>
      </c>
      <c r="B116">
        <v>-1.0109625778504467</v>
      </c>
      <c r="C116">
        <v>0.46874825673157244</v>
      </c>
      <c r="D116">
        <v>-2.5028076161417376E-2</v>
      </c>
      <c r="E116">
        <v>0.55385790373833388</v>
      </c>
      <c r="F116">
        <v>-9.9597154046902808E-2</v>
      </c>
      <c r="G116">
        <v>1.3344971023914134</v>
      </c>
      <c r="H116">
        <v>-0.48186091208292231</v>
      </c>
      <c r="I116">
        <v>0.47314668390062498</v>
      </c>
      <c r="M116">
        <v>115</v>
      </c>
      <c r="N116">
        <v>0.94975085849763075</v>
      </c>
      <c r="O116">
        <v>0.66718160158857842</v>
      </c>
    </row>
    <row r="117" spans="1:15" x14ac:dyDescent="0.15">
      <c r="A117">
        <v>104</v>
      </c>
      <c r="B117">
        <v>-1.1822872540859826</v>
      </c>
      <c r="C117">
        <v>0.39588689613414951</v>
      </c>
      <c r="D117">
        <v>-0.20159010229212221</v>
      </c>
      <c r="E117">
        <v>0.13037835060908412</v>
      </c>
      <c r="F117">
        <v>1.0297634320206541</v>
      </c>
      <c r="G117">
        <v>1.3344971023914134</v>
      </c>
      <c r="H117">
        <v>0.17492530690328739</v>
      </c>
      <c r="I117">
        <v>0.89355567222452414</v>
      </c>
      <c r="M117">
        <v>116</v>
      </c>
      <c r="N117">
        <v>0.633938992392306</v>
      </c>
      <c r="O117">
        <v>0.14975515442070259</v>
      </c>
    </row>
    <row r="118" spans="1:15" x14ac:dyDescent="0.15">
      <c r="A118">
        <v>105</v>
      </c>
      <c r="B118">
        <v>-1.8755098064173255</v>
      </c>
      <c r="C118">
        <v>-0.7857142989601219</v>
      </c>
      <c r="D118">
        <v>-1.3529310630818772</v>
      </c>
      <c r="E118">
        <v>0.46916199311248397</v>
      </c>
      <c r="F118">
        <v>-9.9597154046902808E-2</v>
      </c>
      <c r="G118">
        <v>0.57580057482659819</v>
      </c>
      <c r="H118">
        <v>5.5509630723976529E-2</v>
      </c>
      <c r="I118">
        <v>0.37612922505664825</v>
      </c>
      <c r="M118">
        <v>117</v>
      </c>
      <c r="N118">
        <v>-0.9825895976535477</v>
      </c>
      <c r="O118">
        <v>1.3463038134964154</v>
      </c>
    </row>
    <row r="119" spans="1:15" x14ac:dyDescent="0.15">
      <c r="A119">
        <v>106</v>
      </c>
      <c r="B119">
        <v>-1.4793826336565581</v>
      </c>
      <c r="C119">
        <v>-2.3611825590858171</v>
      </c>
      <c r="D119">
        <v>-2.3397947437588096</v>
      </c>
      <c r="E119">
        <v>-0.50484097908479053</v>
      </c>
      <c r="F119">
        <v>-1.0030856229009484</v>
      </c>
      <c r="G119">
        <v>-1.2333988370587303</v>
      </c>
      <c r="H119">
        <v>0.2346331449929428</v>
      </c>
      <c r="I119">
        <v>-0.77191070459707634</v>
      </c>
      <c r="M119">
        <v>118</v>
      </c>
      <c r="N119">
        <v>0.36623362079235611</v>
      </c>
      <c r="O119">
        <v>-0.8042498575450685</v>
      </c>
    </row>
    <row r="120" spans="1:15" x14ac:dyDescent="0.15">
      <c r="A120">
        <v>107</v>
      </c>
      <c r="B120">
        <v>0.69931681652766231</v>
      </c>
      <c r="C120">
        <v>0.26459787445700828</v>
      </c>
      <c r="D120">
        <v>0.48373189817796958</v>
      </c>
      <c r="E120">
        <v>-2.2411071469147146</v>
      </c>
      <c r="F120">
        <v>-1.6807019745414826</v>
      </c>
      <c r="G120">
        <v>-2.1088179073258249</v>
      </c>
      <c r="H120">
        <v>-2.6313430833105178</v>
      </c>
      <c r="I120">
        <v>-2.6960903050026146</v>
      </c>
      <c r="M120">
        <v>119</v>
      </c>
      <c r="N120">
        <v>0.20149185365392563</v>
      </c>
      <c r="O120">
        <v>-1.1761501164469792</v>
      </c>
    </row>
    <row r="121" spans="1:15" x14ac:dyDescent="0.15">
      <c r="A121">
        <v>108</v>
      </c>
      <c r="B121">
        <v>-0.48906470175463973</v>
      </c>
      <c r="C121">
        <v>-0.52313625560583932</v>
      </c>
      <c r="D121">
        <v>-0.58537042255537319</v>
      </c>
      <c r="E121">
        <v>-0.46249302377186557</v>
      </c>
      <c r="F121">
        <v>-0.77721350568743708</v>
      </c>
      <c r="G121">
        <v>-0.53306358084505479</v>
      </c>
      <c r="H121">
        <v>-0.54156875017257777</v>
      </c>
      <c r="I121">
        <v>-0.6910628222270957</v>
      </c>
      <c r="M121">
        <v>120</v>
      </c>
      <c r="N121">
        <v>1.1899424564845114</v>
      </c>
      <c r="O121">
        <v>1.6211866135543496</v>
      </c>
    </row>
    <row r="122" spans="1:15" x14ac:dyDescent="0.15">
      <c r="A122">
        <v>109</v>
      </c>
      <c r="B122">
        <v>0.14333597402396522</v>
      </c>
      <c r="C122">
        <v>0.85080012742188282</v>
      </c>
      <c r="D122">
        <v>0.69571715506921705</v>
      </c>
      <c r="E122">
        <v>-1.478843951282065</v>
      </c>
      <c r="F122">
        <v>-9.9597154046902808E-2</v>
      </c>
      <c r="G122">
        <v>-0.12453468138707736</v>
      </c>
      <c r="H122">
        <v>-1.1983549691587874</v>
      </c>
      <c r="I122">
        <v>-0.90126731638904523</v>
      </c>
    </row>
    <row r="123" spans="1:15" x14ac:dyDescent="0.15">
      <c r="A123">
        <v>110</v>
      </c>
      <c r="B123">
        <v>0.99641219609823783</v>
      </c>
      <c r="C123">
        <v>-0.12926919057441555</v>
      </c>
      <c r="D123">
        <v>0.31925461806514521</v>
      </c>
      <c r="E123">
        <v>0.97733745686758366</v>
      </c>
      <c r="F123">
        <v>1.0297634320206541</v>
      </c>
      <c r="G123">
        <v>-0.12453468138707736</v>
      </c>
      <c r="H123">
        <v>1.4884977448757069</v>
      </c>
      <c r="I123">
        <v>1.1684384722824581</v>
      </c>
    </row>
    <row r="124" spans="1:15" x14ac:dyDescent="0.15">
      <c r="A124">
        <v>111</v>
      </c>
      <c r="B124">
        <v>1.0954439892884298</v>
      </c>
      <c r="C124">
        <v>0.78975396116557328</v>
      </c>
      <c r="D124">
        <v>1.031989498554041</v>
      </c>
      <c r="E124">
        <v>0.13037835060908412</v>
      </c>
      <c r="F124">
        <v>-0.55134138847392566</v>
      </c>
      <c r="G124">
        <v>-1.2333988370587303</v>
      </c>
      <c r="H124">
        <v>1.1899585544274296</v>
      </c>
      <c r="I124">
        <v>-0.10895806916323535</v>
      </c>
    </row>
    <row r="125" spans="1:15" x14ac:dyDescent="0.15">
      <c r="A125">
        <v>112</v>
      </c>
      <c r="B125">
        <v>-0.7861600813252152</v>
      </c>
      <c r="C125">
        <v>-2.0986045157315347</v>
      </c>
      <c r="D125">
        <v>-1.8600693434297435</v>
      </c>
      <c r="E125">
        <v>0.46916199311248397</v>
      </c>
      <c r="F125">
        <v>1.7073797836611884</v>
      </c>
      <c r="G125">
        <v>-6.6173410035937727E-2</v>
      </c>
      <c r="H125">
        <v>-0.18332172163464519</v>
      </c>
      <c r="I125">
        <v>0.78036863690655123</v>
      </c>
    </row>
    <row r="126" spans="1:15" x14ac:dyDescent="0.15">
      <c r="A126">
        <v>113</v>
      </c>
      <c r="B126">
        <v>-0.29100111537425605</v>
      </c>
      <c r="C126">
        <v>0.52717591781129081</v>
      </c>
      <c r="D126">
        <v>0.26442885802754096</v>
      </c>
      <c r="E126">
        <v>4.5682439983234173E-2</v>
      </c>
      <c r="F126">
        <v>-0.77721350568743708</v>
      </c>
      <c r="G126">
        <v>-6.6173410035937727E-2</v>
      </c>
      <c r="H126">
        <v>-0.54156875017257777</v>
      </c>
      <c r="I126">
        <v>-0.36767129274717325</v>
      </c>
    </row>
    <row r="127" spans="1:15" x14ac:dyDescent="0.15">
      <c r="A127">
        <v>114</v>
      </c>
      <c r="B127">
        <v>-1.4793826336565581</v>
      </c>
      <c r="C127">
        <v>-0.12926919057441555</v>
      </c>
      <c r="D127">
        <v>-0.7087283826399905</v>
      </c>
      <c r="E127">
        <v>1.2737731440580584</v>
      </c>
      <c r="F127">
        <v>1.481507666447677</v>
      </c>
      <c r="G127">
        <v>0.10891040401748116</v>
      </c>
      <c r="H127">
        <v>-0.18332172163464519</v>
      </c>
      <c r="I127">
        <v>1.0552514369644852</v>
      </c>
    </row>
    <row r="128" spans="1:15" x14ac:dyDescent="0.15">
      <c r="A128">
        <v>115</v>
      </c>
      <c r="B128">
        <v>0.89738040290804599</v>
      </c>
      <c r="C128">
        <v>0.78975396116557328</v>
      </c>
      <c r="D128">
        <v>0.94975085849763075</v>
      </c>
      <c r="E128">
        <v>0.93498950155465865</v>
      </c>
      <c r="F128">
        <v>1.0297634320206541</v>
      </c>
      <c r="G128">
        <v>-0.24125722408935663</v>
      </c>
      <c r="H128">
        <v>-0.18332172163464519</v>
      </c>
      <c r="I128">
        <v>0.66718160158857842</v>
      </c>
    </row>
    <row r="129" spans="1:9" x14ac:dyDescent="0.15">
      <c r="A129">
        <v>116</v>
      </c>
      <c r="B129">
        <v>-2.156381910095077E-2</v>
      </c>
      <c r="C129">
        <v>0.85080012742188282</v>
      </c>
      <c r="D129">
        <v>0.633938992392306</v>
      </c>
      <c r="E129">
        <v>0.55385790373833388</v>
      </c>
      <c r="F129">
        <v>-9.9597154046902808E-2</v>
      </c>
      <c r="G129">
        <v>-0.24125722408935663</v>
      </c>
      <c r="H129">
        <v>-6.390604545533432E-2</v>
      </c>
      <c r="I129">
        <v>0.14975515442070259</v>
      </c>
    </row>
    <row r="130" spans="1:9" x14ac:dyDescent="0.15">
      <c r="A130">
        <v>117</v>
      </c>
      <c r="B130">
        <v>-0.10401371566340877</v>
      </c>
      <c r="C130">
        <v>-1.2504851613748242</v>
      </c>
      <c r="D130">
        <v>-0.9825895976535477</v>
      </c>
      <c r="E130">
        <v>1.4008170099968336</v>
      </c>
      <c r="F130">
        <v>1.2556355492341655</v>
      </c>
      <c r="G130">
        <v>0.51743930347545863</v>
      </c>
      <c r="H130">
        <v>0.59288017353087541</v>
      </c>
      <c r="I130">
        <v>1.3463038134964154</v>
      </c>
    </row>
    <row r="131" spans="1:9" x14ac:dyDescent="0.15">
      <c r="A131">
        <v>118</v>
      </c>
      <c r="B131">
        <v>0.22578587058642322</v>
      </c>
      <c r="C131">
        <v>0.37323528905899483</v>
      </c>
      <c r="D131">
        <v>0.36623362079235611</v>
      </c>
      <c r="E131">
        <v>-1.0130164428398902</v>
      </c>
      <c r="F131">
        <v>-0.55134138847392566</v>
      </c>
      <c r="G131">
        <v>-0.76650866624961334</v>
      </c>
      <c r="H131">
        <v>-0.2430295597243006</v>
      </c>
      <c r="I131">
        <v>-0.8042498575450685</v>
      </c>
    </row>
    <row r="132" spans="1:9" x14ac:dyDescent="0.15">
      <c r="A132">
        <v>119</v>
      </c>
      <c r="B132">
        <v>-0.59871309503815673</v>
      </c>
      <c r="C132">
        <v>0.56426122440415005</v>
      </c>
      <c r="D132">
        <v>0.20149185365392563</v>
      </c>
      <c r="E132">
        <v>-1.0977123534657403</v>
      </c>
      <c r="F132">
        <v>-0.77721350568743708</v>
      </c>
      <c r="G132">
        <v>-0.99995375165417177</v>
      </c>
      <c r="H132">
        <v>-0.95952361680016574</v>
      </c>
      <c r="I132">
        <v>-1.1761501164469792</v>
      </c>
    </row>
    <row r="133" spans="1:9" x14ac:dyDescent="0.15">
      <c r="A133">
        <v>120</v>
      </c>
      <c r="B133">
        <v>0.88538504308608723</v>
      </c>
      <c r="C133">
        <v>1.1373390304396156</v>
      </c>
      <c r="D133">
        <v>1.1899424564845114</v>
      </c>
      <c r="E133">
        <v>1.1467292781192835</v>
      </c>
      <c r="F133">
        <v>-0.32546927126041419</v>
      </c>
      <c r="G133">
        <v>2.8518901575210438</v>
      </c>
      <c r="H133">
        <v>1.6676212591446731</v>
      </c>
      <c r="I133">
        <v>1.6211866135543496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opLeftCell="F17" workbookViewId="0">
      <selection activeCell="T10" sqref="T10"/>
    </sheetView>
  </sheetViews>
  <sheetFormatPr defaultRowHeight="13.5" x14ac:dyDescent="0.15"/>
  <cols>
    <col min="2" max="3" width="9.875" style="54" bestFit="1" customWidth="1"/>
    <col min="6" max="7" width="9" style="54"/>
    <col min="10" max="10" width="18.375" bestFit="1" customWidth="1"/>
    <col min="14" max="14" width="16.5" bestFit="1" customWidth="1"/>
  </cols>
  <sheetData>
    <row r="1" spans="1:18" x14ac:dyDescent="0.15">
      <c r="B1" s="54" t="s">
        <v>51</v>
      </c>
      <c r="C1" s="54" t="s">
        <v>48</v>
      </c>
      <c r="F1" s="54" t="s">
        <v>51</v>
      </c>
      <c r="G1" s="54" t="s">
        <v>48</v>
      </c>
    </row>
    <row r="2" spans="1:18" x14ac:dyDescent="0.15">
      <c r="A2" t="s">
        <v>37</v>
      </c>
      <c r="B2" s="54">
        <v>-1.1610409029502506</v>
      </c>
      <c r="C2" s="54">
        <v>0.23701597800873497</v>
      </c>
      <c r="E2" t="s">
        <v>38</v>
      </c>
      <c r="F2" s="54">
        <v>1.7828823782943106</v>
      </c>
      <c r="G2" s="54">
        <v>-0.20597552800721208</v>
      </c>
      <c r="J2" t="s">
        <v>4</v>
      </c>
    </row>
    <row r="3" spans="1:18" x14ac:dyDescent="0.15">
      <c r="A3">
        <f>SUM(B2:B121)</f>
        <v>-3.9464003811685369</v>
      </c>
      <c r="B3" s="54">
        <v>0.91194072443840879</v>
      </c>
      <c r="C3" s="54">
        <v>0.64820917829079006</v>
      </c>
      <c r="D3">
        <f>SUM(C2:C10)</f>
        <v>4.2302291235170975</v>
      </c>
      <c r="E3">
        <f>SUM(F2:F121)</f>
        <v>-3.1953570739766102</v>
      </c>
      <c r="F3" s="54">
        <v>0.32762049563465989</v>
      </c>
      <c r="G3" s="54">
        <v>5.2737695576725849E-2</v>
      </c>
      <c r="H3">
        <f>SUM(G2:G10)</f>
        <v>3.6277066726197762</v>
      </c>
      <c r="J3" t="s">
        <v>54</v>
      </c>
    </row>
    <row r="4" spans="1:18" ht="14.25" thickBot="1" x14ac:dyDescent="0.2">
      <c r="B4" s="54">
        <v>-0.88691210276221399</v>
      </c>
      <c r="C4" s="54">
        <v>0.52485121820617275</v>
      </c>
      <c r="F4" s="54">
        <v>-1.3055067282389483</v>
      </c>
      <c r="G4" s="54">
        <v>1.281625507600431</v>
      </c>
      <c r="J4" t="s">
        <v>5</v>
      </c>
    </row>
    <row r="5" spans="1:18" x14ac:dyDescent="0.15">
      <c r="B5" s="54">
        <v>0.45890086480772274</v>
      </c>
      <c r="C5" s="54">
        <v>0.78527357838480838</v>
      </c>
      <c r="F5" s="54">
        <v>-2.6960903050026146</v>
      </c>
      <c r="G5" s="54">
        <v>0.60250329569259398</v>
      </c>
      <c r="J5" s="17" t="s">
        <v>6</v>
      </c>
      <c r="K5" s="17" t="s">
        <v>7</v>
      </c>
      <c r="L5" s="17" t="s">
        <v>8</v>
      </c>
      <c r="M5" s="17" t="s">
        <v>9</v>
      </c>
      <c r="N5" s="17" t="s">
        <v>10</v>
      </c>
    </row>
    <row r="6" spans="1:18" x14ac:dyDescent="0.15">
      <c r="B6" s="54">
        <v>0.99087017852583781</v>
      </c>
      <c r="C6" s="54">
        <v>-0.43459958245195573</v>
      </c>
      <c r="F6" s="54">
        <v>-0.25448425742920044</v>
      </c>
      <c r="G6" s="54">
        <v>-1.7420852930368436</v>
      </c>
      <c r="J6" s="15" t="s">
        <v>52</v>
      </c>
      <c r="K6" s="15">
        <v>120</v>
      </c>
      <c r="L6" s="15">
        <v>-3.9464003811685369</v>
      </c>
      <c r="M6" s="15">
        <v>-3.2886669843071141E-2</v>
      </c>
      <c r="N6" s="15">
        <v>1.0419101091981751</v>
      </c>
    </row>
    <row r="7" spans="1:18" ht="14.25" thickBot="1" x14ac:dyDescent="0.2">
      <c r="B7" s="54">
        <v>1.025200689346081</v>
      </c>
      <c r="C7" s="54">
        <v>0.16848377796172773</v>
      </c>
      <c r="F7" s="54">
        <v>-0.77191070459707634</v>
      </c>
      <c r="G7" s="54">
        <v>0.24677261326467928</v>
      </c>
      <c r="J7" s="16" t="s">
        <v>53</v>
      </c>
      <c r="K7" s="16">
        <v>9</v>
      </c>
      <c r="L7" s="16">
        <v>4.2302291235170975</v>
      </c>
      <c r="M7" s="16">
        <v>0.47002545816856639</v>
      </c>
      <c r="N7" s="16">
        <v>0.22675486276171716</v>
      </c>
    </row>
    <row r="8" spans="1:18" x14ac:dyDescent="0.15">
      <c r="B8" s="54">
        <v>0.15477733795232473</v>
      </c>
      <c r="C8" s="54">
        <v>0.90863153846942568</v>
      </c>
      <c r="F8" s="54">
        <v>0.6833511780625745</v>
      </c>
      <c r="G8" s="54">
        <v>2.0092564489302562</v>
      </c>
    </row>
    <row r="9" spans="1:18" x14ac:dyDescent="0.15">
      <c r="B9" s="54">
        <v>-0.35236094239554355</v>
      </c>
      <c r="C9" s="54">
        <v>0.23701597800873497</v>
      </c>
      <c r="F9" s="54">
        <v>0.40846837800464048</v>
      </c>
      <c r="G9" s="54">
        <v>-0.35150171627317717</v>
      </c>
    </row>
    <row r="10" spans="1:18" ht="14.25" thickBot="1" x14ac:dyDescent="0.2">
      <c r="B10" s="54">
        <v>1.1964667786668655</v>
      </c>
      <c r="C10" s="54">
        <v>1.1553474586386583</v>
      </c>
      <c r="F10" s="54">
        <v>-0.59404536338311897</v>
      </c>
      <c r="G10" s="54">
        <v>1.7343736488723223</v>
      </c>
      <c r="J10" t="s">
        <v>11</v>
      </c>
    </row>
    <row r="11" spans="1:18" x14ac:dyDescent="0.15">
      <c r="B11" s="54">
        <v>0.41771542302311582</v>
      </c>
      <c r="F11" s="54">
        <v>-0.25448425742920044</v>
      </c>
      <c r="J11" s="17" t="s">
        <v>12</v>
      </c>
      <c r="K11" s="17" t="s">
        <v>13</v>
      </c>
      <c r="L11" s="17" t="s">
        <v>14</v>
      </c>
      <c r="M11" s="17" t="s">
        <v>10</v>
      </c>
      <c r="N11" s="17" t="s">
        <v>15</v>
      </c>
      <c r="O11" s="17" t="s">
        <v>16</v>
      </c>
      <c r="P11" s="17" t="s">
        <v>17</v>
      </c>
    </row>
    <row r="12" spans="1:18" x14ac:dyDescent="0.15">
      <c r="B12" s="54">
        <v>-1.3635549341611699</v>
      </c>
      <c r="F12" s="54">
        <v>-0.8204194340190647</v>
      </c>
      <c r="J12" s="15" t="s">
        <v>18</v>
      </c>
      <c r="K12" s="15">
        <v>2.1174748618704342</v>
      </c>
      <c r="L12" s="15">
        <v>1</v>
      </c>
      <c r="M12" s="15">
        <v>2.1174748618704342</v>
      </c>
      <c r="N12" s="15">
        <v>2.1376505481031716</v>
      </c>
      <c r="O12" s="15">
        <v>0.14619196557448005</v>
      </c>
      <c r="P12" s="15">
        <v>3.9157267509216194</v>
      </c>
      <c r="R12" t="str">
        <f>IF($N12&gt;$P12,"違いがある","違いがない")</f>
        <v>違いがない</v>
      </c>
    </row>
    <row r="13" spans="1:18" x14ac:dyDescent="0.15">
      <c r="B13" s="54">
        <v>0.96345729850703377</v>
      </c>
      <c r="F13" s="54">
        <v>-0.77191070459707634</v>
      </c>
      <c r="J13" s="15" t="s">
        <v>19</v>
      </c>
      <c r="K13" s="15">
        <v>125.80134189667656</v>
      </c>
      <c r="L13" s="15">
        <v>127</v>
      </c>
      <c r="M13" s="15">
        <v>0.99056174721792567</v>
      </c>
      <c r="N13" s="15"/>
      <c r="O13" s="15"/>
      <c r="P13" s="15"/>
      <c r="R13" t="str">
        <f t="shared" ref="R13:R32" si="0">IF($N13&gt;$P13,"違いがある","違いがない")</f>
        <v>違いがない</v>
      </c>
    </row>
    <row r="14" spans="1:18" x14ac:dyDescent="0.15">
      <c r="B14" s="54">
        <v>-1.9423079834861556</v>
      </c>
      <c r="F14" s="54">
        <v>-0.6910628222270957</v>
      </c>
      <c r="J14" s="15"/>
      <c r="K14" s="15"/>
      <c r="L14" s="15"/>
      <c r="M14" s="15"/>
      <c r="N14" s="15"/>
      <c r="O14" s="15"/>
      <c r="P14" s="15"/>
    </row>
    <row r="15" spans="1:18" ht="14.25" thickBot="1" x14ac:dyDescent="0.2">
      <c r="B15" s="54">
        <v>-0.32362252909982425</v>
      </c>
      <c r="F15" s="54">
        <v>-1.1761501164469792</v>
      </c>
      <c r="J15" s="16" t="s">
        <v>8</v>
      </c>
      <c r="K15" s="16">
        <v>127.918816758547</v>
      </c>
      <c r="L15" s="16">
        <v>128</v>
      </c>
      <c r="M15" s="16"/>
      <c r="N15" s="16"/>
      <c r="O15" s="16"/>
      <c r="P15" s="16"/>
    </row>
    <row r="16" spans="1:18" x14ac:dyDescent="0.15">
      <c r="B16" s="54">
        <v>-1.5996469832511098</v>
      </c>
      <c r="F16" s="54">
        <v>-2.8110186793254752E-2</v>
      </c>
    </row>
    <row r="17" spans="2:18" x14ac:dyDescent="0.15">
      <c r="B17" s="54">
        <v>0.60304991105385053</v>
      </c>
      <c r="F17" s="54">
        <v>1.0714210134384814</v>
      </c>
    </row>
    <row r="18" spans="2:18" x14ac:dyDescent="0.15">
      <c r="B18" s="54">
        <v>0.66191561830019308</v>
      </c>
      <c r="F18" s="54">
        <v>1.281625507600431</v>
      </c>
    </row>
    <row r="19" spans="2:18" x14ac:dyDescent="0.15">
      <c r="B19" s="54">
        <v>3.1419377867707439E-2</v>
      </c>
      <c r="F19" s="54">
        <v>-0.43234959864315775</v>
      </c>
    </row>
    <row r="20" spans="2:18" x14ac:dyDescent="0.15">
      <c r="B20" s="54">
        <v>1.0663861311306879</v>
      </c>
      <c r="F20" s="54">
        <v>-0.36767129274717325</v>
      </c>
    </row>
    <row r="21" spans="2:18" x14ac:dyDescent="0.15">
      <c r="B21" s="54">
        <v>-0.33391888954597565</v>
      </c>
      <c r="F21" s="54">
        <v>0.1659247308946987</v>
      </c>
      <c r="J21" t="s">
        <v>4</v>
      </c>
    </row>
    <row r="22" spans="2:18" x14ac:dyDescent="0.15">
      <c r="B22" s="54">
        <v>-1.0546641207766116</v>
      </c>
      <c r="F22" s="54">
        <v>-1.6935765636148552</v>
      </c>
      <c r="J22" t="s">
        <v>36</v>
      </c>
    </row>
    <row r="23" spans="2:18" ht="14.25" thickBot="1" x14ac:dyDescent="0.2">
      <c r="B23" s="54">
        <v>-0.69429150516129357</v>
      </c>
      <c r="F23" s="54">
        <v>0.14975515442070259</v>
      </c>
      <c r="J23" t="s">
        <v>5</v>
      </c>
    </row>
    <row r="24" spans="2:18" x14ac:dyDescent="0.15">
      <c r="B24" s="54">
        <v>0.7304478183472003</v>
      </c>
      <c r="F24" s="54">
        <v>0.63484244864058614</v>
      </c>
      <c r="J24" s="17" t="s">
        <v>6</v>
      </c>
      <c r="K24" s="17" t="s">
        <v>7</v>
      </c>
      <c r="L24" s="17" t="s">
        <v>8</v>
      </c>
      <c r="M24" s="17" t="s">
        <v>9</v>
      </c>
      <c r="N24" s="17" t="s">
        <v>10</v>
      </c>
    </row>
    <row r="25" spans="2:18" x14ac:dyDescent="0.15">
      <c r="B25" s="54">
        <v>-0.66760906261178543</v>
      </c>
      <c r="F25" s="54">
        <v>0.74802948395855906</v>
      </c>
      <c r="J25" s="15" t="s">
        <v>52</v>
      </c>
      <c r="K25" s="15">
        <v>120</v>
      </c>
      <c r="L25" s="15">
        <v>-3.1953570739766102</v>
      </c>
      <c r="M25" s="15">
        <v>-2.662797561647175E-2</v>
      </c>
      <c r="N25" s="15">
        <v>0.98666161184613421</v>
      </c>
    </row>
    <row r="26" spans="2:18" ht="14.25" thickBot="1" x14ac:dyDescent="0.2">
      <c r="B26" s="54">
        <v>0.25072241801813799</v>
      </c>
      <c r="F26" s="54">
        <v>0.6833511780625745</v>
      </c>
      <c r="J26" s="16" t="s">
        <v>53</v>
      </c>
      <c r="K26" s="16">
        <v>9</v>
      </c>
      <c r="L26" s="16">
        <v>3.6277066726197762</v>
      </c>
      <c r="M26" s="16">
        <v>0.40307851917997511</v>
      </c>
      <c r="N26" s="16">
        <v>1.3566256863740564</v>
      </c>
    </row>
    <row r="27" spans="2:18" x14ac:dyDescent="0.15">
      <c r="B27" s="54">
        <v>-1.8577802355764628</v>
      </c>
      <c r="F27" s="54">
        <v>-1.2569979988169599</v>
      </c>
    </row>
    <row r="28" spans="2:18" x14ac:dyDescent="0.15">
      <c r="B28" s="54">
        <v>0.80897711997688937</v>
      </c>
      <c r="F28" s="54">
        <v>0.71569033101056678</v>
      </c>
    </row>
    <row r="29" spans="2:18" ht="14.25" thickBot="1" x14ac:dyDescent="0.2">
      <c r="B29" s="54">
        <v>0.60304991105385053</v>
      </c>
      <c r="F29" s="54">
        <v>-0.46468875159114997</v>
      </c>
      <c r="J29" t="s">
        <v>11</v>
      </c>
    </row>
    <row r="30" spans="2:18" x14ac:dyDescent="0.15">
      <c r="B30" s="54">
        <v>0.29184173804634311</v>
      </c>
      <c r="F30" s="54">
        <v>-0.35150171627317717</v>
      </c>
      <c r="J30" s="17" t="s">
        <v>12</v>
      </c>
      <c r="K30" s="17" t="s">
        <v>13</v>
      </c>
      <c r="L30" s="17" t="s">
        <v>14</v>
      </c>
      <c r="M30" s="17" t="s">
        <v>10</v>
      </c>
      <c r="N30" s="17" t="s">
        <v>15</v>
      </c>
      <c r="O30" s="17" t="s">
        <v>16</v>
      </c>
      <c r="P30" s="17" t="s">
        <v>17</v>
      </c>
    </row>
    <row r="31" spans="2:18" x14ac:dyDescent="0.15">
      <c r="B31" s="54">
        <v>1.2238796586856675</v>
      </c>
      <c r="F31" s="54">
        <v>1.7990519547683068</v>
      </c>
      <c r="J31" s="15" t="s">
        <v>18</v>
      </c>
      <c r="K31" s="15">
        <v>1.5458874837509029</v>
      </c>
      <c r="L31" s="15">
        <v>1</v>
      </c>
      <c r="M31" s="15">
        <v>1.5458874837509029</v>
      </c>
      <c r="N31" s="15">
        <v>1.5306325334265243</v>
      </c>
      <c r="O31" s="15">
        <v>0.21830023854338512</v>
      </c>
      <c r="P31" s="15">
        <v>3.9157267509216194</v>
      </c>
      <c r="R31" t="str">
        <f t="shared" si="0"/>
        <v>違いがない</v>
      </c>
    </row>
    <row r="32" spans="2:18" x14ac:dyDescent="0.15">
      <c r="B32" s="54">
        <v>0.29184173804634311</v>
      </c>
      <c r="F32" s="54">
        <v>0.73185990748456287</v>
      </c>
      <c r="J32" s="15" t="s">
        <v>19</v>
      </c>
      <c r="K32" s="15">
        <v>128.26573730068247</v>
      </c>
      <c r="L32" s="15">
        <v>127</v>
      </c>
      <c r="M32" s="15">
        <v>1.0099664354384448</v>
      </c>
      <c r="N32" s="15"/>
      <c r="O32" s="15"/>
      <c r="P32" s="15"/>
      <c r="R32" t="str">
        <f t="shared" si="0"/>
        <v>違いがない</v>
      </c>
    </row>
    <row r="33" spans="2:16" x14ac:dyDescent="0.15">
      <c r="B33" s="54">
        <v>0.40741906257696447</v>
      </c>
      <c r="F33" s="54">
        <v>-1.3540154576609367</v>
      </c>
      <c r="J33" s="15"/>
      <c r="K33" s="15"/>
      <c r="L33" s="15"/>
      <c r="M33" s="15"/>
      <c r="N33" s="15"/>
      <c r="O33" s="15"/>
      <c r="P33" s="15"/>
    </row>
    <row r="34" spans="2:16" ht="14.25" thickBot="1" x14ac:dyDescent="0.2">
      <c r="B34" s="54">
        <v>-1.2843988630348679</v>
      </c>
      <c r="F34" s="54">
        <v>0.92589482517251631</v>
      </c>
      <c r="J34" s="16" t="s">
        <v>8</v>
      </c>
      <c r="K34" s="16">
        <v>129.81162478443338</v>
      </c>
      <c r="L34" s="16">
        <v>128</v>
      </c>
      <c r="M34" s="16"/>
      <c r="N34" s="16"/>
      <c r="O34" s="16"/>
      <c r="P34" s="16"/>
    </row>
    <row r="35" spans="2:16" x14ac:dyDescent="0.15">
      <c r="B35" s="54">
        <v>0.95312616622301705</v>
      </c>
      <c r="F35" s="54">
        <v>-2.0007985166207813</v>
      </c>
    </row>
    <row r="36" spans="2:16" x14ac:dyDescent="0.15">
      <c r="B36" s="54">
        <v>-2.8153417570685937</v>
      </c>
      <c r="F36" s="54">
        <v>0.55399456627060562</v>
      </c>
    </row>
    <row r="37" spans="2:16" x14ac:dyDescent="0.15">
      <c r="B37" s="54">
        <v>0.60304991105385053</v>
      </c>
      <c r="F37" s="54">
        <v>-0.31916256332518489</v>
      </c>
    </row>
    <row r="38" spans="2:16" x14ac:dyDescent="0.15">
      <c r="B38" s="54">
        <v>-0.48942534248956193</v>
      </c>
      <c r="F38" s="54">
        <v>0.53782498979660942</v>
      </c>
    </row>
    <row r="39" spans="2:16" x14ac:dyDescent="0.15">
      <c r="B39" s="54">
        <v>0.30554817805574414</v>
      </c>
      <c r="F39" s="54">
        <v>-1.0953022340769987</v>
      </c>
    </row>
    <row r="40" spans="2:16" x14ac:dyDescent="0.15">
      <c r="B40" s="54">
        <v>-0.99288595809970048</v>
      </c>
      <c r="F40" s="54">
        <v>-0.72340197517508797</v>
      </c>
    </row>
    <row r="41" spans="2:16" x14ac:dyDescent="0.15">
      <c r="B41" s="54">
        <v>-1.3944440154996254</v>
      </c>
      <c r="F41" s="54">
        <v>0.58633371921859778</v>
      </c>
    </row>
    <row r="42" spans="2:16" x14ac:dyDescent="0.15">
      <c r="B42" s="54">
        <v>0.55156810882309082</v>
      </c>
      <c r="F42" s="54">
        <v>1.297795084074427</v>
      </c>
    </row>
    <row r="43" spans="2:16" x14ac:dyDescent="0.15">
      <c r="B43" s="54">
        <v>-0.37510433133058396</v>
      </c>
      <c r="F43" s="54">
        <v>0.24677261326467928</v>
      </c>
    </row>
    <row r="44" spans="2:16" x14ac:dyDescent="0.15">
      <c r="B44" s="54">
        <v>0.54127174837693948</v>
      </c>
      <c r="F44" s="54">
        <v>1.6696953429763379</v>
      </c>
    </row>
    <row r="45" spans="2:16" x14ac:dyDescent="0.15">
      <c r="B45" s="54">
        <v>-0.43688249400749507</v>
      </c>
      <c r="F45" s="54">
        <v>-0.72340197517508797</v>
      </c>
    </row>
    <row r="46" spans="2:16" x14ac:dyDescent="0.15">
      <c r="B46" s="54">
        <v>-2.0245466235425678</v>
      </c>
      <c r="F46" s="54">
        <v>-1.8391027518808203</v>
      </c>
    </row>
    <row r="47" spans="2:16" x14ac:dyDescent="0.15">
      <c r="B47" s="54">
        <v>-0.27214072686906454</v>
      </c>
      <c r="F47" s="54">
        <v>-2.0169680930947775</v>
      </c>
    </row>
    <row r="48" spans="2:16" x14ac:dyDescent="0.15">
      <c r="B48" s="54">
        <v>-2.1872637698533253</v>
      </c>
      <c r="F48" s="54">
        <v>-0.8042498575450685</v>
      </c>
    </row>
    <row r="49" spans="2:6" x14ac:dyDescent="0.15">
      <c r="B49" s="54">
        <v>0.61334627150000187</v>
      </c>
      <c r="F49" s="54">
        <v>-0.77191070459707634</v>
      </c>
    </row>
    <row r="50" spans="2:6" x14ac:dyDescent="0.15">
      <c r="B50" s="54">
        <v>0.68932849831899712</v>
      </c>
      <c r="F50" s="54">
        <v>-0.46468875159114997</v>
      </c>
    </row>
    <row r="51" spans="2:6" x14ac:dyDescent="0.15">
      <c r="B51" s="54">
        <v>0.77808803863843379</v>
      </c>
      <c r="F51" s="54">
        <v>0.10124642499871421</v>
      </c>
    </row>
    <row r="52" spans="2:6" x14ac:dyDescent="0.15">
      <c r="B52" s="54">
        <v>-0.55014245891516733</v>
      </c>
      <c r="F52" s="54">
        <v>0.39229880153064439</v>
      </c>
    </row>
    <row r="53" spans="2:6" x14ac:dyDescent="0.15">
      <c r="B53" s="54">
        <v>0.70303493832839814</v>
      </c>
      <c r="F53" s="54">
        <v>-1.3701850341349326</v>
      </c>
    </row>
    <row r="54" spans="2:6" x14ac:dyDescent="0.15">
      <c r="B54" s="54">
        <v>0.94282980577686426</v>
      </c>
      <c r="F54" s="54">
        <v>-0.5617062104351267</v>
      </c>
    </row>
    <row r="55" spans="2:6" x14ac:dyDescent="0.15">
      <c r="B55" s="54">
        <v>7.2538697895914495E-2</v>
      </c>
      <c r="F55" s="54">
        <v>-4.4279763267250874E-2</v>
      </c>
    </row>
    <row r="56" spans="2:6" x14ac:dyDescent="0.15">
      <c r="B56" s="54">
        <v>5.8832257886511495E-2</v>
      </c>
      <c r="F56" s="54">
        <v>-0.20597552800721208</v>
      </c>
    </row>
    <row r="57" spans="2:6" x14ac:dyDescent="0.15">
      <c r="B57" s="54">
        <v>0.64820917829079006</v>
      </c>
      <c r="F57" s="54">
        <v>-0.25448425742920044</v>
      </c>
    </row>
    <row r="58" spans="2:6" x14ac:dyDescent="0.15">
      <c r="B58" s="54">
        <v>0.51038266703848389</v>
      </c>
      <c r="F58" s="54">
        <v>1.9284085665602757</v>
      </c>
    </row>
    <row r="59" spans="2:6" x14ac:dyDescent="0.15">
      <c r="B59" s="54">
        <v>-0.48836429623825478</v>
      </c>
      <c r="F59" s="54">
        <v>-1.1940610319258631E-2</v>
      </c>
    </row>
    <row r="60" spans="2:6" x14ac:dyDescent="0.15">
      <c r="B60" s="54">
        <v>0.33296105807454818</v>
      </c>
      <c r="F60" s="54">
        <v>0.92589482517251631</v>
      </c>
    </row>
    <row r="61" spans="2:6" x14ac:dyDescent="0.15">
      <c r="B61" s="54">
        <v>0.71674137833779916</v>
      </c>
      <c r="F61" s="54">
        <v>-1.6612374106668628</v>
      </c>
    </row>
    <row r="62" spans="2:6" x14ac:dyDescent="0.15">
      <c r="B62" s="54">
        <v>-3.4331233838377111</v>
      </c>
      <c r="F62" s="54">
        <v>1.2492863546524386</v>
      </c>
    </row>
    <row r="63" spans="2:6" x14ac:dyDescent="0.15">
      <c r="B63" s="54">
        <v>1.1964667786668655</v>
      </c>
      <c r="F63" s="54">
        <v>0.35995964858265211</v>
      </c>
    </row>
    <row r="64" spans="2:6" x14ac:dyDescent="0.15">
      <c r="B64" s="54">
        <v>0.60708985826258488</v>
      </c>
      <c r="F64" s="54">
        <v>-0.78808028107107242</v>
      </c>
    </row>
    <row r="65" spans="2:6" x14ac:dyDescent="0.15">
      <c r="B65" s="54">
        <v>-1.3532585737150185</v>
      </c>
      <c r="F65" s="54">
        <v>1.2492863546524386</v>
      </c>
    </row>
    <row r="66" spans="2:6" x14ac:dyDescent="0.15">
      <c r="B66" s="54">
        <v>-0.96915074281862612</v>
      </c>
      <c r="F66" s="54">
        <v>0.44080753095263275</v>
      </c>
    </row>
    <row r="67" spans="2:6" x14ac:dyDescent="0.15">
      <c r="B67" s="54">
        <v>1.031989498554041</v>
      </c>
      <c r="F67" s="54">
        <v>0.37612922505664825</v>
      </c>
    </row>
    <row r="68" spans="2:6" x14ac:dyDescent="0.15">
      <c r="B68" s="54">
        <v>1.2208315378229684</v>
      </c>
      <c r="F68" s="54">
        <v>0.10124642499871421</v>
      </c>
    </row>
    <row r="69" spans="2:6" x14ac:dyDescent="0.15">
      <c r="B69" s="54">
        <v>1.4431826988360981</v>
      </c>
      <c r="F69" s="54">
        <v>1.7182040723983263</v>
      </c>
    </row>
    <row r="70" spans="2:6" x14ac:dyDescent="0.15">
      <c r="B70" s="54">
        <v>-0.52954973802286165</v>
      </c>
      <c r="F70" s="54">
        <v>-0.52936705748713453</v>
      </c>
    </row>
    <row r="71" spans="2:6" x14ac:dyDescent="0.15">
      <c r="B71" s="54">
        <v>1.1899424564845114</v>
      </c>
      <c r="F71" s="54">
        <v>-0.9336064693370375</v>
      </c>
    </row>
    <row r="72" spans="2:6" x14ac:dyDescent="0.15">
      <c r="B72" s="54">
        <v>-0.88691210276221399</v>
      </c>
      <c r="F72" s="54">
        <v>-1.2408284223429638</v>
      </c>
    </row>
    <row r="73" spans="2:6" x14ac:dyDescent="0.15">
      <c r="B73" s="54">
        <v>-1.7778307033733334</v>
      </c>
      <c r="F73" s="54">
        <v>-0.61021493985711506</v>
      </c>
    </row>
    <row r="74" spans="2:6" x14ac:dyDescent="0.15">
      <c r="B74" s="54">
        <v>-0.77726058268699971</v>
      </c>
      <c r="F74" s="54">
        <v>0.31145091916066375</v>
      </c>
    </row>
    <row r="75" spans="2:6" x14ac:dyDescent="0.15">
      <c r="B75" s="54">
        <v>0.3250481790077478</v>
      </c>
      <c r="F75" s="54">
        <v>-1.2731675752909559</v>
      </c>
    </row>
    <row r="76" spans="2:6" x14ac:dyDescent="0.15">
      <c r="B76" s="54">
        <v>1.1964667786668655</v>
      </c>
      <c r="F76" s="54">
        <v>0.21443346031668706</v>
      </c>
    </row>
    <row r="77" spans="2:6" x14ac:dyDescent="0.15">
      <c r="B77" s="54">
        <v>0.86751221844122051</v>
      </c>
      <c r="F77" s="54">
        <v>0.53782498979660942</v>
      </c>
    </row>
    <row r="78" spans="2:6" x14ac:dyDescent="0.15">
      <c r="B78" s="54">
        <v>-0.30302980820752012</v>
      </c>
      <c r="F78" s="54">
        <v>-4.4279763267250874E-2</v>
      </c>
    </row>
    <row r="79" spans="2:6" x14ac:dyDescent="0.15">
      <c r="B79" s="54">
        <v>-0.21036256419215205</v>
      </c>
      <c r="F79" s="54">
        <v>-1.3055067282389483</v>
      </c>
    </row>
    <row r="80" spans="2:6" x14ac:dyDescent="0.15">
      <c r="B80" s="54">
        <v>-1.1576277252381311</v>
      </c>
      <c r="F80" s="54">
        <v>1.4918300017623805</v>
      </c>
    </row>
    <row r="81" spans="2:6" x14ac:dyDescent="0.15">
      <c r="B81" s="54">
        <v>0.72660623640767408</v>
      </c>
      <c r="F81" s="54">
        <v>0.31145091916066375</v>
      </c>
    </row>
    <row r="82" spans="2:6" x14ac:dyDescent="0.15">
      <c r="B82" s="54">
        <v>1.2208315378229684</v>
      </c>
      <c r="F82" s="54">
        <v>-0.59404536338311897</v>
      </c>
    </row>
    <row r="83" spans="2:6" x14ac:dyDescent="0.15">
      <c r="B83" s="54">
        <v>0.63450273828138892</v>
      </c>
      <c r="F83" s="54">
        <v>-0.23831468095520431</v>
      </c>
    </row>
    <row r="84" spans="2:6" x14ac:dyDescent="0.15">
      <c r="B84" s="54">
        <v>-2.5028076161417376E-2</v>
      </c>
      <c r="F84" s="54">
        <v>0.86121651927653187</v>
      </c>
    </row>
    <row r="85" spans="2:6" x14ac:dyDescent="0.15">
      <c r="B85" s="54">
        <v>0.23238093499238116</v>
      </c>
      <c r="F85" s="54">
        <v>1.556508307658365</v>
      </c>
    </row>
    <row r="86" spans="2:6" x14ac:dyDescent="0.15">
      <c r="B86" s="54">
        <v>0.75749531774612966</v>
      </c>
      <c r="F86" s="54">
        <v>5.2737695576725849E-2</v>
      </c>
    </row>
    <row r="87" spans="2:6" x14ac:dyDescent="0.15">
      <c r="B87" s="54">
        <v>0.4974383381873706</v>
      </c>
      <c r="F87" s="54">
        <v>-1.1276413870249908</v>
      </c>
    </row>
    <row r="88" spans="2:6" x14ac:dyDescent="0.15">
      <c r="B88" s="54">
        <v>-1.2811840505919545</v>
      </c>
      <c r="F88" s="54">
        <v>0.58633371921859778</v>
      </c>
    </row>
    <row r="89" spans="2:6" x14ac:dyDescent="0.15">
      <c r="B89" s="54">
        <v>0.35593726034620476</v>
      </c>
      <c r="F89" s="54">
        <v>3.6568119102729731E-2</v>
      </c>
    </row>
    <row r="90" spans="2:6" x14ac:dyDescent="0.15">
      <c r="B90" s="54">
        <v>0.94975085849763075</v>
      </c>
      <c r="F90" s="54">
        <v>-1.1114718105509949</v>
      </c>
    </row>
    <row r="91" spans="2:6" x14ac:dyDescent="0.15">
      <c r="B91" s="54">
        <v>4.5125817877110438E-2</v>
      </c>
      <c r="F91" s="54">
        <v>1.6535257665023417</v>
      </c>
    </row>
    <row r="92" spans="2:6" x14ac:dyDescent="0.15">
      <c r="B92" s="54">
        <v>0.66482807373076303</v>
      </c>
      <c r="F92" s="54">
        <v>-1.2084892693949716</v>
      </c>
    </row>
    <row r="93" spans="2:6" x14ac:dyDescent="0.15">
      <c r="B93" s="54">
        <v>-2.5028076161417376E-2</v>
      </c>
      <c r="F93" s="54">
        <v>0.66718160158857842</v>
      </c>
    </row>
    <row r="94" spans="2:6" x14ac:dyDescent="0.15">
      <c r="B94" s="54">
        <v>1.1899424564845114</v>
      </c>
      <c r="F94" s="54">
        <v>0.58633371921859778</v>
      </c>
    </row>
    <row r="95" spans="2:6" x14ac:dyDescent="0.15">
      <c r="B95" s="54">
        <v>-0.17947348285369649</v>
      </c>
      <c r="F95" s="54">
        <v>0.6833511780625745</v>
      </c>
    </row>
    <row r="96" spans="2:6" x14ac:dyDescent="0.15">
      <c r="B96" s="54">
        <v>-1.0752568416689157</v>
      </c>
      <c r="F96" s="54">
        <v>1.0390818604904892</v>
      </c>
    </row>
    <row r="97" spans="2:6" x14ac:dyDescent="0.15">
      <c r="B97" s="54">
        <v>0.94282980577686426</v>
      </c>
      <c r="F97" s="54">
        <v>-0.52936705748713453</v>
      </c>
    </row>
    <row r="98" spans="2:6" x14ac:dyDescent="0.15">
      <c r="B98" s="54">
        <v>0.73690259685382686</v>
      </c>
      <c r="F98" s="54">
        <v>-0.38384086922116939</v>
      </c>
    </row>
    <row r="99" spans="2:6" x14ac:dyDescent="0.15">
      <c r="B99" s="54">
        <v>0.633938992392306</v>
      </c>
      <c r="F99" s="54">
        <v>0.39229880153064439</v>
      </c>
    </row>
    <row r="100" spans="2:6" x14ac:dyDescent="0.15">
      <c r="B100" s="54">
        <v>-2.6824557439938537</v>
      </c>
      <c r="F100" s="54">
        <v>-0.18980595153321594</v>
      </c>
    </row>
    <row r="101" spans="2:6" x14ac:dyDescent="0.15">
      <c r="B101" s="54">
        <v>-1.2295731029972599</v>
      </c>
      <c r="F101" s="54">
        <v>-0.40001044569516553</v>
      </c>
    </row>
    <row r="102" spans="2:6" x14ac:dyDescent="0.15">
      <c r="B102" s="54">
        <v>0.25297365588468534</v>
      </c>
      <c r="F102" s="54">
        <v>1.7182040723983263</v>
      </c>
    </row>
    <row r="103" spans="2:6" x14ac:dyDescent="0.15">
      <c r="B103" s="54">
        <v>0.38682634168466029</v>
      </c>
      <c r="F103" s="54">
        <v>-9.2788492689239235E-2</v>
      </c>
    </row>
    <row r="104" spans="2:6" x14ac:dyDescent="0.15">
      <c r="B104" s="54">
        <v>-2.5028076161417376E-2</v>
      </c>
      <c r="F104" s="54">
        <v>0.47314668390062498</v>
      </c>
    </row>
    <row r="105" spans="2:6" x14ac:dyDescent="0.15">
      <c r="B105" s="54">
        <v>-0.20159010229212221</v>
      </c>
      <c r="F105" s="54">
        <v>0.89355567222452414</v>
      </c>
    </row>
    <row r="106" spans="2:6" x14ac:dyDescent="0.15">
      <c r="B106" s="54">
        <v>-1.3529310630818772</v>
      </c>
      <c r="F106" s="54">
        <v>0.37612922505664825</v>
      </c>
    </row>
    <row r="107" spans="2:6" x14ac:dyDescent="0.15">
      <c r="B107" s="54">
        <v>-2.3397947437588096</v>
      </c>
      <c r="F107" s="54">
        <v>-0.77191070459707634</v>
      </c>
    </row>
    <row r="108" spans="2:6" x14ac:dyDescent="0.15">
      <c r="B108" s="54">
        <v>0.48373189817796958</v>
      </c>
      <c r="F108" s="54">
        <v>-2.6960903050026146</v>
      </c>
    </row>
    <row r="109" spans="2:6" x14ac:dyDescent="0.15">
      <c r="B109" s="54">
        <v>-0.58537042255537319</v>
      </c>
      <c r="F109" s="54">
        <v>-0.6910628222270957</v>
      </c>
    </row>
    <row r="110" spans="2:6" x14ac:dyDescent="0.15">
      <c r="B110" s="54">
        <v>0.69571715506921705</v>
      </c>
      <c r="F110" s="54">
        <v>-0.90126731638904523</v>
      </c>
    </row>
    <row r="111" spans="2:6" x14ac:dyDescent="0.15">
      <c r="B111" s="54">
        <v>0.31925461806514521</v>
      </c>
      <c r="F111" s="54">
        <v>1.1684384722824581</v>
      </c>
    </row>
    <row r="112" spans="2:6" x14ac:dyDescent="0.15">
      <c r="B112" s="54">
        <v>1.031989498554041</v>
      </c>
      <c r="F112" s="54">
        <v>-0.10895806916323535</v>
      </c>
    </row>
    <row r="113" spans="2:6" x14ac:dyDescent="0.15">
      <c r="B113" s="54">
        <v>-1.8600693434297435</v>
      </c>
      <c r="F113" s="54">
        <v>0.78036863690655123</v>
      </c>
    </row>
    <row r="114" spans="2:6" x14ac:dyDescent="0.15">
      <c r="B114" s="54">
        <v>0.26442885802754096</v>
      </c>
      <c r="F114" s="54">
        <v>-0.36767129274717325</v>
      </c>
    </row>
    <row r="115" spans="2:6" x14ac:dyDescent="0.15">
      <c r="B115" s="54">
        <v>-0.7087283826399905</v>
      </c>
      <c r="F115" s="54">
        <v>1.0552514369644852</v>
      </c>
    </row>
    <row r="116" spans="2:6" x14ac:dyDescent="0.15">
      <c r="B116" s="54">
        <v>0.94975085849763075</v>
      </c>
      <c r="F116" s="54">
        <v>0.66718160158857842</v>
      </c>
    </row>
    <row r="117" spans="2:6" x14ac:dyDescent="0.15">
      <c r="B117" s="54">
        <v>0.633938992392306</v>
      </c>
      <c r="F117" s="54">
        <v>0.14975515442070259</v>
      </c>
    </row>
    <row r="118" spans="2:6" x14ac:dyDescent="0.15">
      <c r="B118" s="54">
        <v>-0.9825895976535477</v>
      </c>
      <c r="F118" s="54">
        <v>1.3463038134964154</v>
      </c>
    </row>
    <row r="119" spans="2:6" x14ac:dyDescent="0.15">
      <c r="B119" s="54">
        <v>0.36623362079235611</v>
      </c>
      <c r="F119" s="54">
        <v>-0.8042498575450685</v>
      </c>
    </row>
    <row r="120" spans="2:6" x14ac:dyDescent="0.15">
      <c r="B120" s="54">
        <v>0.20149185365392563</v>
      </c>
      <c r="F120" s="54">
        <v>-1.1761501164469792</v>
      </c>
    </row>
    <row r="121" spans="2:6" x14ac:dyDescent="0.15">
      <c r="B121" s="54">
        <v>1.1899424564845114</v>
      </c>
      <c r="F121" s="54">
        <v>1.6211866135543496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M23" sqref="M23"/>
    </sheetView>
  </sheetViews>
  <sheetFormatPr defaultRowHeight="13.5" x14ac:dyDescent="0.15"/>
  <cols>
    <col min="1" max="1" width="12.125" customWidth="1"/>
    <col min="2" max="2" width="10.625" bestFit="1" customWidth="1"/>
    <col min="3" max="4" width="12.375" bestFit="1" customWidth="1"/>
    <col min="5" max="5" width="16.5" bestFit="1" customWidth="1"/>
  </cols>
  <sheetData>
    <row r="1" spans="1:5" x14ac:dyDescent="0.15">
      <c r="C1" s="53" t="s">
        <v>57</v>
      </c>
      <c r="D1" s="53"/>
    </row>
    <row r="2" spans="1:5" x14ac:dyDescent="0.15">
      <c r="C2" s="50" t="s">
        <v>50</v>
      </c>
      <c r="D2" s="50" t="s">
        <v>53</v>
      </c>
    </row>
    <row r="3" spans="1:5" x14ac:dyDescent="0.15">
      <c r="A3" t="s">
        <v>59</v>
      </c>
      <c r="B3" t="s">
        <v>36</v>
      </c>
      <c r="C3">
        <v>-3.1953570739766102</v>
      </c>
      <c r="D3">
        <v>3.6277066726197762</v>
      </c>
    </row>
    <row r="4" spans="1:5" x14ac:dyDescent="0.15">
      <c r="B4" t="s">
        <v>54</v>
      </c>
      <c r="C4">
        <v>-3.9464003811685369</v>
      </c>
      <c r="D4">
        <v>4.2302291235170975</v>
      </c>
    </row>
    <row r="8" spans="1:5" x14ac:dyDescent="0.15">
      <c r="A8" t="s">
        <v>61</v>
      </c>
    </row>
    <row r="9" spans="1:5" ht="14.25" thickBot="1" x14ac:dyDescent="0.2"/>
    <row r="10" spans="1:5" x14ac:dyDescent="0.15">
      <c r="A10" s="17" t="s">
        <v>5</v>
      </c>
      <c r="B10" s="17" t="s">
        <v>7</v>
      </c>
      <c r="C10" s="17" t="s">
        <v>8</v>
      </c>
      <c r="D10" s="17" t="s">
        <v>9</v>
      </c>
      <c r="E10" s="17" t="s">
        <v>10</v>
      </c>
    </row>
    <row r="11" spans="1:5" x14ac:dyDescent="0.15">
      <c r="A11" s="15" t="s">
        <v>55</v>
      </c>
      <c r="B11" s="15">
        <v>2</v>
      </c>
      <c r="C11" s="15">
        <v>0.43234959864316602</v>
      </c>
      <c r="D11" s="15">
        <v>0.21617479932158301</v>
      </c>
      <c r="E11" s="15">
        <v>23.277099445058958</v>
      </c>
    </row>
    <row r="12" spans="1:5" x14ac:dyDescent="0.15">
      <c r="A12" s="15" t="s">
        <v>60</v>
      </c>
      <c r="B12" s="15">
        <v>2</v>
      </c>
      <c r="C12" s="15">
        <v>0.28382874234856059</v>
      </c>
      <c r="D12" s="15">
        <v>0.1419143711742803</v>
      </c>
      <c r="E12" s="15">
        <v>33.428635028447822</v>
      </c>
    </row>
    <row r="13" spans="1:5" x14ac:dyDescent="0.15">
      <c r="A13" s="15"/>
      <c r="B13" s="15"/>
      <c r="C13" s="15"/>
      <c r="D13" s="15"/>
      <c r="E13" s="15"/>
    </row>
    <row r="14" spans="1:5" x14ac:dyDescent="0.15">
      <c r="A14" s="15" t="s">
        <v>58</v>
      </c>
      <c r="B14" s="15">
        <v>2</v>
      </c>
      <c r="C14" s="15">
        <v>-7.1417574551451466</v>
      </c>
      <c r="D14" s="15">
        <v>-3.5708787275725733</v>
      </c>
      <c r="E14" s="15">
        <v>0.28203302463889912</v>
      </c>
    </row>
    <row r="15" spans="1:5" ht="14.25" thickBot="1" x14ac:dyDescent="0.2">
      <c r="A15" s="16" t="s">
        <v>56</v>
      </c>
      <c r="B15" s="16">
        <v>2</v>
      </c>
      <c r="C15" s="16">
        <v>7.8579357961368732</v>
      </c>
      <c r="D15" s="16">
        <v>3.9289678980684366</v>
      </c>
      <c r="E15" s="16">
        <v>0.18151665191765745</v>
      </c>
    </row>
    <row r="18" spans="1:9" ht="14.25" thickBot="1" x14ac:dyDescent="0.2">
      <c r="A18" t="s">
        <v>11</v>
      </c>
    </row>
    <row r="19" spans="1:9" x14ac:dyDescent="0.15">
      <c r="A19" s="17" t="s">
        <v>12</v>
      </c>
      <c r="B19" s="17" t="s">
        <v>13</v>
      </c>
      <c r="C19" s="17" t="s">
        <v>14</v>
      </c>
      <c r="D19" s="17" t="s">
        <v>10</v>
      </c>
      <c r="E19" s="17" t="s">
        <v>15</v>
      </c>
      <c r="F19" s="17" t="s">
        <v>16</v>
      </c>
      <c r="G19" s="17" t="s">
        <v>17</v>
      </c>
    </row>
    <row r="20" spans="1:9" x14ac:dyDescent="0.15">
      <c r="A20" s="15" t="s">
        <v>63</v>
      </c>
      <c r="B20" s="15">
        <v>5.5146111886301696E-3</v>
      </c>
      <c r="C20" s="15">
        <v>1</v>
      </c>
      <c r="D20" s="15">
        <v>5.5146111886301696E-3</v>
      </c>
      <c r="E20" s="15">
        <v>1.2039713999190169E-2</v>
      </c>
      <c r="F20" s="15">
        <v>0.93042482493713941</v>
      </c>
      <c r="G20" s="15">
        <v>161.44763879758855</v>
      </c>
      <c r="I20" t="str">
        <f>IF($E20&gt;$G20,"「科目」による影響が「グループ」に対して「違いがある」","「科目」による影響が「グループ」に対して「違いがない」")</f>
        <v>「科目」による影響が「グループ」に対して「違いがない」</v>
      </c>
    </row>
    <row r="21" spans="1:9" x14ac:dyDescent="0.15">
      <c r="A21" s="15" t="s">
        <v>64</v>
      </c>
      <c r="B21" s="15">
        <v>56.247699408138843</v>
      </c>
      <c r="C21" s="15">
        <v>1</v>
      </c>
      <c r="D21" s="15">
        <v>56.247699408138843</v>
      </c>
      <c r="E21" s="15">
        <v>122.80216878800987</v>
      </c>
      <c r="F21" s="15">
        <v>5.7293110061206701E-2</v>
      </c>
      <c r="G21" s="15">
        <v>161.44763879758855</v>
      </c>
      <c r="I21" t="str">
        <f>IF($E21&gt;$G21,"「グループ」による影響が「科目」に対して「違いがある」","「科目」による影響が「グループ」に対して「違いがない」")</f>
        <v>「科目」による影響が「グループ」に対して「違いがない」</v>
      </c>
    </row>
    <row r="22" spans="1:9" x14ac:dyDescent="0.15">
      <c r="A22" s="15" t="s">
        <v>62</v>
      </c>
      <c r="B22" s="15">
        <v>0.45803506536792327</v>
      </c>
      <c r="C22" s="15">
        <v>1</v>
      </c>
      <c r="D22" s="15">
        <v>0.45803506536792327</v>
      </c>
      <c r="E22" s="15"/>
      <c r="F22" s="15"/>
      <c r="G22" s="15"/>
    </row>
    <row r="23" spans="1:9" x14ac:dyDescent="0.15">
      <c r="A23" s="15"/>
      <c r="B23" s="15"/>
      <c r="C23" s="15"/>
      <c r="D23" s="15"/>
      <c r="E23" s="15"/>
      <c r="F23" s="15"/>
      <c r="G23" s="15"/>
    </row>
    <row r="24" spans="1:9" ht="14.25" thickBot="1" x14ac:dyDescent="0.2">
      <c r="A24" s="16" t="s">
        <v>8</v>
      </c>
      <c r="B24" s="16">
        <v>56.711249084695396</v>
      </c>
      <c r="C24" s="16">
        <v>3</v>
      </c>
      <c r="D24" s="16"/>
      <c r="E24" s="16"/>
      <c r="F24" s="16"/>
      <c r="G24" s="16"/>
    </row>
  </sheetData>
  <mergeCells count="1">
    <mergeCell ref="C1:D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G23" sqref="G23"/>
    </sheetView>
  </sheetViews>
  <sheetFormatPr defaultRowHeight="13.5" x14ac:dyDescent="0.15"/>
  <cols>
    <col min="8" max="8" width="8.875" style="2"/>
    <col min="10" max="10" width="26.125" bestFit="1" customWidth="1"/>
  </cols>
  <sheetData>
    <row r="1" spans="1:10" x14ac:dyDescent="0.15">
      <c r="A1" s="12" t="s">
        <v>3</v>
      </c>
      <c r="B1" s="9" t="s">
        <v>0</v>
      </c>
      <c r="C1" s="4" t="s">
        <v>1</v>
      </c>
      <c r="D1" s="5" t="s">
        <v>2</v>
      </c>
      <c r="G1" s="50" t="s">
        <v>44</v>
      </c>
      <c r="H1" s="51" t="s">
        <v>45</v>
      </c>
      <c r="I1" s="52" t="s">
        <v>46</v>
      </c>
      <c r="J1" s="50" t="s">
        <v>47</v>
      </c>
    </row>
    <row r="2" spans="1:10" x14ac:dyDescent="0.15">
      <c r="A2" s="13">
        <v>1</v>
      </c>
      <c r="B2" s="10">
        <v>-1.1822872540859826</v>
      </c>
      <c r="C2" s="3">
        <v>-0.9170033206372632</v>
      </c>
      <c r="D2" s="6">
        <v>-1.1610409029502506</v>
      </c>
      <c r="F2" s="28"/>
      <c r="G2" s="24">
        <v>1</v>
      </c>
      <c r="H2">
        <v>0.79834860971785415</v>
      </c>
      <c r="I2">
        <v>-0.12926919057441555</v>
      </c>
      <c r="J2">
        <v>0.23701597800873497</v>
      </c>
    </row>
    <row r="3" spans="1:10" x14ac:dyDescent="0.15">
      <c r="A3" s="13">
        <v>2</v>
      </c>
      <c r="B3" s="10">
        <v>0.72048524996117114</v>
      </c>
      <c r="C3" s="3">
        <v>0.85080012742188282</v>
      </c>
      <c r="D3" s="6">
        <v>0.91194072443840879</v>
      </c>
      <c r="F3" s="28"/>
      <c r="G3" s="24">
        <v>2</v>
      </c>
      <c r="H3">
        <v>1.0954439892884298</v>
      </c>
      <c r="I3">
        <v>0.26459787445700828</v>
      </c>
      <c r="J3">
        <v>0.64820917829079006</v>
      </c>
    </row>
    <row r="4" spans="1:10" x14ac:dyDescent="0.15">
      <c r="A4" s="13">
        <v>3</v>
      </c>
      <c r="B4" s="10">
        <v>-0.98422366770559888</v>
      </c>
      <c r="C4" s="3">
        <v>-0.65442527728298061</v>
      </c>
      <c r="D4" s="6">
        <v>-0.88691210276221399</v>
      </c>
      <c r="F4" s="28"/>
      <c r="G4" s="24">
        <v>3</v>
      </c>
      <c r="H4">
        <v>0.10512605738651132</v>
      </c>
      <c r="I4">
        <v>0.6584649394884321</v>
      </c>
      <c r="J4">
        <v>0.52485121820617275</v>
      </c>
    </row>
    <row r="5" spans="1:10" x14ac:dyDescent="0.15">
      <c r="A5" s="13">
        <v>4</v>
      </c>
      <c r="B5" s="10">
        <v>0.47313556027379722</v>
      </c>
      <c r="C5" s="3">
        <v>0.37323528905899483</v>
      </c>
      <c r="D5" s="6">
        <v>0.45890086480772274</v>
      </c>
      <c r="F5" s="28"/>
      <c r="G5" s="24">
        <v>4</v>
      </c>
      <c r="H5">
        <v>0.50125323014727863</v>
      </c>
      <c r="I5">
        <v>0.78975396116557328</v>
      </c>
      <c r="J5">
        <v>0.78527357838480838</v>
      </c>
    </row>
    <row r="6" spans="1:10" x14ac:dyDescent="0.15">
      <c r="A6" s="13">
        <v>5</v>
      </c>
      <c r="B6" s="10">
        <v>0.303189643766895</v>
      </c>
      <c r="C6" s="3">
        <v>1.1836210261969971</v>
      </c>
      <c r="D6" s="6">
        <v>0.99087017852583781</v>
      </c>
      <c r="F6" s="28"/>
      <c r="G6" s="24">
        <v>5</v>
      </c>
      <c r="H6">
        <v>-1.2813190472761744</v>
      </c>
      <c r="I6">
        <v>0.13330885277986698</v>
      </c>
      <c r="J6">
        <v>-0.43459958245195573</v>
      </c>
    </row>
    <row r="7" spans="1:10" x14ac:dyDescent="0.15">
      <c r="A7" s="13">
        <v>6</v>
      </c>
      <c r="B7" s="10">
        <v>0.6380353533987132</v>
      </c>
      <c r="C7" s="3">
        <v>1.0418260627670379</v>
      </c>
      <c r="D7" s="6">
        <v>1.025200689346081</v>
      </c>
      <c r="F7" s="28"/>
      <c r="G7" s="24">
        <v>6</v>
      </c>
      <c r="H7">
        <v>-1.6774462200369418</v>
      </c>
      <c r="I7">
        <v>1.1836210261969971</v>
      </c>
      <c r="J7">
        <v>0.16848377796172773</v>
      </c>
    </row>
    <row r="8" spans="1:10" x14ac:dyDescent="0.15">
      <c r="A8" s="13">
        <v>7</v>
      </c>
      <c r="B8" s="10">
        <v>0.60028502333747047</v>
      </c>
      <c r="C8" s="3">
        <v>-0.12926919057441555</v>
      </c>
      <c r="D8" s="6">
        <v>0.15477733795232473</v>
      </c>
      <c r="F8" s="28"/>
      <c r="G8" s="24">
        <v>7</v>
      </c>
      <c r="H8">
        <v>0.79834860971785415</v>
      </c>
      <c r="I8">
        <v>0.78975396116557328</v>
      </c>
      <c r="J8">
        <v>0.90863153846942568</v>
      </c>
    </row>
    <row r="9" spans="1:10" x14ac:dyDescent="0.15">
      <c r="A9" s="34">
        <v>8</v>
      </c>
      <c r="B9" s="35">
        <v>0.79834860971785415</v>
      </c>
      <c r="C9" s="36">
        <v>-0.12926919057441555</v>
      </c>
      <c r="D9" s="37">
        <v>0.23701597800873497</v>
      </c>
      <c r="F9" s="28"/>
      <c r="G9" s="24">
        <v>9</v>
      </c>
      <c r="H9">
        <v>-0.58809649494483152</v>
      </c>
      <c r="I9">
        <v>0.6584649394884321</v>
      </c>
      <c r="J9">
        <v>0.23701597800873497</v>
      </c>
    </row>
    <row r="10" spans="1:10" x14ac:dyDescent="0.15">
      <c r="A10" s="13">
        <v>9</v>
      </c>
      <c r="B10" s="10">
        <v>0.303189643766895</v>
      </c>
      <c r="C10" s="3">
        <v>-0.65442527728298061</v>
      </c>
      <c r="D10" s="6">
        <v>-0.35236094239554355</v>
      </c>
      <c r="F10" s="28"/>
      <c r="G10" s="24">
        <v>10</v>
      </c>
      <c r="H10">
        <v>1.3925393688590053</v>
      </c>
      <c r="I10">
        <v>0.78975396116557328</v>
      </c>
      <c r="J10">
        <v>1.1553474586386583</v>
      </c>
    </row>
    <row r="11" spans="1:10" x14ac:dyDescent="0.15">
      <c r="A11" s="13">
        <v>10</v>
      </c>
      <c r="B11" s="10">
        <v>0.79834860971785415</v>
      </c>
      <c r="C11" s="3">
        <v>1.1836210261969971</v>
      </c>
      <c r="D11" s="6">
        <v>1.1964667786668655</v>
      </c>
      <c r="F11" s="28"/>
      <c r="G11" s="24"/>
      <c r="H11"/>
    </row>
    <row r="12" spans="1:10" x14ac:dyDescent="0.15">
      <c r="A12" s="13">
        <v>11</v>
      </c>
      <c r="B12" s="10">
        <v>-2.156381910095077E-2</v>
      </c>
      <c r="C12" s="3">
        <v>0.56426122440415005</v>
      </c>
      <c r="D12" s="6">
        <v>0.41771542302311582</v>
      </c>
      <c r="F12" s="28"/>
      <c r="G12" s="24"/>
      <c r="H12"/>
    </row>
    <row r="13" spans="1:10" x14ac:dyDescent="0.15">
      <c r="A13" s="13">
        <v>12</v>
      </c>
      <c r="B13" s="10">
        <v>-0.92851268128798869</v>
      </c>
      <c r="C13" s="3">
        <v>-1.3459981290474017</v>
      </c>
      <c r="D13" s="6">
        <v>-1.3635549341611699</v>
      </c>
      <c r="F13" s="28"/>
      <c r="G13" s="24"/>
      <c r="H13"/>
    </row>
    <row r="14" spans="1:10" x14ac:dyDescent="0.15">
      <c r="A14" s="13">
        <v>13</v>
      </c>
      <c r="B14" s="10">
        <v>1.3925393688590053</v>
      </c>
      <c r="C14" s="3">
        <v>0.52717591781129081</v>
      </c>
      <c r="D14" s="6">
        <v>0.96345729850703377</v>
      </c>
      <c r="F14" s="28"/>
      <c r="G14" s="24"/>
      <c r="H14"/>
    </row>
    <row r="15" spans="1:10" x14ac:dyDescent="0.15">
      <c r="A15" s="13">
        <v>14</v>
      </c>
      <c r="B15" s="10">
        <v>-0.98422366770559888</v>
      </c>
      <c r="C15" s="3">
        <v>-2.0986045157315347</v>
      </c>
      <c r="D15" s="6">
        <v>-1.9423079834861556</v>
      </c>
      <c r="F15" s="28"/>
      <c r="G15" s="24"/>
      <c r="H15"/>
    </row>
    <row r="16" spans="1:10" x14ac:dyDescent="0.15">
      <c r="A16" s="13">
        <v>15</v>
      </c>
      <c r="B16" s="10">
        <v>-0.26891350878832476</v>
      </c>
      <c r="C16" s="3">
        <v>-0.29535548464904826</v>
      </c>
      <c r="D16" s="6">
        <v>-0.32362252909982425</v>
      </c>
      <c r="F16" s="28"/>
      <c r="G16" s="24"/>
      <c r="H16"/>
    </row>
    <row r="17" spans="1:8" x14ac:dyDescent="0.15">
      <c r="A17" s="13">
        <v>16</v>
      </c>
      <c r="B17" s="10">
        <v>-1.0832554608957907</v>
      </c>
      <c r="C17" s="3">
        <v>-1.5734484290229696</v>
      </c>
      <c r="D17" s="6">
        <v>-1.5996469832511098</v>
      </c>
      <c r="F17" s="28"/>
      <c r="G17" s="24"/>
      <c r="H17"/>
    </row>
    <row r="18" spans="1:8" x14ac:dyDescent="0.15">
      <c r="A18" s="34">
        <v>17</v>
      </c>
      <c r="B18" s="35">
        <v>1.0954439892884298</v>
      </c>
      <c r="C18" s="36">
        <v>0.26459787445700828</v>
      </c>
      <c r="D18" s="37">
        <v>0.64820917829079006</v>
      </c>
      <c r="F18" s="28"/>
      <c r="G18" s="24"/>
      <c r="H18"/>
    </row>
    <row r="19" spans="1:8" x14ac:dyDescent="0.15">
      <c r="A19" s="13">
        <v>18</v>
      </c>
      <c r="B19" s="10">
        <v>0.47313556027379722</v>
      </c>
      <c r="C19" s="3">
        <v>0.56426122440415005</v>
      </c>
      <c r="D19" s="6">
        <v>0.60304991105385053</v>
      </c>
      <c r="F19" s="28"/>
      <c r="G19" s="24"/>
      <c r="H19"/>
    </row>
    <row r="20" spans="1:8" x14ac:dyDescent="0.15">
      <c r="A20" s="13">
        <v>19</v>
      </c>
      <c r="B20" s="10">
        <v>0.89738040290804599</v>
      </c>
      <c r="C20" s="3">
        <v>0.39588689613414951</v>
      </c>
      <c r="D20" s="6">
        <v>0.66191561830019308</v>
      </c>
      <c r="F20" s="28"/>
      <c r="G20" s="24"/>
      <c r="H20"/>
    </row>
    <row r="21" spans="1:8" x14ac:dyDescent="0.15">
      <c r="A21" s="13">
        <v>20</v>
      </c>
      <c r="B21" s="10">
        <v>-0.39003290856444789</v>
      </c>
      <c r="C21" s="3">
        <v>0.26459787445700828</v>
      </c>
      <c r="D21" s="6">
        <v>3.1419377867707439E-2</v>
      </c>
      <c r="F21" s="28"/>
      <c r="G21" s="24"/>
      <c r="H21"/>
    </row>
    <row r="22" spans="1:8" x14ac:dyDescent="0.15">
      <c r="A22" s="13">
        <v>21</v>
      </c>
      <c r="B22" s="10">
        <v>1.1327347327734612</v>
      </c>
      <c r="C22" s="3">
        <v>0.85080012742188282</v>
      </c>
      <c r="D22" s="6">
        <v>1.0663861311306879</v>
      </c>
      <c r="F22" s="28"/>
      <c r="G22" s="24"/>
      <c r="H22"/>
    </row>
    <row r="23" spans="1:8" x14ac:dyDescent="0.15">
      <c r="A23" s="13">
        <v>22</v>
      </c>
      <c r="B23" s="10">
        <v>-0.10401371566340877</v>
      </c>
      <c r="C23" s="3">
        <v>-0.39086845232162587</v>
      </c>
      <c r="D23" s="6">
        <v>-0.33391888954597565</v>
      </c>
      <c r="F23" s="28"/>
      <c r="G23" s="24"/>
      <c r="H23"/>
    </row>
    <row r="24" spans="1:8" x14ac:dyDescent="0.15">
      <c r="A24" s="13">
        <v>23</v>
      </c>
      <c r="B24" s="10">
        <v>-1.2583122675378207</v>
      </c>
      <c r="C24" s="3">
        <v>-0.77292032301193625</v>
      </c>
      <c r="D24" s="6">
        <v>-1.0546641207766116</v>
      </c>
      <c r="F24" s="28"/>
      <c r="G24" s="24"/>
      <c r="H24"/>
    </row>
    <row r="25" spans="1:8" x14ac:dyDescent="0.15">
      <c r="A25" s="13">
        <v>24</v>
      </c>
      <c r="B25" s="10">
        <v>-1.2583122675378207</v>
      </c>
      <c r="C25" s="3">
        <v>-0.29535548464904826</v>
      </c>
      <c r="D25" s="6">
        <v>-0.69429150516129357</v>
      </c>
      <c r="F25" s="28"/>
      <c r="G25" s="24"/>
      <c r="H25"/>
    </row>
    <row r="26" spans="1:8" x14ac:dyDescent="0.15">
      <c r="A26" s="13">
        <v>25</v>
      </c>
      <c r="B26" s="10">
        <v>0.60028502333747047</v>
      </c>
      <c r="C26" s="3">
        <v>0.6584649394884321</v>
      </c>
      <c r="D26" s="6">
        <v>0.7304478183472003</v>
      </c>
      <c r="F26" s="28"/>
      <c r="G26" s="24"/>
      <c r="H26"/>
    </row>
    <row r="27" spans="1:8" x14ac:dyDescent="0.15">
      <c r="A27" s="13">
        <v>26</v>
      </c>
      <c r="B27" s="10">
        <v>-0.68712828813502336</v>
      </c>
      <c r="C27" s="3">
        <v>-0.52313625560583932</v>
      </c>
      <c r="D27" s="6">
        <v>-0.66760906261178543</v>
      </c>
      <c r="F27" s="28"/>
      <c r="G27" s="24"/>
      <c r="H27"/>
    </row>
    <row r="28" spans="1:8" x14ac:dyDescent="0.15">
      <c r="A28" s="13">
        <v>27</v>
      </c>
      <c r="B28" s="10">
        <v>-9.2937528993872365E-2</v>
      </c>
      <c r="C28" s="3">
        <v>0.39588689613414951</v>
      </c>
      <c r="D28" s="6">
        <v>0.25072241801813799</v>
      </c>
      <c r="F28" s="28"/>
      <c r="G28" s="24"/>
      <c r="H28"/>
    </row>
    <row r="29" spans="1:8" x14ac:dyDescent="0.15">
      <c r="A29" s="13">
        <v>28</v>
      </c>
      <c r="B29" s="10">
        <v>-1.6705617503501107</v>
      </c>
      <c r="C29" s="3">
        <v>-1.6325370320651345</v>
      </c>
      <c r="D29" s="6">
        <v>-1.8577802355764628</v>
      </c>
      <c r="F29" s="28"/>
      <c r="G29" s="24"/>
      <c r="H29"/>
    </row>
    <row r="30" spans="1:8" x14ac:dyDescent="0.15">
      <c r="A30" s="13">
        <v>29</v>
      </c>
      <c r="B30" s="10">
        <v>0.6380353533987132</v>
      </c>
      <c r="C30" s="3">
        <v>0.75528715974930516</v>
      </c>
      <c r="D30" s="6">
        <v>0.80897711997688937</v>
      </c>
      <c r="F30" s="28"/>
      <c r="G30" s="24"/>
      <c r="H30"/>
    </row>
    <row r="31" spans="1:8" x14ac:dyDescent="0.15">
      <c r="A31" s="13">
        <v>30</v>
      </c>
      <c r="B31" s="10">
        <v>0.47313556027379722</v>
      </c>
      <c r="C31" s="3">
        <v>0.56426122440415005</v>
      </c>
      <c r="D31" s="6">
        <v>0.60304991105385053</v>
      </c>
      <c r="F31" s="28"/>
      <c r="G31" s="24"/>
      <c r="H31"/>
    </row>
    <row r="32" spans="1:8" x14ac:dyDescent="0.15">
      <c r="A32" s="13">
        <v>31</v>
      </c>
      <c r="B32" s="10">
        <v>-0.68712828813502336</v>
      </c>
      <c r="C32" s="3">
        <v>0.78975396116557328</v>
      </c>
      <c r="D32" s="6">
        <v>0.29184173804634311</v>
      </c>
      <c r="F32" s="28"/>
      <c r="G32" s="24"/>
      <c r="H32"/>
    </row>
    <row r="33" spans="1:8" x14ac:dyDescent="0.15">
      <c r="A33" s="13">
        <v>32</v>
      </c>
      <c r="B33" s="10">
        <v>1.0954439892884298</v>
      </c>
      <c r="C33" s="3">
        <v>1.0523320045198559</v>
      </c>
      <c r="D33" s="6">
        <v>1.2238796586856675</v>
      </c>
      <c r="F33" s="28"/>
      <c r="G33" s="24"/>
      <c r="H33"/>
    </row>
    <row r="34" spans="1:8" x14ac:dyDescent="0.15">
      <c r="A34" s="13">
        <v>33</v>
      </c>
      <c r="B34" s="10">
        <v>0.69931681652766231</v>
      </c>
      <c r="C34" s="3">
        <v>2.0198311027257096E-3</v>
      </c>
      <c r="D34" s="6">
        <v>0.29184173804634311</v>
      </c>
      <c r="F34" s="28"/>
      <c r="G34" s="24"/>
      <c r="H34"/>
    </row>
    <row r="35" spans="1:8" x14ac:dyDescent="0.15">
      <c r="A35" s="13">
        <v>34</v>
      </c>
      <c r="B35" s="10">
        <v>0.72048524996117114</v>
      </c>
      <c r="C35" s="3">
        <v>0.18220935371383967</v>
      </c>
      <c r="D35" s="6">
        <v>0.40741906257696447</v>
      </c>
      <c r="F35" s="28"/>
      <c r="G35" s="24"/>
      <c r="H35"/>
    </row>
    <row r="36" spans="1:8" x14ac:dyDescent="0.15">
      <c r="A36" s="13">
        <v>35</v>
      </c>
      <c r="B36" s="10">
        <v>0.60028502333747047</v>
      </c>
      <c r="C36" s="3">
        <v>-2.0986045157315347</v>
      </c>
      <c r="D36" s="6">
        <v>-1.2843988630348679</v>
      </c>
      <c r="F36" s="28"/>
      <c r="G36" s="24"/>
      <c r="H36"/>
    </row>
    <row r="37" spans="1:8" x14ac:dyDescent="0.15">
      <c r="A37" s="13">
        <v>36</v>
      </c>
      <c r="B37" s="10">
        <v>0.6380353533987132</v>
      </c>
      <c r="C37" s="3">
        <v>0.94631309509446038</v>
      </c>
      <c r="D37" s="6">
        <v>0.95312616622301705</v>
      </c>
      <c r="F37" s="28"/>
      <c r="G37" s="24"/>
      <c r="H37"/>
    </row>
    <row r="38" spans="1:8" x14ac:dyDescent="0.15">
      <c r="A38" s="13">
        <v>37</v>
      </c>
      <c r="B38" s="10">
        <v>-1.3407621641002787</v>
      </c>
      <c r="C38" s="3">
        <v>-3.0652315471537985</v>
      </c>
      <c r="D38" s="6">
        <v>-2.8153417570685937</v>
      </c>
      <c r="F38" s="28"/>
      <c r="G38" s="24"/>
      <c r="H38"/>
    </row>
    <row r="39" spans="1:8" x14ac:dyDescent="0.15">
      <c r="A39" s="13">
        <v>38</v>
      </c>
      <c r="B39" s="10">
        <v>0.47313556027379722</v>
      </c>
      <c r="C39" s="3">
        <v>0.56426122440415005</v>
      </c>
      <c r="D39" s="6">
        <v>0.60304991105385053</v>
      </c>
      <c r="F39" s="28"/>
      <c r="G39" s="24"/>
      <c r="H39"/>
    </row>
    <row r="40" spans="1:8" x14ac:dyDescent="0.15">
      <c r="A40" s="13">
        <v>39</v>
      </c>
      <c r="B40" s="10">
        <v>-1.1822872540859826</v>
      </c>
      <c r="C40" s="3">
        <v>2.0198311027257096E-3</v>
      </c>
      <c r="D40" s="6">
        <v>-0.48942534248956193</v>
      </c>
      <c r="F40" s="28"/>
      <c r="G40" s="24"/>
      <c r="H40"/>
    </row>
    <row r="41" spans="1:8" x14ac:dyDescent="0.15">
      <c r="A41" s="13">
        <v>40</v>
      </c>
      <c r="B41" s="10">
        <v>0.50125323014727863</v>
      </c>
      <c r="C41" s="3">
        <v>0.13330885277986698</v>
      </c>
      <c r="D41" s="6">
        <v>0.30554817805574414</v>
      </c>
      <c r="F41" s="28"/>
      <c r="G41" s="24"/>
      <c r="H41"/>
    </row>
    <row r="42" spans="1:8" x14ac:dyDescent="0.15">
      <c r="A42" s="13">
        <v>41</v>
      </c>
      <c r="B42" s="10">
        <v>0.6380353533987132</v>
      </c>
      <c r="C42" s="3">
        <v>-1.6325370320651345</v>
      </c>
      <c r="D42" s="6">
        <v>-0.99288595809970048</v>
      </c>
      <c r="F42" s="28"/>
      <c r="G42" s="24"/>
      <c r="H42"/>
    </row>
    <row r="43" spans="1:8" x14ac:dyDescent="0.15">
      <c r="A43" s="13">
        <v>42</v>
      </c>
      <c r="B43" s="10">
        <v>-0.43381330191324075</v>
      </c>
      <c r="C43" s="3">
        <v>-1.6325370320651345</v>
      </c>
      <c r="D43" s="6">
        <v>-1.3944440154996254</v>
      </c>
      <c r="F43" s="28"/>
      <c r="G43" s="24"/>
      <c r="H43"/>
    </row>
    <row r="44" spans="1:8" x14ac:dyDescent="0.15">
      <c r="A44" s="13">
        <v>43</v>
      </c>
      <c r="B44" s="10">
        <v>0.72048524996117114</v>
      </c>
      <c r="C44" s="3">
        <v>0.37323528905899483</v>
      </c>
      <c r="D44" s="6">
        <v>0.55156810882309082</v>
      </c>
      <c r="F44" s="28"/>
      <c r="G44" s="24"/>
      <c r="H44"/>
    </row>
    <row r="45" spans="1:8" x14ac:dyDescent="0.15">
      <c r="A45" s="13">
        <v>44</v>
      </c>
      <c r="B45" s="10">
        <v>-1.1758623709753626</v>
      </c>
      <c r="C45" s="3">
        <v>8.6696386041262091E-2</v>
      </c>
      <c r="D45" s="6">
        <v>-0.37510433133058396</v>
      </c>
      <c r="F45" s="28"/>
      <c r="G45" s="24"/>
      <c r="H45"/>
    </row>
    <row r="46" spans="1:8" x14ac:dyDescent="0.15">
      <c r="A46" s="34">
        <v>45</v>
      </c>
      <c r="B46" s="35">
        <v>0.10512605738651132</v>
      </c>
      <c r="C46" s="36">
        <v>0.6584649394884321</v>
      </c>
      <c r="D46" s="37">
        <v>0.52485121820617275</v>
      </c>
      <c r="F46" s="28"/>
      <c r="G46" s="24"/>
      <c r="H46"/>
    </row>
    <row r="47" spans="1:8" x14ac:dyDescent="0.15">
      <c r="A47" s="13">
        <v>46</v>
      </c>
      <c r="B47" s="10">
        <v>0.88538504308608723</v>
      </c>
      <c r="C47" s="3">
        <v>0.27772232138641728</v>
      </c>
      <c r="D47" s="6">
        <v>0.54127174837693948</v>
      </c>
      <c r="F47" s="28"/>
      <c r="G47" s="24"/>
      <c r="H47"/>
    </row>
    <row r="48" spans="1:8" x14ac:dyDescent="0.15">
      <c r="A48" s="13">
        <v>47</v>
      </c>
      <c r="B48" s="10">
        <v>-0.76361288816307271</v>
      </c>
      <c r="C48" s="3">
        <v>-0.19984251697647068</v>
      </c>
      <c r="D48" s="6">
        <v>-0.43688249400749507</v>
      </c>
      <c r="F48" s="28"/>
      <c r="G48" s="24"/>
      <c r="H48"/>
    </row>
    <row r="49" spans="1:8" x14ac:dyDescent="0.15">
      <c r="A49" s="13">
        <v>48</v>
      </c>
      <c r="B49" s="10">
        <v>0.20415785057670316</v>
      </c>
      <c r="C49" s="3">
        <v>-2.8863386457943823</v>
      </c>
      <c r="D49" s="6">
        <v>-2.0245466235425678</v>
      </c>
      <c r="F49" s="28"/>
      <c r="G49" s="24"/>
      <c r="H49"/>
    </row>
    <row r="50" spans="1:8" x14ac:dyDescent="0.15">
      <c r="A50" s="13">
        <v>49</v>
      </c>
      <c r="B50" s="10">
        <v>-1.6705617503501107</v>
      </c>
      <c r="C50" s="3">
        <v>0.46874825673157244</v>
      </c>
      <c r="D50" s="6">
        <v>-0.27214072686906454</v>
      </c>
      <c r="F50" s="28"/>
      <c r="G50" s="24"/>
      <c r="H50"/>
    </row>
    <row r="51" spans="1:8" x14ac:dyDescent="0.15">
      <c r="A51" s="13">
        <v>50</v>
      </c>
      <c r="B51" s="10">
        <v>-2.1652611297248585</v>
      </c>
      <c r="C51" s="3">
        <v>-1.8235629674102898</v>
      </c>
      <c r="D51" s="6">
        <v>-2.1872637698533253</v>
      </c>
      <c r="F51" s="28"/>
      <c r="G51" s="24"/>
      <c r="H51"/>
    </row>
    <row r="52" spans="1:8" x14ac:dyDescent="0.15">
      <c r="A52" s="13">
        <v>51</v>
      </c>
      <c r="B52" s="10">
        <v>0.88538504308608723</v>
      </c>
      <c r="C52" s="3">
        <v>0.37323528905899483</v>
      </c>
      <c r="D52" s="6">
        <v>0.61334627150000187</v>
      </c>
      <c r="F52" s="28"/>
      <c r="G52" s="24"/>
      <c r="H52"/>
    </row>
    <row r="53" spans="1:8" x14ac:dyDescent="0.15">
      <c r="A53" s="13">
        <v>52</v>
      </c>
      <c r="B53" s="10">
        <v>1.1944757824786216</v>
      </c>
      <c r="C53" s="3">
        <v>0.26459787445700828</v>
      </c>
      <c r="D53" s="6">
        <v>0.68932849831899712</v>
      </c>
      <c r="F53" s="28"/>
      <c r="G53" s="24"/>
      <c r="H53"/>
    </row>
    <row r="54" spans="1:8" x14ac:dyDescent="0.15">
      <c r="A54" s="13">
        <v>53</v>
      </c>
      <c r="B54" s="10">
        <v>0.55558545683625515</v>
      </c>
      <c r="C54" s="3">
        <v>0.75528715974930516</v>
      </c>
      <c r="D54" s="6">
        <v>0.77808803863843379</v>
      </c>
      <c r="F54" s="28"/>
      <c r="G54" s="24"/>
      <c r="H54"/>
    </row>
    <row r="55" spans="1:8" x14ac:dyDescent="0.15">
      <c r="A55" s="13">
        <v>54</v>
      </c>
      <c r="B55" s="10">
        <v>-0.10401371566340877</v>
      </c>
      <c r="C55" s="3">
        <v>-0.67740735533935859</v>
      </c>
      <c r="D55" s="6">
        <v>-0.55014245891516733</v>
      </c>
      <c r="F55" s="28"/>
      <c r="G55" s="24"/>
      <c r="H55"/>
    </row>
    <row r="56" spans="1:8" x14ac:dyDescent="0.15">
      <c r="A56" s="13">
        <v>55</v>
      </c>
      <c r="B56" s="10">
        <v>0.303189643766895</v>
      </c>
      <c r="C56" s="3">
        <v>0.78975396116557328</v>
      </c>
      <c r="D56" s="6">
        <v>0.70303493832839814</v>
      </c>
      <c r="F56" s="28"/>
      <c r="G56" s="24"/>
      <c r="H56"/>
    </row>
    <row r="57" spans="1:8" x14ac:dyDescent="0.15">
      <c r="A57" s="13">
        <v>56</v>
      </c>
      <c r="B57" s="10">
        <v>0.80293514652362918</v>
      </c>
      <c r="C57" s="3">
        <v>0.85080012742188282</v>
      </c>
      <c r="D57" s="6">
        <v>0.94282980577686426</v>
      </c>
      <c r="F57" s="28"/>
      <c r="G57" s="24"/>
      <c r="H57"/>
    </row>
    <row r="58" spans="1:8" x14ac:dyDescent="0.15">
      <c r="A58" s="13">
        <v>57</v>
      </c>
      <c r="B58" s="10">
        <v>-0.29100111537425605</v>
      </c>
      <c r="C58" s="3">
        <v>0.26459787445700828</v>
      </c>
      <c r="D58" s="6">
        <v>7.2538697895914495E-2</v>
      </c>
      <c r="F58" s="28"/>
      <c r="G58" s="24"/>
      <c r="H58"/>
    </row>
    <row r="59" spans="1:8" x14ac:dyDescent="0.15">
      <c r="A59" s="13">
        <v>58</v>
      </c>
      <c r="B59" s="10">
        <v>0.60028502333747047</v>
      </c>
      <c r="C59" s="3">
        <v>-0.26055821225155684</v>
      </c>
      <c r="D59" s="6">
        <v>5.8832257886511495E-2</v>
      </c>
      <c r="F59" s="28"/>
      <c r="G59" s="24"/>
      <c r="H59"/>
    </row>
    <row r="60" spans="1:8" x14ac:dyDescent="0.15">
      <c r="A60" s="13">
        <v>59</v>
      </c>
      <c r="B60" s="10">
        <v>0.40222143695708684</v>
      </c>
      <c r="C60" s="3">
        <v>0.6584649394884321</v>
      </c>
      <c r="D60" s="6">
        <v>0.64820917829079006</v>
      </c>
      <c r="F60" s="28"/>
      <c r="G60" s="24"/>
      <c r="H60"/>
    </row>
    <row r="61" spans="1:8" x14ac:dyDescent="0.15">
      <c r="A61" s="13">
        <v>60</v>
      </c>
      <c r="B61" s="10">
        <v>0.80293514652362918</v>
      </c>
      <c r="C61" s="3">
        <v>0.27772232138641728</v>
      </c>
      <c r="D61" s="6">
        <v>0.51038266703848389</v>
      </c>
      <c r="F61" s="28"/>
      <c r="G61" s="24"/>
      <c r="H61"/>
    </row>
    <row r="62" spans="1:8" x14ac:dyDescent="0.15">
      <c r="A62" s="13">
        <v>61</v>
      </c>
      <c r="B62" s="10">
        <v>6.0886077461507225E-2</v>
      </c>
      <c r="C62" s="3">
        <v>-0.67740735533935859</v>
      </c>
      <c r="D62" s="6">
        <v>-0.48836429623825478</v>
      </c>
      <c r="F62" s="28"/>
      <c r="G62" s="24"/>
      <c r="H62"/>
    </row>
    <row r="63" spans="1:8" x14ac:dyDescent="0.15">
      <c r="A63" s="13">
        <v>62</v>
      </c>
      <c r="B63" s="10">
        <v>0.79834860971785415</v>
      </c>
      <c r="C63" s="3">
        <v>2.0198311027257096E-3</v>
      </c>
      <c r="D63" s="6">
        <v>0.33296105807454818</v>
      </c>
      <c r="F63" s="28"/>
      <c r="G63" s="24"/>
      <c r="H63"/>
    </row>
    <row r="64" spans="1:8" x14ac:dyDescent="0.15">
      <c r="A64" s="13">
        <v>63</v>
      </c>
      <c r="B64" s="10">
        <v>0.10512605738651132</v>
      </c>
      <c r="C64" s="3">
        <v>0.92104298284271457</v>
      </c>
      <c r="D64" s="6">
        <v>0.71674137833779916</v>
      </c>
      <c r="F64" s="28"/>
      <c r="G64" s="24"/>
      <c r="H64"/>
    </row>
    <row r="65" spans="1:8" x14ac:dyDescent="0.15">
      <c r="A65" s="13">
        <v>64</v>
      </c>
      <c r="B65" s="10">
        <v>-2.4126108194122327</v>
      </c>
      <c r="C65" s="3">
        <v>-3.3517704501715313</v>
      </c>
      <c r="D65" s="6">
        <v>-3.4331233838377111</v>
      </c>
      <c r="F65" s="28"/>
      <c r="G65" s="24"/>
      <c r="H65"/>
    </row>
    <row r="66" spans="1:8" x14ac:dyDescent="0.15">
      <c r="A66" s="13">
        <v>65</v>
      </c>
      <c r="B66" s="10">
        <v>0.79834860971785415</v>
      </c>
      <c r="C66" s="3">
        <v>1.1836210261969971</v>
      </c>
      <c r="D66" s="6">
        <v>1.1964667786668655</v>
      </c>
      <c r="F66" s="28"/>
      <c r="G66" s="24"/>
      <c r="H66"/>
    </row>
    <row r="67" spans="1:8" x14ac:dyDescent="0.15">
      <c r="A67" s="13">
        <v>66</v>
      </c>
      <c r="B67" s="10">
        <v>0.99641219609823783</v>
      </c>
      <c r="C67" s="3">
        <v>0.26459787445700828</v>
      </c>
      <c r="D67" s="6">
        <v>0.60708985826258488</v>
      </c>
      <c r="F67" s="28"/>
      <c r="G67" s="24"/>
      <c r="H67"/>
    </row>
    <row r="68" spans="1:8" x14ac:dyDescent="0.15">
      <c r="A68" s="13">
        <v>67</v>
      </c>
      <c r="B68" s="10">
        <v>6.0886077461507225E-2</v>
      </c>
      <c r="C68" s="3">
        <v>-1.8235629674102898</v>
      </c>
      <c r="D68" s="6">
        <v>-1.3532585737150185</v>
      </c>
      <c r="F68" s="28"/>
      <c r="G68" s="24"/>
      <c r="H68"/>
    </row>
    <row r="69" spans="1:8" x14ac:dyDescent="0.15">
      <c r="A69" s="13">
        <v>68</v>
      </c>
      <c r="B69" s="10">
        <v>-1.1822872540859826</v>
      </c>
      <c r="C69" s="3">
        <v>-0.65442527728298061</v>
      </c>
      <c r="D69" s="6">
        <v>-0.96915074281862612</v>
      </c>
      <c r="F69" s="28"/>
      <c r="G69" s="24"/>
      <c r="H69"/>
    </row>
    <row r="70" spans="1:8" x14ac:dyDescent="0.15">
      <c r="A70" s="13">
        <v>69</v>
      </c>
      <c r="B70" s="10">
        <v>1.0954439892884298</v>
      </c>
      <c r="C70" s="3">
        <v>0.78975396116557328</v>
      </c>
      <c r="D70" s="6">
        <v>1.031989498554041</v>
      </c>
      <c r="F70" s="28"/>
      <c r="G70" s="24"/>
      <c r="H70"/>
    </row>
    <row r="71" spans="1:8" x14ac:dyDescent="0.15">
      <c r="A71" s="13">
        <v>70</v>
      </c>
      <c r="B71" s="10">
        <v>0.96783493964854517</v>
      </c>
      <c r="C71" s="3">
        <v>1.1373390304396156</v>
      </c>
      <c r="D71" s="6">
        <v>1.2208315378229684</v>
      </c>
      <c r="F71" s="28"/>
      <c r="G71" s="24"/>
      <c r="H71"/>
    </row>
    <row r="72" spans="1:8" x14ac:dyDescent="0.15">
      <c r="A72" s="13">
        <v>71</v>
      </c>
      <c r="B72" s="10">
        <v>1.3925393688590053</v>
      </c>
      <c r="C72" s="3">
        <v>1.1836210261969971</v>
      </c>
      <c r="D72" s="6">
        <v>1.4431826988360981</v>
      </c>
      <c r="F72" s="28"/>
      <c r="G72" s="24"/>
      <c r="H72"/>
    </row>
    <row r="73" spans="1:8" x14ac:dyDescent="0.15">
      <c r="A73" s="13">
        <v>72</v>
      </c>
      <c r="B73" s="10">
        <v>-2.7424104056620644</v>
      </c>
      <c r="C73" s="3">
        <v>0.65977419207672761</v>
      </c>
      <c r="D73" s="6">
        <v>-0.52954973802286165</v>
      </c>
      <c r="F73" s="28"/>
      <c r="G73" s="24"/>
      <c r="H73"/>
    </row>
    <row r="74" spans="1:8" x14ac:dyDescent="0.15">
      <c r="A74" s="13">
        <v>73</v>
      </c>
      <c r="B74" s="10">
        <v>0.88538504308608723</v>
      </c>
      <c r="C74" s="3">
        <v>1.1373390304396156</v>
      </c>
      <c r="D74" s="6">
        <v>1.1899424564845114</v>
      </c>
      <c r="F74" s="28"/>
      <c r="G74" s="24"/>
      <c r="H74"/>
    </row>
    <row r="75" spans="1:8" x14ac:dyDescent="0.15">
      <c r="A75" s="34">
        <v>74</v>
      </c>
      <c r="B75" s="35">
        <v>0.50125323014727863</v>
      </c>
      <c r="C75" s="36">
        <v>0.78975396116557328</v>
      </c>
      <c r="D75" s="37">
        <v>0.78527357838480838</v>
      </c>
      <c r="F75" s="28"/>
      <c r="G75" s="24"/>
      <c r="H75"/>
    </row>
    <row r="76" spans="1:8" x14ac:dyDescent="0.15">
      <c r="A76" s="13">
        <v>75</v>
      </c>
      <c r="B76" s="10">
        <v>-1.6774462200369418</v>
      </c>
      <c r="C76" s="3">
        <v>-0.26055821225155684</v>
      </c>
      <c r="D76" s="6">
        <v>-0.88691210276221399</v>
      </c>
      <c r="F76" s="28"/>
      <c r="G76" s="24"/>
      <c r="H76"/>
    </row>
    <row r="77" spans="1:8" x14ac:dyDescent="0.15">
      <c r="A77" s="13">
        <v>76</v>
      </c>
      <c r="B77" s="10">
        <v>-1.9745415996075173</v>
      </c>
      <c r="C77" s="3">
        <v>-1.310870385668687</v>
      </c>
      <c r="D77" s="6">
        <v>-1.7778307033733334</v>
      </c>
      <c r="F77" s="28"/>
      <c r="G77" s="24"/>
      <c r="H77"/>
    </row>
    <row r="78" spans="1:8" x14ac:dyDescent="0.15">
      <c r="A78" s="13">
        <v>77</v>
      </c>
      <c r="B78" s="10">
        <v>-1.8755098064173255</v>
      </c>
      <c r="C78" s="3">
        <v>2.0198311027257096E-3</v>
      </c>
      <c r="D78" s="6">
        <v>-0.77726058268699971</v>
      </c>
      <c r="F78" s="28"/>
      <c r="G78" s="24"/>
      <c r="H78"/>
    </row>
    <row r="79" spans="1:8" x14ac:dyDescent="0.15">
      <c r="A79" s="13">
        <v>78</v>
      </c>
      <c r="B79" s="10">
        <v>0.30823576714888123</v>
      </c>
      <c r="C79" s="3">
        <v>0.27772232138641728</v>
      </c>
      <c r="D79" s="6">
        <v>0.3250481790077478</v>
      </c>
      <c r="F79" s="28"/>
      <c r="G79" s="24"/>
      <c r="H79"/>
    </row>
    <row r="80" spans="1:8" x14ac:dyDescent="0.15">
      <c r="A80" s="13">
        <v>79</v>
      </c>
      <c r="B80" s="10">
        <v>0.79834860971785415</v>
      </c>
      <c r="C80" s="3">
        <v>1.1836210261969971</v>
      </c>
      <c r="D80" s="6">
        <v>1.1964667786668655</v>
      </c>
      <c r="F80" s="28"/>
      <c r="G80" s="24"/>
      <c r="H80"/>
    </row>
    <row r="81" spans="1:8" x14ac:dyDescent="0.15">
      <c r="A81" s="13">
        <v>80</v>
      </c>
      <c r="B81" s="10">
        <v>1.3925393688590053</v>
      </c>
      <c r="C81" s="3">
        <v>0.39588689613414951</v>
      </c>
      <c r="D81" s="6">
        <v>0.86751221844122051</v>
      </c>
      <c r="F81" s="28"/>
      <c r="G81" s="24"/>
      <c r="H81"/>
    </row>
    <row r="82" spans="1:8" x14ac:dyDescent="0.15">
      <c r="A82" s="34">
        <v>81</v>
      </c>
      <c r="B82" s="35">
        <v>-1.2813190472761744</v>
      </c>
      <c r="C82" s="36">
        <v>0.13330885277986698</v>
      </c>
      <c r="D82" s="37">
        <v>-0.43459958245195573</v>
      </c>
      <c r="F82" s="28"/>
      <c r="G82" s="24"/>
      <c r="H82"/>
    </row>
    <row r="83" spans="1:8" x14ac:dyDescent="0.15">
      <c r="A83" s="13">
        <v>82</v>
      </c>
      <c r="B83" s="10">
        <v>0.55558545683625515</v>
      </c>
      <c r="C83" s="3">
        <v>-0.67740735533935859</v>
      </c>
      <c r="D83" s="6">
        <v>-0.30302980820752012</v>
      </c>
      <c r="F83" s="28"/>
      <c r="G83" s="24"/>
      <c r="H83"/>
    </row>
    <row r="84" spans="1:8" x14ac:dyDescent="0.15">
      <c r="A84" s="13">
        <v>83</v>
      </c>
      <c r="B84" s="10">
        <v>0.80293514652362918</v>
      </c>
      <c r="C84" s="3">
        <v>-0.67740735533935859</v>
      </c>
      <c r="D84" s="6">
        <v>-0.21036256419215205</v>
      </c>
      <c r="F84" s="28"/>
      <c r="G84" s="24"/>
      <c r="H84"/>
    </row>
    <row r="85" spans="1:8" x14ac:dyDescent="0.15">
      <c r="A85" s="34">
        <v>84</v>
      </c>
      <c r="B85" s="35">
        <v>-1.6774462200369418</v>
      </c>
      <c r="C85" s="36">
        <v>1.1836210261969971</v>
      </c>
      <c r="D85" s="37">
        <v>0.16848377796172773</v>
      </c>
      <c r="F85" s="28"/>
      <c r="G85" s="24"/>
      <c r="H85"/>
    </row>
    <row r="86" spans="1:8" x14ac:dyDescent="0.15">
      <c r="A86" s="13">
        <v>85</v>
      </c>
      <c r="B86" s="10">
        <v>-0.76361288816307271</v>
      </c>
      <c r="C86" s="3">
        <v>-1.1549721937022466</v>
      </c>
      <c r="D86" s="6">
        <v>-1.1576277252381311</v>
      </c>
      <c r="F86" s="28"/>
      <c r="G86" s="24"/>
      <c r="H86"/>
    </row>
    <row r="87" spans="1:8" x14ac:dyDescent="0.15">
      <c r="A87" s="34">
        <v>86</v>
      </c>
      <c r="B87" s="35">
        <v>0.79834860971785415</v>
      </c>
      <c r="C87" s="36">
        <v>0.78975396116557328</v>
      </c>
      <c r="D87" s="37">
        <v>0.90863153846942568</v>
      </c>
      <c r="F87" s="28"/>
      <c r="G87" s="24"/>
      <c r="H87"/>
    </row>
    <row r="88" spans="1:8" x14ac:dyDescent="0.15">
      <c r="A88" s="13">
        <v>87</v>
      </c>
      <c r="B88" s="10">
        <v>0.80293514652362918</v>
      </c>
      <c r="C88" s="3">
        <v>0.56426122440415005</v>
      </c>
      <c r="D88" s="6">
        <v>0.72660623640767408</v>
      </c>
      <c r="F88" s="28"/>
      <c r="G88" s="24"/>
      <c r="H88"/>
    </row>
    <row r="89" spans="1:8" x14ac:dyDescent="0.15">
      <c r="A89" s="13">
        <v>88</v>
      </c>
      <c r="B89" s="10">
        <v>0.96783493964854517</v>
      </c>
      <c r="C89" s="3">
        <v>1.1373390304396156</v>
      </c>
      <c r="D89" s="6">
        <v>1.2208315378229684</v>
      </c>
      <c r="F89" s="28"/>
      <c r="G89" s="24"/>
      <c r="H89"/>
    </row>
    <row r="90" spans="1:8" x14ac:dyDescent="0.15">
      <c r="A90" s="13">
        <v>89</v>
      </c>
      <c r="B90" s="10">
        <v>-9.2937528993872365E-2</v>
      </c>
      <c r="C90" s="3">
        <v>0.92104298284271457</v>
      </c>
      <c r="D90" s="6">
        <v>0.63450273828138892</v>
      </c>
      <c r="F90" s="28"/>
      <c r="G90" s="24"/>
      <c r="H90"/>
    </row>
    <row r="91" spans="1:8" x14ac:dyDescent="0.15">
      <c r="A91" s="13">
        <v>90</v>
      </c>
      <c r="B91" s="10">
        <v>0.14333597402396522</v>
      </c>
      <c r="C91" s="3">
        <v>-0.10432954930389308</v>
      </c>
      <c r="D91" s="6">
        <v>-2.5028076161417376E-2</v>
      </c>
      <c r="F91" s="28"/>
      <c r="G91" s="24"/>
      <c r="H91"/>
    </row>
    <row r="92" spans="1:8" x14ac:dyDescent="0.15">
      <c r="A92" s="13">
        <v>91</v>
      </c>
      <c r="B92" s="10">
        <v>0.6380353533987132</v>
      </c>
      <c r="C92" s="3">
        <v>-8.816581631315502E-3</v>
      </c>
      <c r="D92" s="6">
        <v>0.23238093499238116</v>
      </c>
      <c r="F92" s="28"/>
      <c r="G92" s="24"/>
      <c r="H92"/>
    </row>
    <row r="93" spans="1:8" x14ac:dyDescent="0.15">
      <c r="A93" s="13">
        <v>92</v>
      </c>
      <c r="B93" s="10">
        <v>0.88538504308608723</v>
      </c>
      <c r="C93" s="3">
        <v>0.56426122440415005</v>
      </c>
      <c r="D93" s="6">
        <v>0.75749531774612966</v>
      </c>
      <c r="F93" s="28"/>
      <c r="G93" s="24"/>
      <c r="H93"/>
    </row>
    <row r="94" spans="1:8" x14ac:dyDescent="0.15">
      <c r="A94" s="13">
        <v>93</v>
      </c>
      <c r="B94" s="10">
        <v>0.50125323014727863</v>
      </c>
      <c r="C94" s="3">
        <v>0.39588689613414951</v>
      </c>
      <c r="D94" s="6">
        <v>0.4974383381873706</v>
      </c>
      <c r="F94" s="28"/>
      <c r="G94" s="24"/>
      <c r="H94"/>
    </row>
    <row r="95" spans="1:8" x14ac:dyDescent="0.15">
      <c r="A95" s="13">
        <v>94</v>
      </c>
      <c r="B95" s="10">
        <v>-1.0934124744129048</v>
      </c>
      <c r="C95" s="3">
        <v>-1.1549721937022466</v>
      </c>
      <c r="D95" s="6">
        <v>-1.2811840505919545</v>
      </c>
      <c r="F95" s="28"/>
      <c r="G95" s="24"/>
      <c r="H95"/>
    </row>
    <row r="96" spans="1:8" x14ac:dyDescent="0.15">
      <c r="A96" s="13">
        <v>96</v>
      </c>
      <c r="B96" s="10">
        <v>-0.18646361222586677</v>
      </c>
      <c r="C96" s="3">
        <v>0.56426122440415005</v>
      </c>
      <c r="D96" s="6">
        <v>0.35593726034620476</v>
      </c>
      <c r="F96" s="28"/>
      <c r="G96" s="24"/>
      <c r="H96"/>
    </row>
    <row r="97" spans="1:8" x14ac:dyDescent="0.15">
      <c r="A97" s="13">
        <v>97</v>
      </c>
      <c r="B97" s="10">
        <v>0.89738040290804599</v>
      </c>
      <c r="C97" s="3">
        <v>0.78975396116557328</v>
      </c>
      <c r="D97" s="6">
        <v>0.94975085849763075</v>
      </c>
      <c r="F97" s="28"/>
      <c r="G97" s="24"/>
      <c r="H97"/>
    </row>
    <row r="98" spans="1:8" x14ac:dyDescent="0.15">
      <c r="A98" s="34">
        <v>98</v>
      </c>
      <c r="B98" s="35">
        <v>-0.58809649494483152</v>
      </c>
      <c r="C98" s="36">
        <v>0.6584649394884321</v>
      </c>
      <c r="D98" s="37">
        <v>0.23701597800873497</v>
      </c>
      <c r="F98" s="28"/>
      <c r="G98" s="24"/>
      <c r="H98"/>
    </row>
    <row r="99" spans="1:8" x14ac:dyDescent="0.15">
      <c r="A99" s="13">
        <v>99</v>
      </c>
      <c r="B99" s="10">
        <v>0.10512605738651132</v>
      </c>
      <c r="C99" s="3">
        <v>2.0198311027257096E-3</v>
      </c>
      <c r="D99" s="6">
        <v>4.5125817877110438E-2</v>
      </c>
      <c r="F99" s="28"/>
      <c r="G99" s="24"/>
      <c r="H99"/>
    </row>
    <row r="100" spans="1:8" x14ac:dyDescent="0.15">
      <c r="A100" s="13">
        <v>100</v>
      </c>
      <c r="B100" s="10">
        <v>0.6380353533987132</v>
      </c>
      <c r="C100" s="3">
        <v>0.56426122440415005</v>
      </c>
      <c r="D100" s="6">
        <v>0.66482807373076303</v>
      </c>
      <c r="F100" s="28"/>
      <c r="G100" s="24"/>
      <c r="H100"/>
    </row>
    <row r="101" spans="1:8" x14ac:dyDescent="0.15">
      <c r="A101" s="13">
        <v>101</v>
      </c>
      <c r="B101" s="10">
        <v>0.14333597402396522</v>
      </c>
      <c r="C101" s="3">
        <v>-0.10432954930389308</v>
      </c>
      <c r="D101" s="6">
        <v>-2.5028076161417376E-2</v>
      </c>
      <c r="F101" s="28"/>
      <c r="G101" s="24"/>
      <c r="H101"/>
    </row>
    <row r="102" spans="1:8" x14ac:dyDescent="0.15">
      <c r="A102" s="13">
        <v>102</v>
      </c>
      <c r="B102" s="10">
        <v>0.88538504308608723</v>
      </c>
      <c r="C102" s="3">
        <v>1.1373390304396156</v>
      </c>
      <c r="D102" s="6">
        <v>1.1899424564845114</v>
      </c>
      <c r="F102" s="28"/>
      <c r="G102" s="24"/>
      <c r="H102"/>
    </row>
    <row r="103" spans="1:8" x14ac:dyDescent="0.15">
      <c r="A103" s="13">
        <v>103</v>
      </c>
      <c r="B103" s="10">
        <v>0.88538504308608723</v>
      </c>
      <c r="C103" s="3">
        <v>-0.67740735533935859</v>
      </c>
      <c r="D103" s="6">
        <v>-0.17947348285369649</v>
      </c>
      <c r="F103" s="28"/>
      <c r="G103" s="24"/>
      <c r="H103"/>
    </row>
    <row r="104" spans="1:8" x14ac:dyDescent="0.15">
      <c r="A104" s="13">
        <v>104</v>
      </c>
      <c r="B104" s="10">
        <v>-3.2371097850368127</v>
      </c>
      <c r="C104" s="3">
        <v>0.18220935371383967</v>
      </c>
      <c r="D104" s="6">
        <v>-1.0752568416689157</v>
      </c>
      <c r="F104" s="28"/>
      <c r="G104" s="24"/>
      <c r="H104"/>
    </row>
    <row r="105" spans="1:8" x14ac:dyDescent="0.15">
      <c r="A105" s="13">
        <v>105</v>
      </c>
      <c r="B105" s="10">
        <v>0.80293514652362918</v>
      </c>
      <c r="C105" s="3">
        <v>0.85080012742188282</v>
      </c>
      <c r="D105" s="6">
        <v>0.94282980577686426</v>
      </c>
      <c r="F105" s="28"/>
      <c r="G105" s="24"/>
      <c r="H105"/>
    </row>
    <row r="106" spans="1:8" x14ac:dyDescent="0.15">
      <c r="A106" s="13">
        <v>106</v>
      </c>
      <c r="B106" s="10">
        <v>0.6380353533987132</v>
      </c>
      <c r="C106" s="3">
        <v>0.65977419207672761</v>
      </c>
      <c r="D106" s="6">
        <v>0.73690259685382686</v>
      </c>
      <c r="F106" s="28"/>
      <c r="G106" s="24"/>
      <c r="H106"/>
    </row>
    <row r="107" spans="1:8" x14ac:dyDescent="0.15">
      <c r="A107" s="13">
        <v>107</v>
      </c>
      <c r="B107" s="10">
        <v>0.55558545683625515</v>
      </c>
      <c r="C107" s="3">
        <v>0.56426122440415005</v>
      </c>
      <c r="D107" s="6">
        <v>0.633938992392306</v>
      </c>
      <c r="F107" s="28"/>
      <c r="G107" s="24"/>
      <c r="H107"/>
    </row>
    <row r="108" spans="1:8" x14ac:dyDescent="0.15">
      <c r="A108" s="13">
        <v>108</v>
      </c>
      <c r="B108" s="10">
        <v>-2.0735733927977091</v>
      </c>
      <c r="C108" s="3">
        <v>-2.4924715807629583</v>
      </c>
      <c r="D108" s="6">
        <v>-2.6824557439938537</v>
      </c>
      <c r="F108" s="28"/>
      <c r="G108" s="24"/>
      <c r="H108"/>
    </row>
    <row r="109" spans="1:8" x14ac:dyDescent="0.15">
      <c r="A109" s="13">
        <v>109</v>
      </c>
      <c r="B109" s="10">
        <v>-0.19196932218406421</v>
      </c>
      <c r="C109" s="3">
        <v>-1.5734484290229696</v>
      </c>
      <c r="D109" s="6">
        <v>-1.2295731029972599</v>
      </c>
      <c r="F109" s="28"/>
      <c r="G109" s="24"/>
      <c r="H109"/>
    </row>
    <row r="110" spans="1:8" x14ac:dyDescent="0.15">
      <c r="A110" s="13">
        <v>110</v>
      </c>
      <c r="B110" s="10">
        <v>0.30823576714888123</v>
      </c>
      <c r="C110" s="3">
        <v>0.18220935371383967</v>
      </c>
      <c r="D110" s="6">
        <v>0.25297365588468534</v>
      </c>
      <c r="F110" s="28"/>
      <c r="G110" s="24"/>
      <c r="H110"/>
    </row>
    <row r="111" spans="1:8" x14ac:dyDescent="0.15">
      <c r="A111" s="13">
        <v>111</v>
      </c>
      <c r="B111" s="10">
        <v>0.47313556027379722</v>
      </c>
      <c r="C111" s="3">
        <v>0.27772232138641728</v>
      </c>
      <c r="D111" s="6">
        <v>0.38682634168466029</v>
      </c>
      <c r="F111" s="28"/>
      <c r="G111" s="24"/>
      <c r="H111"/>
    </row>
    <row r="112" spans="1:8" x14ac:dyDescent="0.15">
      <c r="A112" s="13">
        <v>112</v>
      </c>
      <c r="B112" s="10">
        <v>-1.0109625778504467</v>
      </c>
      <c r="C112" s="3">
        <v>0.46874825673157244</v>
      </c>
      <c r="D112" s="6">
        <v>-2.5028076161417376E-2</v>
      </c>
      <c r="F112" s="28"/>
      <c r="G112" s="24"/>
      <c r="H112"/>
    </row>
    <row r="113" spans="1:8" x14ac:dyDescent="0.15">
      <c r="A113" s="34">
        <v>113</v>
      </c>
      <c r="B113" s="35">
        <v>1.3925393688590053</v>
      </c>
      <c r="C113" s="36">
        <v>0.78975396116557328</v>
      </c>
      <c r="D113" s="37">
        <v>1.1553474586386583</v>
      </c>
      <c r="F113" s="28"/>
      <c r="G113" s="24"/>
      <c r="H113"/>
    </row>
    <row r="114" spans="1:8" x14ac:dyDescent="0.15">
      <c r="A114" s="13">
        <v>114</v>
      </c>
      <c r="B114" s="10">
        <v>-1.1822872540859826</v>
      </c>
      <c r="C114" s="3">
        <v>0.39588689613414951</v>
      </c>
      <c r="D114" s="6">
        <v>-0.20159010229212221</v>
      </c>
      <c r="F114" s="28"/>
      <c r="G114" s="24"/>
      <c r="H114"/>
    </row>
    <row r="115" spans="1:8" x14ac:dyDescent="0.15">
      <c r="A115" s="13">
        <v>115</v>
      </c>
      <c r="B115" s="10">
        <v>-1.8755098064173255</v>
      </c>
      <c r="C115" s="3">
        <v>-0.7857142989601219</v>
      </c>
      <c r="D115" s="6">
        <v>-1.3529310630818772</v>
      </c>
      <c r="F115" s="28"/>
      <c r="G115" s="24"/>
      <c r="H115"/>
    </row>
    <row r="116" spans="1:8" x14ac:dyDescent="0.15">
      <c r="A116" s="13">
        <v>116</v>
      </c>
      <c r="B116" s="10">
        <v>-1.4793826336565581</v>
      </c>
      <c r="C116" s="3">
        <v>-2.3611825590858171</v>
      </c>
      <c r="D116" s="6">
        <v>-2.3397947437588096</v>
      </c>
      <c r="F116" s="28"/>
      <c r="G116" s="24"/>
      <c r="H116"/>
    </row>
    <row r="117" spans="1:8" x14ac:dyDescent="0.15">
      <c r="A117" s="13">
        <v>117</v>
      </c>
      <c r="B117" s="10">
        <v>0.69931681652766231</v>
      </c>
      <c r="C117" s="3">
        <v>0.26459787445700828</v>
      </c>
      <c r="D117" s="6">
        <v>0.48373189817796958</v>
      </c>
      <c r="F117" s="28"/>
      <c r="G117" s="24"/>
      <c r="H117"/>
    </row>
    <row r="118" spans="1:8" x14ac:dyDescent="0.15">
      <c r="A118" s="13">
        <v>118</v>
      </c>
      <c r="B118" s="10">
        <v>-0.48906470175463973</v>
      </c>
      <c r="C118" s="3">
        <v>-0.52313625560583932</v>
      </c>
      <c r="D118" s="6">
        <v>-0.58537042255537319</v>
      </c>
      <c r="F118" s="28"/>
      <c r="G118" s="24"/>
      <c r="H118"/>
    </row>
    <row r="119" spans="1:8" x14ac:dyDescent="0.15">
      <c r="A119" s="13">
        <v>119</v>
      </c>
      <c r="B119" s="10">
        <v>0.14333597402396522</v>
      </c>
      <c r="C119" s="3">
        <v>0.85080012742188282</v>
      </c>
      <c r="D119" s="6">
        <v>0.69571715506921705</v>
      </c>
      <c r="F119" s="28"/>
      <c r="G119" s="24"/>
      <c r="H119"/>
    </row>
    <row r="120" spans="1:8" x14ac:dyDescent="0.15">
      <c r="A120" s="13">
        <v>120</v>
      </c>
      <c r="B120" s="10">
        <v>0.99641219609823783</v>
      </c>
      <c r="C120" s="3">
        <v>-0.12926919057441555</v>
      </c>
      <c r="D120" s="6">
        <v>0.31925461806514521</v>
      </c>
      <c r="F120" s="28"/>
      <c r="G120" s="24"/>
      <c r="H120"/>
    </row>
    <row r="121" spans="1:8" x14ac:dyDescent="0.15">
      <c r="A121" s="13">
        <v>121</v>
      </c>
      <c r="B121" s="10">
        <v>1.0954439892884298</v>
      </c>
      <c r="C121" s="3">
        <v>0.78975396116557328</v>
      </c>
      <c r="D121" s="6">
        <v>1.031989498554041</v>
      </c>
      <c r="F121" s="28"/>
      <c r="G121" s="24"/>
      <c r="H121"/>
    </row>
    <row r="122" spans="1:8" x14ac:dyDescent="0.15">
      <c r="A122" s="13">
        <v>122</v>
      </c>
      <c r="B122" s="10">
        <v>-0.7861600813252152</v>
      </c>
      <c r="C122" s="3">
        <v>-2.0986045157315347</v>
      </c>
      <c r="D122" s="6">
        <v>-1.8600693434297435</v>
      </c>
      <c r="F122" s="28"/>
      <c r="G122" s="24"/>
      <c r="H122"/>
    </row>
    <row r="123" spans="1:8" x14ac:dyDescent="0.15">
      <c r="A123" s="13">
        <v>123</v>
      </c>
      <c r="B123" s="10">
        <v>-0.29100111537425605</v>
      </c>
      <c r="C123" s="3">
        <v>0.52717591781129081</v>
      </c>
      <c r="D123" s="6">
        <v>0.26442885802754096</v>
      </c>
      <c r="F123" s="28"/>
      <c r="G123" s="24"/>
      <c r="H123"/>
    </row>
    <row r="124" spans="1:8" x14ac:dyDescent="0.15">
      <c r="A124" s="13">
        <v>124</v>
      </c>
      <c r="B124" s="10">
        <v>-1.4793826336565581</v>
      </c>
      <c r="C124" s="3">
        <v>-0.12926919057441555</v>
      </c>
      <c r="D124" s="6">
        <v>-0.7087283826399905</v>
      </c>
      <c r="F124" s="28"/>
      <c r="G124" s="24"/>
      <c r="H124"/>
    </row>
    <row r="125" spans="1:8" x14ac:dyDescent="0.15">
      <c r="A125" s="13">
        <v>125</v>
      </c>
      <c r="B125" s="10">
        <v>0.89738040290804599</v>
      </c>
      <c r="C125" s="3">
        <v>0.78975396116557328</v>
      </c>
      <c r="D125" s="6">
        <v>0.94975085849763075</v>
      </c>
      <c r="F125" s="28"/>
      <c r="G125" s="24"/>
      <c r="H125"/>
    </row>
    <row r="126" spans="1:8" x14ac:dyDescent="0.15">
      <c r="A126" s="13">
        <v>126</v>
      </c>
      <c r="B126" s="10">
        <v>-2.156381910095077E-2</v>
      </c>
      <c r="C126" s="3">
        <v>0.85080012742188282</v>
      </c>
      <c r="D126" s="6">
        <v>0.633938992392306</v>
      </c>
      <c r="F126" s="29"/>
      <c r="G126" s="27"/>
      <c r="H126"/>
    </row>
    <row r="127" spans="1:8" x14ac:dyDescent="0.15">
      <c r="A127" s="13">
        <v>127</v>
      </c>
      <c r="B127" s="10">
        <v>-0.10401371566340877</v>
      </c>
      <c r="C127" s="3">
        <v>-1.2504851613748242</v>
      </c>
      <c r="D127" s="6">
        <v>-0.9825895976535477</v>
      </c>
      <c r="F127" s="29"/>
      <c r="G127" s="27"/>
      <c r="H127"/>
    </row>
    <row r="128" spans="1:8" x14ac:dyDescent="0.15">
      <c r="A128" s="13">
        <v>128</v>
      </c>
      <c r="B128" s="10">
        <v>0.22578587058642322</v>
      </c>
      <c r="C128" s="3">
        <v>0.37323528905899483</v>
      </c>
      <c r="D128" s="6">
        <v>0.36623362079235611</v>
      </c>
      <c r="F128" s="29"/>
      <c r="G128" s="27"/>
      <c r="H128"/>
    </row>
    <row r="129" spans="1:8" x14ac:dyDescent="0.15">
      <c r="A129" s="13">
        <v>129</v>
      </c>
      <c r="B129" s="10">
        <v>-0.59871309503815673</v>
      </c>
      <c r="C129" s="3">
        <v>0.56426122440415005</v>
      </c>
      <c r="D129" s="6">
        <v>0.20149185365392563</v>
      </c>
      <c r="F129" s="29"/>
      <c r="G129" s="27"/>
      <c r="H129"/>
    </row>
    <row r="130" spans="1:8" ht="14.25" thickBot="1" x14ac:dyDescent="0.2">
      <c r="A130" s="14">
        <v>130</v>
      </c>
      <c r="B130" s="11">
        <v>0.88538504308608723</v>
      </c>
      <c r="C130" s="7">
        <v>1.1373390304396156</v>
      </c>
      <c r="D130" s="8">
        <v>1.1899424564845114</v>
      </c>
      <c r="F130" s="29"/>
      <c r="G130" s="27"/>
      <c r="H130"/>
    </row>
    <row r="131" spans="1:8" x14ac:dyDescent="0.15">
      <c r="G131" s="27"/>
    </row>
    <row r="132" spans="1:8" x14ac:dyDescent="0.15">
      <c r="G132" s="27"/>
    </row>
    <row r="133" spans="1:8" x14ac:dyDescent="0.15">
      <c r="G133" s="27"/>
    </row>
    <row r="134" spans="1:8" x14ac:dyDescent="0.15">
      <c r="G134" s="27"/>
    </row>
    <row r="135" spans="1:8" x14ac:dyDescent="0.15">
      <c r="G135" s="27"/>
    </row>
    <row r="136" spans="1:8" x14ac:dyDescent="0.15">
      <c r="G136" s="27"/>
    </row>
    <row r="137" spans="1:8" x14ac:dyDescent="0.15">
      <c r="G137" s="27"/>
    </row>
    <row r="138" spans="1:8" x14ac:dyDescent="0.15">
      <c r="G138" s="27"/>
    </row>
    <row r="139" spans="1:8" x14ac:dyDescent="0.15">
      <c r="G139" s="27"/>
    </row>
    <row r="140" spans="1:8" x14ac:dyDescent="0.15">
      <c r="G140" s="27"/>
    </row>
    <row r="141" spans="1:8" x14ac:dyDescent="0.15">
      <c r="G141" s="27"/>
    </row>
    <row r="142" spans="1:8" x14ac:dyDescent="0.15">
      <c r="G142" s="27"/>
    </row>
    <row r="143" spans="1:8" x14ac:dyDescent="0.15">
      <c r="G143" s="27"/>
    </row>
    <row r="144" spans="1:8" x14ac:dyDescent="0.15">
      <c r="G144" s="27"/>
    </row>
    <row r="145" spans="7:7" x14ac:dyDescent="0.15">
      <c r="G145" s="27"/>
    </row>
    <row r="146" spans="7:7" x14ac:dyDescent="0.15">
      <c r="G146" s="27"/>
    </row>
    <row r="147" spans="7:7" x14ac:dyDescent="0.15">
      <c r="G147" s="27"/>
    </row>
    <row r="148" spans="7:7" x14ac:dyDescent="0.15">
      <c r="G148" s="27"/>
    </row>
    <row r="149" spans="7:7" x14ac:dyDescent="0.15">
      <c r="G149" s="27"/>
    </row>
    <row r="150" spans="7:7" x14ac:dyDescent="0.15">
      <c r="G150" s="27"/>
    </row>
    <row r="151" spans="7:7" x14ac:dyDescent="0.15">
      <c r="G151" s="27"/>
    </row>
    <row r="152" spans="7:7" x14ac:dyDescent="0.15">
      <c r="G152" s="27"/>
    </row>
    <row r="153" spans="7:7" x14ac:dyDescent="0.15">
      <c r="G153" s="27"/>
    </row>
    <row r="154" spans="7:7" x14ac:dyDescent="0.15">
      <c r="G154" s="27"/>
    </row>
    <row r="155" spans="7:7" x14ac:dyDescent="0.15">
      <c r="G155" s="27"/>
    </row>
    <row r="156" spans="7:7" x14ac:dyDescent="0.15">
      <c r="G156" s="27"/>
    </row>
    <row r="157" spans="7:7" x14ac:dyDescent="0.15">
      <c r="G157" s="27"/>
    </row>
    <row r="158" spans="7:7" x14ac:dyDescent="0.15">
      <c r="G158" s="27"/>
    </row>
    <row r="159" spans="7:7" x14ac:dyDescent="0.15">
      <c r="G159" s="27"/>
    </row>
    <row r="160" spans="7:7" x14ac:dyDescent="0.15">
      <c r="G160" s="27"/>
    </row>
    <row r="161" spans="7:7" x14ac:dyDescent="0.15">
      <c r="G161" s="27"/>
    </row>
    <row r="162" spans="7:7" x14ac:dyDescent="0.15">
      <c r="G162" s="27"/>
    </row>
    <row r="163" spans="7:7" x14ac:dyDescent="0.15">
      <c r="G163" s="27"/>
    </row>
    <row r="164" spans="7:7" x14ac:dyDescent="0.15">
      <c r="G164" s="27"/>
    </row>
    <row r="165" spans="7:7" x14ac:dyDescent="0.15">
      <c r="G165" s="27"/>
    </row>
    <row r="166" spans="7:7" x14ac:dyDescent="0.15">
      <c r="G166" s="27"/>
    </row>
    <row r="167" spans="7:7" x14ac:dyDescent="0.15">
      <c r="G167" s="27"/>
    </row>
    <row r="168" spans="7:7" x14ac:dyDescent="0.15">
      <c r="G168" s="27"/>
    </row>
    <row r="169" spans="7:7" x14ac:dyDescent="0.15">
      <c r="G169" s="27"/>
    </row>
    <row r="170" spans="7:7" x14ac:dyDescent="0.15">
      <c r="G170" s="27"/>
    </row>
    <row r="171" spans="7:7" x14ac:dyDescent="0.15">
      <c r="G171" s="27"/>
    </row>
    <row r="172" spans="7:7" x14ac:dyDescent="0.15">
      <c r="G172" s="27"/>
    </row>
    <row r="173" spans="7:7" x14ac:dyDescent="0.15">
      <c r="G173" s="27"/>
    </row>
    <row r="174" spans="7:7" x14ac:dyDescent="0.15">
      <c r="G174" s="27"/>
    </row>
    <row r="175" spans="7:7" x14ac:dyDescent="0.15">
      <c r="G175" s="27"/>
    </row>
    <row r="176" spans="7:7" x14ac:dyDescent="0.15">
      <c r="G176" s="27"/>
    </row>
    <row r="177" spans="7:7" x14ac:dyDescent="0.15">
      <c r="G177" s="27"/>
    </row>
    <row r="178" spans="7:7" x14ac:dyDescent="0.15">
      <c r="G178" s="27"/>
    </row>
    <row r="179" spans="7:7" x14ac:dyDescent="0.15">
      <c r="G179" s="27"/>
    </row>
    <row r="180" spans="7:7" x14ac:dyDescent="0.15">
      <c r="G180" s="27"/>
    </row>
    <row r="181" spans="7:7" x14ac:dyDescent="0.15">
      <c r="G181" s="27"/>
    </row>
    <row r="182" spans="7:7" x14ac:dyDescent="0.15">
      <c r="G182" s="27"/>
    </row>
    <row r="183" spans="7:7" x14ac:dyDescent="0.15">
      <c r="G183" s="27"/>
    </row>
    <row r="184" spans="7:7" x14ac:dyDescent="0.15">
      <c r="G184" s="27"/>
    </row>
    <row r="185" spans="7:7" x14ac:dyDescent="0.15">
      <c r="G185" s="27"/>
    </row>
    <row r="186" spans="7:7" x14ac:dyDescent="0.15">
      <c r="G186" s="27"/>
    </row>
    <row r="187" spans="7:7" x14ac:dyDescent="0.15">
      <c r="G187" s="27"/>
    </row>
    <row r="188" spans="7:7" x14ac:dyDescent="0.15">
      <c r="G188" s="27"/>
    </row>
    <row r="189" spans="7:7" x14ac:dyDescent="0.15">
      <c r="G189" s="27"/>
    </row>
    <row r="190" spans="7:7" x14ac:dyDescent="0.15">
      <c r="G190" s="27"/>
    </row>
    <row r="191" spans="7:7" x14ac:dyDescent="0.15">
      <c r="G191" s="27"/>
    </row>
    <row r="192" spans="7:7" x14ac:dyDescent="0.15">
      <c r="G192" s="27"/>
    </row>
    <row r="193" spans="7:7" x14ac:dyDescent="0.15">
      <c r="G193" s="27"/>
    </row>
    <row r="194" spans="7:7" x14ac:dyDescent="0.15">
      <c r="G194" s="27"/>
    </row>
    <row r="195" spans="7:7" x14ac:dyDescent="0.15">
      <c r="G195" s="27"/>
    </row>
    <row r="196" spans="7:7" x14ac:dyDescent="0.15">
      <c r="G196" s="27"/>
    </row>
    <row r="197" spans="7:7" x14ac:dyDescent="0.15">
      <c r="G197" s="27"/>
    </row>
    <row r="198" spans="7:7" x14ac:dyDescent="0.15">
      <c r="G198" s="27"/>
    </row>
    <row r="199" spans="7:7" x14ac:dyDescent="0.15">
      <c r="G199" s="27"/>
    </row>
    <row r="200" spans="7:7" x14ac:dyDescent="0.15">
      <c r="G200" s="27"/>
    </row>
    <row r="201" spans="7:7" x14ac:dyDescent="0.15">
      <c r="G201" s="27"/>
    </row>
    <row r="202" spans="7:7" x14ac:dyDescent="0.15">
      <c r="G202" s="27"/>
    </row>
    <row r="203" spans="7:7" x14ac:dyDescent="0.15">
      <c r="G203" s="27"/>
    </row>
    <row r="204" spans="7:7" x14ac:dyDescent="0.15">
      <c r="G204" s="27"/>
    </row>
    <row r="205" spans="7:7" x14ac:dyDescent="0.15">
      <c r="G205" s="27"/>
    </row>
    <row r="206" spans="7:7" x14ac:dyDescent="0.15">
      <c r="G206" s="27"/>
    </row>
    <row r="207" spans="7:7" x14ac:dyDescent="0.15">
      <c r="G207" s="27"/>
    </row>
    <row r="208" spans="7:7" x14ac:dyDescent="0.15">
      <c r="G208" s="27"/>
    </row>
    <row r="209" spans="7:7" x14ac:dyDescent="0.15">
      <c r="G209" s="27"/>
    </row>
    <row r="210" spans="7:7" x14ac:dyDescent="0.15">
      <c r="G210" s="27"/>
    </row>
    <row r="211" spans="7:7" x14ac:dyDescent="0.15">
      <c r="G211" s="27"/>
    </row>
    <row r="212" spans="7:7" x14ac:dyDescent="0.15">
      <c r="G212" s="27"/>
    </row>
    <row r="213" spans="7:7" x14ac:dyDescent="0.15">
      <c r="G213" s="27"/>
    </row>
    <row r="214" spans="7:7" x14ac:dyDescent="0.15">
      <c r="G214" s="27"/>
    </row>
    <row r="215" spans="7:7" x14ac:dyDescent="0.15">
      <c r="G215" s="27"/>
    </row>
    <row r="216" spans="7:7" x14ac:dyDescent="0.15">
      <c r="G216" s="27"/>
    </row>
    <row r="217" spans="7:7" x14ac:dyDescent="0.15">
      <c r="G217" s="27"/>
    </row>
    <row r="218" spans="7:7" x14ac:dyDescent="0.15">
      <c r="G218" s="27"/>
    </row>
    <row r="219" spans="7:7" x14ac:dyDescent="0.15">
      <c r="G219" s="27"/>
    </row>
    <row r="220" spans="7:7" x14ac:dyDescent="0.15">
      <c r="G220" s="27"/>
    </row>
    <row r="221" spans="7:7" x14ac:dyDescent="0.15">
      <c r="G221" s="27"/>
    </row>
    <row r="222" spans="7:7" x14ac:dyDescent="0.15">
      <c r="G222" s="27"/>
    </row>
    <row r="223" spans="7:7" x14ac:dyDescent="0.15">
      <c r="G223" s="27"/>
    </row>
    <row r="224" spans="7:7" x14ac:dyDescent="0.15">
      <c r="G224" s="27"/>
    </row>
    <row r="225" spans="7:7" x14ac:dyDescent="0.15">
      <c r="G225" s="27"/>
    </row>
    <row r="226" spans="7:7" x14ac:dyDescent="0.15">
      <c r="G226" s="27"/>
    </row>
    <row r="227" spans="7:7" x14ac:dyDescent="0.15">
      <c r="G227" s="27"/>
    </row>
    <row r="228" spans="7:7" x14ac:dyDescent="0.15">
      <c r="G228" s="27"/>
    </row>
    <row r="229" spans="7:7" x14ac:dyDescent="0.15">
      <c r="G229" s="27"/>
    </row>
    <row r="230" spans="7:7" x14ac:dyDescent="0.15">
      <c r="G230" s="27"/>
    </row>
    <row r="231" spans="7:7" x14ac:dyDescent="0.15">
      <c r="G231" s="27"/>
    </row>
    <row r="232" spans="7:7" x14ac:dyDescent="0.15">
      <c r="G232" s="27"/>
    </row>
    <row r="233" spans="7:7" x14ac:dyDescent="0.15">
      <c r="G233" s="27"/>
    </row>
  </sheetData>
  <sortState ref="A2:D138">
    <sortCondition ref="A1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M133" sqref="M133"/>
    </sheetView>
  </sheetViews>
  <sheetFormatPr defaultRowHeight="13.5" x14ac:dyDescent="0.15"/>
  <cols>
    <col min="4" max="4" width="13.875" bestFit="1" customWidth="1"/>
    <col min="5" max="5" width="16.5" bestFit="1" customWidth="1"/>
  </cols>
  <sheetData>
    <row r="1" spans="1:5" x14ac:dyDescent="0.15">
      <c r="A1" t="s">
        <v>4</v>
      </c>
    </row>
    <row r="3" spans="1:5" ht="14.25" thickBot="1" x14ac:dyDescent="0.2">
      <c r="A3" t="s">
        <v>5</v>
      </c>
    </row>
    <row r="4" spans="1:5" x14ac:dyDescent="0.15">
      <c r="A4" s="17" t="s">
        <v>6</v>
      </c>
      <c r="B4" s="17" t="s">
        <v>7</v>
      </c>
      <c r="C4" s="17" t="s">
        <v>8</v>
      </c>
      <c r="D4" s="17" t="s">
        <v>9</v>
      </c>
      <c r="E4" s="17" t="s">
        <v>10</v>
      </c>
    </row>
    <row r="5" spans="1:5" x14ac:dyDescent="0.15">
      <c r="A5" s="15">
        <v>1</v>
      </c>
      <c r="B5" s="15">
        <v>3</v>
      </c>
      <c r="C5" s="15">
        <v>-3.2603314776734962</v>
      </c>
      <c r="D5" s="15">
        <v>-1.0867771592244988</v>
      </c>
      <c r="E5" s="15">
        <v>2.1730219060629663E-2</v>
      </c>
    </row>
    <row r="6" spans="1:5" x14ac:dyDescent="0.15">
      <c r="A6" s="15">
        <v>2</v>
      </c>
      <c r="B6" s="15">
        <v>3</v>
      </c>
      <c r="C6" s="15">
        <v>2.4832261018214625</v>
      </c>
      <c r="D6" s="15">
        <v>0.82774203394048751</v>
      </c>
      <c r="E6" s="15">
        <v>9.5625564330736219E-3</v>
      </c>
    </row>
    <row r="7" spans="1:5" x14ac:dyDescent="0.15">
      <c r="A7" s="15">
        <v>3</v>
      </c>
      <c r="B7" s="15">
        <v>3</v>
      </c>
      <c r="C7" s="15">
        <v>-2.5255610477507933</v>
      </c>
      <c r="D7" s="15">
        <v>-0.84185368258359772</v>
      </c>
      <c r="E7" s="15">
        <v>2.8714440503082139E-2</v>
      </c>
    </row>
    <row r="8" spans="1:5" x14ac:dyDescent="0.15">
      <c r="A8" s="15">
        <v>4</v>
      </c>
      <c r="B8" s="15">
        <v>3</v>
      </c>
      <c r="C8" s="15">
        <v>1.3052717141405148</v>
      </c>
      <c r="D8" s="15">
        <v>0.4350905713801716</v>
      </c>
      <c r="E8" s="15">
        <v>2.9202136020273772E-3</v>
      </c>
    </row>
    <row r="9" spans="1:5" x14ac:dyDescent="0.15">
      <c r="A9" s="15">
        <v>5</v>
      </c>
      <c r="B9" s="15">
        <v>3</v>
      </c>
      <c r="C9" s="15">
        <v>2.4776808484897299</v>
      </c>
      <c r="D9" s="15">
        <v>0.8258936161632433</v>
      </c>
      <c r="E9" s="15">
        <v>0.21420280438867945</v>
      </c>
    </row>
    <row r="10" spans="1:5" x14ac:dyDescent="0.15">
      <c r="A10" s="15">
        <v>6</v>
      </c>
      <c r="B10" s="15">
        <v>3</v>
      </c>
      <c r="C10" s="15">
        <v>2.705062105511832</v>
      </c>
      <c r="D10" s="15">
        <v>0.90168736850394404</v>
      </c>
      <c r="E10" s="15">
        <v>5.220338956213344E-2</v>
      </c>
    </row>
    <row r="11" spans="1:5" x14ac:dyDescent="0.15">
      <c r="A11" s="15">
        <v>7</v>
      </c>
      <c r="B11" s="15">
        <v>3</v>
      </c>
      <c r="C11" s="15">
        <v>0.62579317071537965</v>
      </c>
      <c r="D11" s="15">
        <v>0.20859772357179321</v>
      </c>
      <c r="E11" s="15">
        <v>0.13523481319031871</v>
      </c>
    </row>
    <row r="12" spans="1:5" x14ac:dyDescent="0.15">
      <c r="A12" s="15">
        <v>8</v>
      </c>
      <c r="B12" s="15">
        <v>3</v>
      </c>
      <c r="C12" s="15">
        <v>0.90609539715217358</v>
      </c>
      <c r="D12" s="15">
        <v>0.30203179905072453</v>
      </c>
      <c r="E12" s="15">
        <v>0.21828898859409032</v>
      </c>
    </row>
    <row r="13" spans="1:5" x14ac:dyDescent="0.15">
      <c r="A13" s="15">
        <v>9</v>
      </c>
      <c r="B13" s="15">
        <v>3</v>
      </c>
      <c r="C13" s="15">
        <v>-0.70359657591162916</v>
      </c>
      <c r="D13" s="15">
        <v>-0.23453219197054306</v>
      </c>
      <c r="E13" s="15">
        <v>0.23966929507437768</v>
      </c>
    </row>
    <row r="14" spans="1:5" x14ac:dyDescent="0.15">
      <c r="A14" s="15">
        <v>10</v>
      </c>
      <c r="B14" s="15">
        <v>3</v>
      </c>
      <c r="C14" s="15">
        <v>3.178436414581717</v>
      </c>
      <c r="D14" s="15">
        <v>1.0594788048605723</v>
      </c>
      <c r="E14" s="15">
        <v>5.1182987450584472E-2</v>
      </c>
    </row>
    <row r="15" spans="1:5" x14ac:dyDescent="0.15">
      <c r="A15" s="15">
        <v>11</v>
      </c>
      <c r="B15" s="15">
        <v>3</v>
      </c>
      <c r="C15" s="15">
        <v>0.96041282832631514</v>
      </c>
      <c r="D15" s="15">
        <v>0.32013760944210506</v>
      </c>
      <c r="E15" s="15">
        <v>9.2938817676876201E-2</v>
      </c>
    </row>
    <row r="16" spans="1:5" x14ac:dyDescent="0.15">
      <c r="A16" s="15">
        <v>12</v>
      </c>
      <c r="B16" s="15">
        <v>3</v>
      </c>
      <c r="C16" s="15">
        <v>-3.6380657444965601</v>
      </c>
      <c r="D16" s="15">
        <v>-1.2126885814988533</v>
      </c>
      <c r="E16" s="15">
        <v>6.0644017046942444E-2</v>
      </c>
    </row>
    <row r="17" spans="1:5" x14ac:dyDescent="0.15">
      <c r="A17" s="15">
        <v>13</v>
      </c>
      <c r="B17" s="15">
        <v>3</v>
      </c>
      <c r="C17" s="15">
        <v>2.8831725851773298</v>
      </c>
      <c r="D17" s="15">
        <v>0.96105752839244329</v>
      </c>
      <c r="E17" s="15">
        <v>0.18721779477475486</v>
      </c>
    </row>
    <row r="18" spans="1:5" x14ac:dyDescent="0.15">
      <c r="A18" s="15">
        <v>14</v>
      </c>
      <c r="B18" s="15">
        <v>3</v>
      </c>
      <c r="C18" s="15">
        <v>-5.0251361669232892</v>
      </c>
      <c r="D18" s="15">
        <v>-1.6750453889744297</v>
      </c>
      <c r="E18" s="15">
        <v>0.36403313943060578</v>
      </c>
    </row>
    <row r="19" spans="1:5" x14ac:dyDescent="0.15">
      <c r="A19" s="15">
        <v>15</v>
      </c>
      <c r="B19" s="15">
        <v>3</v>
      </c>
      <c r="C19" s="15">
        <v>-0.88789152253719728</v>
      </c>
      <c r="D19" s="15">
        <v>-0.29596384084573241</v>
      </c>
      <c r="E19" s="15">
        <v>7.4854679880754886E-4</v>
      </c>
    </row>
    <row r="20" spans="1:5" x14ac:dyDescent="0.15">
      <c r="A20" s="15">
        <v>16</v>
      </c>
      <c r="B20" s="15">
        <v>3</v>
      </c>
      <c r="C20" s="15">
        <v>-4.25635087316987</v>
      </c>
      <c r="D20" s="15">
        <v>-1.4187836243899568</v>
      </c>
      <c r="E20" s="15">
        <v>8.4605952434237075E-2</v>
      </c>
    </row>
    <row r="21" spans="1:5" x14ac:dyDescent="0.15">
      <c r="A21" s="15">
        <v>17</v>
      </c>
      <c r="B21" s="15">
        <v>3</v>
      </c>
      <c r="C21" s="15">
        <v>2.0082510420362283</v>
      </c>
      <c r="D21" s="15">
        <v>0.66941701401207609</v>
      </c>
      <c r="E21" s="15">
        <v>0.17291364585460267</v>
      </c>
    </row>
    <row r="22" spans="1:5" x14ac:dyDescent="0.15">
      <c r="A22" s="15">
        <v>18</v>
      </c>
      <c r="B22" s="15">
        <v>3</v>
      </c>
      <c r="C22" s="15">
        <v>1.6404466957317978</v>
      </c>
      <c r="D22" s="15">
        <v>0.5468155652439326</v>
      </c>
      <c r="E22" s="15">
        <v>4.4476979023015447E-3</v>
      </c>
    </row>
    <row r="23" spans="1:5" x14ac:dyDescent="0.15">
      <c r="A23" s="15">
        <v>19</v>
      </c>
      <c r="B23" s="15">
        <v>3</v>
      </c>
      <c r="C23" s="15">
        <v>1.9551829173423887</v>
      </c>
      <c r="D23" s="15">
        <v>0.65172763911412956</v>
      </c>
      <c r="E23" s="15">
        <v>6.2951780524016732E-2</v>
      </c>
    </row>
    <row r="24" spans="1:5" x14ac:dyDescent="0.15">
      <c r="A24" s="15">
        <v>20</v>
      </c>
      <c r="B24" s="15">
        <v>3</v>
      </c>
      <c r="C24" s="15">
        <v>-9.4015656239732182E-2</v>
      </c>
      <c r="D24" s="15">
        <v>-3.1338552079910729E-2</v>
      </c>
      <c r="E24" s="15">
        <v>0.11008928384830381</v>
      </c>
    </row>
    <row r="25" spans="1:5" x14ac:dyDescent="0.15">
      <c r="A25" s="15">
        <v>21</v>
      </c>
      <c r="B25" s="15">
        <v>3</v>
      </c>
      <c r="C25" s="15">
        <v>3.0499209913260321</v>
      </c>
      <c r="D25" s="15">
        <v>1.0166403304420106</v>
      </c>
      <c r="E25" s="15">
        <v>2.1727763938305555E-2</v>
      </c>
    </row>
    <row r="26" spans="1:5" x14ac:dyDescent="0.15">
      <c r="A26" s="15">
        <v>22</v>
      </c>
      <c r="B26" s="15">
        <v>3</v>
      </c>
      <c r="C26" s="15">
        <v>-0.8288010575310103</v>
      </c>
      <c r="D26" s="15">
        <v>-0.27626701917700341</v>
      </c>
      <c r="E26" s="15">
        <v>2.3064213603594355E-2</v>
      </c>
    </row>
    <row r="27" spans="1:5" x14ac:dyDescent="0.15">
      <c r="A27" s="15">
        <v>23</v>
      </c>
      <c r="B27" s="15">
        <v>3</v>
      </c>
      <c r="C27" s="15">
        <v>-3.0858967113263684</v>
      </c>
      <c r="D27" s="15">
        <v>-1.0286322371087895</v>
      </c>
      <c r="E27" s="15">
        <v>5.9409579178126171E-2</v>
      </c>
    </row>
    <row r="28" spans="1:5" x14ac:dyDescent="0.15">
      <c r="A28" s="15">
        <v>24</v>
      </c>
      <c r="B28" s="15">
        <v>3</v>
      </c>
      <c r="C28" s="15">
        <v>-2.2479592573481626</v>
      </c>
      <c r="D28" s="15">
        <v>-0.74931975244938753</v>
      </c>
      <c r="E28" s="15">
        <v>0.23409252242757328</v>
      </c>
    </row>
    <row r="29" spans="1:5" x14ac:dyDescent="0.15">
      <c r="A29" s="15">
        <v>25</v>
      </c>
      <c r="B29" s="15">
        <v>3</v>
      </c>
      <c r="C29" s="15">
        <v>1.9891977811731028</v>
      </c>
      <c r="D29" s="15">
        <v>0.66306592705770095</v>
      </c>
      <c r="E29" s="15">
        <v>4.2514651161456619E-3</v>
      </c>
    </row>
    <row r="30" spans="1:5" x14ac:dyDescent="0.15">
      <c r="A30" s="15">
        <v>26</v>
      </c>
      <c r="B30" s="15">
        <v>3</v>
      </c>
      <c r="C30" s="15">
        <v>-1.877873606352648</v>
      </c>
      <c r="D30" s="15">
        <v>-0.625957868784216</v>
      </c>
      <c r="E30" s="15">
        <v>8.024463143709637E-3</v>
      </c>
    </row>
    <row r="31" spans="1:5" x14ac:dyDescent="0.15">
      <c r="A31" s="15">
        <v>27</v>
      </c>
      <c r="B31" s="15">
        <v>3</v>
      </c>
      <c r="C31" s="15">
        <v>0.5536717851584152</v>
      </c>
      <c r="D31" s="15">
        <v>0.18455726171947173</v>
      </c>
      <c r="E31" s="15">
        <v>6.3020700581455452E-2</v>
      </c>
    </row>
    <row r="32" spans="1:5" x14ac:dyDescent="0.15">
      <c r="A32" s="15">
        <v>28</v>
      </c>
      <c r="B32" s="15">
        <v>3</v>
      </c>
      <c r="C32" s="15">
        <v>-5.1608790179917072</v>
      </c>
      <c r="D32" s="15">
        <v>-1.7202930059972357</v>
      </c>
      <c r="E32" s="15">
        <v>1.4538523523191214E-2</v>
      </c>
    </row>
    <row r="33" spans="1:5" x14ac:dyDescent="0.15">
      <c r="A33" s="15">
        <v>29</v>
      </c>
      <c r="B33" s="15">
        <v>3</v>
      </c>
      <c r="C33" s="15">
        <v>2.2022996331249076</v>
      </c>
      <c r="D33" s="15">
        <v>0.73409987770830254</v>
      </c>
      <c r="E33" s="15">
        <v>7.6419475804306598E-3</v>
      </c>
    </row>
    <row r="34" spans="1:5" x14ac:dyDescent="0.15">
      <c r="A34" s="15">
        <v>30</v>
      </c>
      <c r="B34" s="15">
        <v>3</v>
      </c>
      <c r="C34" s="15">
        <v>1.6404466957317978</v>
      </c>
      <c r="D34" s="15">
        <v>0.5468155652439326</v>
      </c>
      <c r="E34" s="15">
        <v>4.4476979023015447E-3</v>
      </c>
    </row>
    <row r="35" spans="1:5" x14ac:dyDescent="0.15">
      <c r="A35" s="15">
        <v>31</v>
      </c>
      <c r="B35" s="15">
        <v>3</v>
      </c>
      <c r="C35" s="15">
        <v>0.39446741107689304</v>
      </c>
      <c r="D35" s="15">
        <v>0.131489137025631</v>
      </c>
      <c r="E35" s="15">
        <v>0.56458001206537822</v>
      </c>
    </row>
    <row r="36" spans="1:5" x14ac:dyDescent="0.15">
      <c r="A36" s="15">
        <v>32</v>
      </c>
      <c r="B36" s="15">
        <v>3</v>
      </c>
      <c r="C36" s="15">
        <v>3.3716556524939532</v>
      </c>
      <c r="D36" s="15">
        <v>1.1238852174979843</v>
      </c>
      <c r="E36" s="15">
        <v>7.9638270089992004E-3</v>
      </c>
    </row>
    <row r="37" spans="1:5" x14ac:dyDescent="0.15">
      <c r="A37" s="15">
        <v>33</v>
      </c>
      <c r="B37" s="15">
        <v>3</v>
      </c>
      <c r="C37" s="15">
        <v>0.99317838567673111</v>
      </c>
      <c r="D37" s="15">
        <v>0.33105946189224372</v>
      </c>
      <c r="E37" s="15">
        <v>0.12270929386841606</v>
      </c>
    </row>
    <row r="38" spans="1:5" x14ac:dyDescent="0.15">
      <c r="A38" s="15">
        <v>34</v>
      </c>
      <c r="B38" s="15">
        <v>3</v>
      </c>
      <c r="C38" s="15">
        <v>1.3101136662519752</v>
      </c>
      <c r="D38" s="15">
        <v>0.43670455541732506</v>
      </c>
      <c r="E38" s="15">
        <v>7.3078465188394115E-2</v>
      </c>
    </row>
    <row r="39" spans="1:5" x14ac:dyDescent="0.15">
      <c r="A39" s="15">
        <v>35</v>
      </c>
      <c r="B39" s="15">
        <v>3</v>
      </c>
      <c r="C39" s="15">
        <v>-2.7827183554289321</v>
      </c>
      <c r="D39" s="15">
        <v>-0.92757278514297736</v>
      </c>
      <c r="E39" s="15">
        <v>1.9164948234218089</v>
      </c>
    </row>
    <row r="40" spans="1:5" x14ac:dyDescent="0.15">
      <c r="A40" s="15">
        <v>36</v>
      </c>
      <c r="B40" s="15">
        <v>3</v>
      </c>
      <c r="C40" s="15">
        <v>2.5374746147161904</v>
      </c>
      <c r="D40" s="15">
        <v>0.84582487157206343</v>
      </c>
      <c r="E40" s="15">
        <v>3.2393967381585842E-2</v>
      </c>
    </row>
    <row r="41" spans="1:5" x14ac:dyDescent="0.15">
      <c r="A41" s="15">
        <v>37</v>
      </c>
      <c r="B41" s="15">
        <v>3</v>
      </c>
      <c r="C41" s="15">
        <v>-7.2213354683226711</v>
      </c>
      <c r="D41" s="15">
        <v>-2.4071118227742239</v>
      </c>
      <c r="E41" s="15">
        <v>0.86843742271273605</v>
      </c>
    </row>
    <row r="42" spans="1:5" x14ac:dyDescent="0.15">
      <c r="A42" s="15">
        <v>38</v>
      </c>
      <c r="B42" s="15">
        <v>3</v>
      </c>
      <c r="C42" s="15">
        <v>1.6404466957317978</v>
      </c>
      <c r="D42" s="15">
        <v>0.5468155652439326</v>
      </c>
      <c r="E42" s="15">
        <v>4.4476979023015447E-3</v>
      </c>
    </row>
    <row r="43" spans="1:5" x14ac:dyDescent="0.15">
      <c r="A43" s="15">
        <v>39</v>
      </c>
      <c r="B43" s="15">
        <v>3</v>
      </c>
      <c r="C43" s="15">
        <v>-1.6696927654728189</v>
      </c>
      <c r="D43" s="15">
        <v>-0.55656425515760632</v>
      </c>
      <c r="E43" s="15">
        <v>0.35402654320272892</v>
      </c>
    </row>
    <row r="44" spans="1:5" x14ac:dyDescent="0.15">
      <c r="A44" s="15">
        <v>40</v>
      </c>
      <c r="B44" s="15">
        <v>3</v>
      </c>
      <c r="C44" s="15">
        <v>0.94011026098288974</v>
      </c>
      <c r="D44" s="15">
        <v>0.31337008699429658</v>
      </c>
      <c r="E44" s="15">
        <v>3.3891652903655284E-2</v>
      </c>
    </row>
    <row r="45" spans="1:5" x14ac:dyDescent="0.15">
      <c r="A45" s="15">
        <v>41</v>
      </c>
      <c r="B45" s="15">
        <v>3</v>
      </c>
      <c r="C45" s="15">
        <v>-1.9873876367661216</v>
      </c>
      <c r="D45" s="15">
        <v>-0.66246254558870721</v>
      </c>
      <c r="E45" s="15">
        <v>1.3707594630593043</v>
      </c>
    </row>
    <row r="46" spans="1:5" x14ac:dyDescent="0.15">
      <c r="A46" s="15">
        <v>42</v>
      </c>
      <c r="B46" s="15">
        <v>3</v>
      </c>
      <c r="C46" s="15">
        <v>-3.4607943494780002</v>
      </c>
      <c r="D46" s="15">
        <v>-1.1535981164926667</v>
      </c>
      <c r="E46" s="15">
        <v>0.40273970560867056</v>
      </c>
    </row>
    <row r="47" spans="1:5" x14ac:dyDescent="0.15">
      <c r="A47" s="15">
        <v>43</v>
      </c>
      <c r="B47" s="15">
        <v>3</v>
      </c>
      <c r="C47" s="15">
        <v>1.6452886478432569</v>
      </c>
      <c r="D47" s="15">
        <v>0.54842954928108567</v>
      </c>
      <c r="E47" s="15">
        <v>3.0153021753639764E-2</v>
      </c>
    </row>
    <row r="48" spans="1:5" x14ac:dyDescent="0.15">
      <c r="A48" s="15">
        <v>44</v>
      </c>
      <c r="B48" s="15">
        <v>3</v>
      </c>
      <c r="C48" s="15">
        <v>-1.4642703162646844</v>
      </c>
      <c r="D48" s="15">
        <v>-0.48809010542156145</v>
      </c>
      <c r="E48" s="15">
        <v>0.40808799259004414</v>
      </c>
    </row>
    <row r="49" spans="1:5" x14ac:dyDescent="0.15">
      <c r="A49" s="15">
        <v>45</v>
      </c>
      <c r="B49" s="15">
        <v>3</v>
      </c>
      <c r="C49" s="15">
        <v>1.2884422150811163</v>
      </c>
      <c r="D49" s="15">
        <v>0.42948073836037209</v>
      </c>
      <c r="E49" s="15">
        <v>8.3367625930964473E-2</v>
      </c>
    </row>
    <row r="50" spans="1:5" x14ac:dyDescent="0.15">
      <c r="A50" s="15">
        <v>46</v>
      </c>
      <c r="B50" s="15">
        <v>3</v>
      </c>
      <c r="C50" s="15">
        <v>1.7043791128494439</v>
      </c>
      <c r="D50" s="15">
        <v>0.56812637094981466</v>
      </c>
      <c r="E50" s="15">
        <v>9.2854373901011422E-2</v>
      </c>
    </row>
    <row r="51" spans="1:5" x14ac:dyDescent="0.15">
      <c r="A51" s="15">
        <v>47</v>
      </c>
      <c r="B51" s="15">
        <v>3</v>
      </c>
      <c r="C51" s="15">
        <v>-1.4003378991470385</v>
      </c>
      <c r="D51" s="15">
        <v>-0.4667792997156795</v>
      </c>
      <c r="E51" s="15">
        <v>8.0129622100634457E-2</v>
      </c>
    </row>
    <row r="52" spans="1:5" x14ac:dyDescent="0.15">
      <c r="A52" s="15">
        <v>48</v>
      </c>
      <c r="B52" s="15">
        <v>3</v>
      </c>
      <c r="C52" s="15">
        <v>-4.7067274187602468</v>
      </c>
      <c r="D52" s="15">
        <v>-1.5689091395867489</v>
      </c>
      <c r="E52" s="15">
        <v>2.5434962861096806</v>
      </c>
    </row>
    <row r="53" spans="1:5" x14ac:dyDescent="0.15">
      <c r="A53" s="15">
        <v>49</v>
      </c>
      <c r="B53" s="15">
        <v>3</v>
      </c>
      <c r="C53" s="15">
        <v>-1.4739542204876028</v>
      </c>
      <c r="D53" s="15">
        <v>-0.49131807349586759</v>
      </c>
      <c r="E53" s="15">
        <v>1.1801908585557319</v>
      </c>
    </row>
    <row r="54" spans="1:5" x14ac:dyDescent="0.15">
      <c r="A54" s="15">
        <v>50</v>
      </c>
      <c r="B54" s="15">
        <v>3</v>
      </c>
      <c r="C54" s="15">
        <v>-6.1760878669884729</v>
      </c>
      <c r="D54" s="15">
        <v>-2.0586959556628242</v>
      </c>
      <c r="E54" s="15">
        <v>4.1586670666580679E-2</v>
      </c>
    </row>
    <row r="55" spans="1:5" x14ac:dyDescent="0.15">
      <c r="A55" s="15">
        <v>51</v>
      </c>
      <c r="B55" s="15">
        <v>3</v>
      </c>
      <c r="C55" s="15">
        <v>1.8719666036450842</v>
      </c>
      <c r="D55" s="15">
        <v>0.62398886788169472</v>
      </c>
      <c r="E55" s="15">
        <v>6.5659291280810383E-2</v>
      </c>
    </row>
    <row r="56" spans="1:5" x14ac:dyDescent="0.15">
      <c r="A56" s="15">
        <v>52</v>
      </c>
      <c r="B56" s="15">
        <v>3</v>
      </c>
      <c r="C56" s="15">
        <v>2.1484021552546269</v>
      </c>
      <c r="D56" s="15">
        <v>0.71613405175154232</v>
      </c>
      <c r="E56" s="15">
        <v>0.21670713422778187</v>
      </c>
    </row>
    <row r="57" spans="1:5" x14ac:dyDescent="0.15">
      <c r="A57" s="15">
        <v>53</v>
      </c>
      <c r="B57" s="15">
        <v>3</v>
      </c>
      <c r="C57" s="15">
        <v>2.0889606552239939</v>
      </c>
      <c r="D57" s="15">
        <v>0.69632021840799796</v>
      </c>
      <c r="E57" s="15">
        <v>1.4984674855520796E-2</v>
      </c>
    </row>
    <row r="58" spans="1:5" x14ac:dyDescent="0.15">
      <c r="A58" s="15">
        <v>54</v>
      </c>
      <c r="B58" s="15">
        <v>3</v>
      </c>
      <c r="C58" s="15">
        <v>-1.3315635299179347</v>
      </c>
      <c r="D58" s="15">
        <v>-0.44385450997264492</v>
      </c>
      <c r="E58" s="15">
        <v>9.0667912573014431E-2</v>
      </c>
    </row>
    <row r="59" spans="1:5" x14ac:dyDescent="0.15">
      <c r="A59" s="15">
        <v>55</v>
      </c>
      <c r="B59" s="15">
        <v>3</v>
      </c>
      <c r="C59" s="15">
        <v>1.7959785432608664</v>
      </c>
      <c r="D59" s="15">
        <v>0.59865951442028875</v>
      </c>
      <c r="E59" s="15">
        <v>6.7356880578408607E-2</v>
      </c>
    </row>
    <row r="60" spans="1:5" x14ac:dyDescent="0.15">
      <c r="A60" s="15">
        <v>56</v>
      </c>
      <c r="B60" s="15">
        <v>3</v>
      </c>
      <c r="C60" s="15">
        <v>2.5965650797223763</v>
      </c>
      <c r="D60" s="15">
        <v>0.86552169324079209</v>
      </c>
      <c r="E60" s="15">
        <v>5.0551722970150464E-3</v>
      </c>
    </row>
    <row r="61" spans="1:5" x14ac:dyDescent="0.15">
      <c r="A61" s="15">
        <v>57</v>
      </c>
      <c r="B61" s="15">
        <v>3</v>
      </c>
      <c r="C61" s="15">
        <v>4.6135456978666722E-2</v>
      </c>
      <c r="D61" s="15">
        <v>1.5378485659555574E-2</v>
      </c>
      <c r="E61" s="15">
        <v>7.9623026772559544E-2</v>
      </c>
    </row>
    <row r="62" spans="1:5" x14ac:dyDescent="0.15">
      <c r="A62" s="15">
        <v>58</v>
      </c>
      <c r="B62" s="15">
        <v>3</v>
      </c>
      <c r="C62" s="15">
        <v>0.3985590689724251</v>
      </c>
      <c r="D62" s="15">
        <v>0.13285302299080837</v>
      </c>
      <c r="E62" s="15">
        <v>0.18937207431481554</v>
      </c>
    </row>
    <row r="63" spans="1:5" x14ac:dyDescent="0.15">
      <c r="A63" s="15">
        <v>59</v>
      </c>
      <c r="B63" s="15">
        <v>3</v>
      </c>
      <c r="C63" s="15">
        <v>1.7088955547363089</v>
      </c>
      <c r="D63" s="15">
        <v>0.56963185157876961</v>
      </c>
      <c r="E63" s="15">
        <v>2.1045980352288607E-2</v>
      </c>
    </row>
    <row r="64" spans="1:5" x14ac:dyDescent="0.15">
      <c r="A64" s="15">
        <v>60</v>
      </c>
      <c r="B64" s="15">
        <v>3</v>
      </c>
      <c r="C64" s="15">
        <v>1.5910401349485304</v>
      </c>
      <c r="D64" s="15">
        <v>0.53034671164951008</v>
      </c>
      <c r="E64" s="15">
        <v>6.9261050230076171E-2</v>
      </c>
    </row>
    <row r="65" spans="1:5" x14ac:dyDescent="0.15">
      <c r="A65" s="15">
        <v>61</v>
      </c>
      <c r="B65" s="15">
        <v>3</v>
      </c>
      <c r="C65" s="15">
        <v>-1.1048855741161061</v>
      </c>
      <c r="D65" s="15">
        <v>-0.36829519137203537</v>
      </c>
      <c r="E65" s="15">
        <v>0.14708174068675309</v>
      </c>
    </row>
    <row r="66" spans="1:5" x14ac:dyDescent="0.15">
      <c r="A66" s="15">
        <v>62</v>
      </c>
      <c r="B66" s="15">
        <v>3</v>
      </c>
      <c r="C66" s="15">
        <v>1.1333294988951281</v>
      </c>
      <c r="D66" s="15">
        <v>0.37777649963170939</v>
      </c>
      <c r="E66" s="15">
        <v>0.16004119876413803</v>
      </c>
    </row>
    <row r="67" spans="1:5" x14ac:dyDescent="0.15">
      <c r="A67" s="15">
        <v>63</v>
      </c>
      <c r="B67" s="15">
        <v>3</v>
      </c>
      <c r="C67" s="15">
        <v>1.742910418567025</v>
      </c>
      <c r="D67" s="15">
        <v>0.58097013952234167</v>
      </c>
      <c r="E67" s="15">
        <v>0.18025547927858887</v>
      </c>
    </row>
    <row r="68" spans="1:5" x14ac:dyDescent="0.15">
      <c r="A68" s="15">
        <v>64</v>
      </c>
      <c r="B68" s="15">
        <v>3</v>
      </c>
      <c r="C68" s="15">
        <v>-9.1975046534214755</v>
      </c>
      <c r="D68" s="15">
        <v>-3.065834884473825</v>
      </c>
      <c r="E68" s="15">
        <v>0.32168083433571582</v>
      </c>
    </row>
    <row r="69" spans="1:5" x14ac:dyDescent="0.15">
      <c r="A69" s="15">
        <v>65</v>
      </c>
      <c r="B69" s="15">
        <v>3</v>
      </c>
      <c r="C69" s="15">
        <v>3.178436414581717</v>
      </c>
      <c r="D69" s="15">
        <v>1.0594788048605723</v>
      </c>
      <c r="E69" s="15">
        <v>5.1182987450584472E-2</v>
      </c>
    </row>
    <row r="70" spans="1:5" x14ac:dyDescent="0.15">
      <c r="A70" s="15">
        <v>66</v>
      </c>
      <c r="B70" s="15">
        <v>3</v>
      </c>
      <c r="C70" s="15">
        <v>1.868099928817831</v>
      </c>
      <c r="D70" s="15">
        <v>0.62269997627261031</v>
      </c>
      <c r="E70" s="15">
        <v>0.13407080717801845</v>
      </c>
    </row>
    <row r="71" spans="1:5" x14ac:dyDescent="0.15">
      <c r="A71" s="15">
        <v>67</v>
      </c>
      <c r="B71" s="15">
        <v>3</v>
      </c>
      <c r="C71" s="15">
        <v>-3.115935463663801</v>
      </c>
      <c r="D71" s="15">
        <v>-1.0386451545546003</v>
      </c>
      <c r="E71" s="15">
        <v>0.96202325331641392</v>
      </c>
    </row>
    <row r="72" spans="1:5" x14ac:dyDescent="0.15">
      <c r="A72" s="15">
        <v>68</v>
      </c>
      <c r="B72" s="15">
        <v>3</v>
      </c>
      <c r="C72" s="15">
        <v>-2.8058632741875895</v>
      </c>
      <c r="D72" s="15">
        <v>-0.93528775806252984</v>
      </c>
      <c r="E72" s="15">
        <v>7.0519592941036935E-2</v>
      </c>
    </row>
    <row r="73" spans="1:5" x14ac:dyDescent="0.15">
      <c r="A73" s="15">
        <v>69</v>
      </c>
      <c r="B73" s="15">
        <v>3</v>
      </c>
      <c r="C73" s="15">
        <v>2.9171874490080443</v>
      </c>
      <c r="D73" s="15">
        <v>0.9723958163360148</v>
      </c>
      <c r="E73" s="15">
        <v>2.6025153543665303E-2</v>
      </c>
    </row>
    <row r="74" spans="1:5" x14ac:dyDescent="0.15">
      <c r="A74" s="15">
        <v>70</v>
      </c>
      <c r="B74" s="15">
        <v>3</v>
      </c>
      <c r="C74" s="15">
        <v>3.326005507911129</v>
      </c>
      <c r="D74" s="15">
        <v>1.1086685026370431</v>
      </c>
      <c r="E74" s="15">
        <v>1.6618319045316205E-2</v>
      </c>
    </row>
    <row r="75" spans="1:5" x14ac:dyDescent="0.15">
      <c r="A75" s="15">
        <v>71</v>
      </c>
      <c r="B75" s="15">
        <v>3</v>
      </c>
      <c r="C75" s="15">
        <v>4.0193430938921004</v>
      </c>
      <c r="D75" s="15">
        <v>1.3397810312973668</v>
      </c>
      <c r="E75" s="15">
        <v>1.8930647112502808E-2</v>
      </c>
    </row>
    <row r="76" spans="1:5" x14ac:dyDescent="0.15">
      <c r="A76" s="15">
        <v>72</v>
      </c>
      <c r="B76" s="15">
        <v>3</v>
      </c>
      <c r="C76" s="15">
        <v>-2.6121859516081987</v>
      </c>
      <c r="D76" s="15">
        <v>-0.87072865053606618</v>
      </c>
      <c r="E76" s="15">
        <v>2.9810172970305358</v>
      </c>
    </row>
    <row r="77" spans="1:5" x14ac:dyDescent="0.15">
      <c r="A77" s="15">
        <v>73</v>
      </c>
      <c r="B77" s="15">
        <v>3</v>
      </c>
      <c r="C77" s="15">
        <v>3.2126665300102144</v>
      </c>
      <c r="D77" s="15">
        <v>1.0708888433367381</v>
      </c>
      <c r="E77" s="15">
        <v>2.6500525038489764E-2</v>
      </c>
    </row>
    <row r="78" spans="1:5" x14ac:dyDescent="0.15">
      <c r="A78" s="15">
        <v>74</v>
      </c>
      <c r="B78" s="15">
        <v>3</v>
      </c>
      <c r="C78" s="15">
        <v>2.07628076969766</v>
      </c>
      <c r="D78" s="15">
        <v>0.69209358989921999</v>
      </c>
      <c r="E78" s="15">
        <v>2.7320050640153637E-2</v>
      </c>
    </row>
    <row r="79" spans="1:5" x14ac:dyDescent="0.15">
      <c r="A79" s="15">
        <v>75</v>
      </c>
      <c r="B79" s="15">
        <v>3</v>
      </c>
      <c r="C79" s="15">
        <v>-2.8249165350507126</v>
      </c>
      <c r="D79" s="15">
        <v>-0.9416388450169042</v>
      </c>
      <c r="E79" s="15">
        <v>0.50413916888986776</v>
      </c>
    </row>
    <row r="80" spans="1:5" x14ac:dyDescent="0.15">
      <c r="A80" s="15">
        <v>76</v>
      </c>
      <c r="B80" s="15">
        <v>3</v>
      </c>
      <c r="C80" s="15">
        <v>-5.0632426886495381</v>
      </c>
      <c r="D80" s="15">
        <v>-1.6877475628831793</v>
      </c>
      <c r="E80" s="15">
        <v>0.11620109920318633</v>
      </c>
    </row>
    <row r="81" spans="1:5" x14ac:dyDescent="0.15">
      <c r="A81" s="15">
        <v>77</v>
      </c>
      <c r="B81" s="15">
        <v>3</v>
      </c>
      <c r="C81" s="15">
        <v>-2.6507505580015995</v>
      </c>
      <c r="D81" s="15">
        <v>-0.88358351933386647</v>
      </c>
      <c r="E81" s="15">
        <v>0.88975781008445387</v>
      </c>
    </row>
    <row r="82" spans="1:5" x14ac:dyDescent="0.15">
      <c r="A82" s="15">
        <v>78</v>
      </c>
      <c r="B82" s="15">
        <v>3</v>
      </c>
      <c r="C82" s="15">
        <v>0.91100626754304637</v>
      </c>
      <c r="D82" s="15">
        <v>0.3036687558476821</v>
      </c>
      <c r="E82" s="15">
        <v>5.7557739406757227E-4</v>
      </c>
    </row>
    <row r="83" spans="1:5" x14ac:dyDescent="0.15">
      <c r="A83" s="15">
        <v>79</v>
      </c>
      <c r="B83" s="15">
        <v>3</v>
      </c>
      <c r="C83" s="15">
        <v>3.178436414581717</v>
      </c>
      <c r="D83" s="15">
        <v>1.0594788048605723</v>
      </c>
      <c r="E83" s="15">
        <v>5.1182987450584472E-2</v>
      </c>
    </row>
    <row r="84" spans="1:5" x14ac:dyDescent="0.15">
      <c r="A84" s="15">
        <v>80</v>
      </c>
      <c r="B84" s="15">
        <v>3</v>
      </c>
      <c r="C84" s="15">
        <v>2.6559384834343751</v>
      </c>
      <c r="D84" s="15">
        <v>0.88531282781145837</v>
      </c>
      <c r="E84" s="15">
        <v>0.24856668411760663</v>
      </c>
    </row>
    <row r="85" spans="1:5" x14ac:dyDescent="0.15">
      <c r="A85" s="15">
        <v>81</v>
      </c>
      <c r="B85" s="15">
        <v>3</v>
      </c>
      <c r="C85" s="15">
        <v>-1.5826097769482632</v>
      </c>
      <c r="D85" s="15">
        <v>-0.52753659231608774</v>
      </c>
      <c r="E85" s="15">
        <v>0.50677098975610568</v>
      </c>
    </row>
    <row r="86" spans="1:5" x14ac:dyDescent="0.15">
      <c r="A86" s="15">
        <v>82</v>
      </c>
      <c r="B86" s="15">
        <v>3</v>
      </c>
      <c r="C86" s="15">
        <v>-0.42485170671062356</v>
      </c>
      <c r="D86" s="15">
        <v>-0.14161723557020786</v>
      </c>
      <c r="E86" s="15">
        <v>0.39960833267322876</v>
      </c>
    </row>
    <row r="87" spans="1:5" x14ac:dyDescent="0.15">
      <c r="A87" s="15">
        <v>83</v>
      </c>
      <c r="B87" s="15">
        <v>3</v>
      </c>
      <c r="C87" s="15">
        <v>-8.4834773007881448E-2</v>
      </c>
      <c r="D87" s="15">
        <v>-2.8278257669293816E-2</v>
      </c>
      <c r="E87" s="15">
        <v>0.57271950171692509</v>
      </c>
    </row>
    <row r="88" spans="1:5" x14ac:dyDescent="0.15">
      <c r="A88" s="15">
        <v>84</v>
      </c>
      <c r="B88" s="15">
        <v>3</v>
      </c>
      <c r="C88" s="15">
        <v>-0.32534141587821697</v>
      </c>
      <c r="D88" s="15">
        <v>-0.10844713862607232</v>
      </c>
      <c r="E88" s="15">
        <v>2.1039444962897829</v>
      </c>
    </row>
    <row r="89" spans="1:5" x14ac:dyDescent="0.15">
      <c r="A89" s="15">
        <v>85</v>
      </c>
      <c r="B89" s="15">
        <v>3</v>
      </c>
      <c r="C89" s="15">
        <v>-3.0762128071034502</v>
      </c>
      <c r="D89" s="15">
        <v>-1.0254042690344833</v>
      </c>
      <c r="E89" s="15">
        <v>5.140280828585464E-2</v>
      </c>
    </row>
    <row r="90" spans="1:5" x14ac:dyDescent="0.15">
      <c r="A90" s="15">
        <v>86</v>
      </c>
      <c r="B90" s="15">
        <v>3</v>
      </c>
      <c r="C90" s="15">
        <v>2.496734109352853</v>
      </c>
      <c r="D90" s="15">
        <v>0.83224470311761767</v>
      </c>
      <c r="E90" s="15">
        <v>4.3946784572324715E-3</v>
      </c>
    </row>
    <row r="91" spans="1:5" x14ac:dyDescent="0.15">
      <c r="A91" s="15">
        <v>87</v>
      </c>
      <c r="B91" s="15">
        <v>3</v>
      </c>
      <c r="C91" s="15">
        <v>2.0938026073354532</v>
      </c>
      <c r="D91" s="15">
        <v>0.69793420244515103</v>
      </c>
      <c r="E91" s="15">
        <v>1.4857874423634954E-2</v>
      </c>
    </row>
    <row r="92" spans="1:5" x14ac:dyDescent="0.15">
      <c r="A92" s="15">
        <v>88</v>
      </c>
      <c r="B92" s="15">
        <v>3</v>
      </c>
      <c r="C92" s="15">
        <v>3.326005507911129</v>
      </c>
      <c r="D92" s="15">
        <v>1.1086685026370431</v>
      </c>
      <c r="E92" s="15">
        <v>1.6618319045316205E-2</v>
      </c>
    </row>
    <row r="93" spans="1:5" x14ac:dyDescent="0.15">
      <c r="A93" s="15">
        <v>89</v>
      </c>
      <c r="B93" s="15">
        <v>3</v>
      </c>
      <c r="C93" s="15">
        <v>1.4626081921302312</v>
      </c>
      <c r="D93" s="15">
        <v>0.48753606404341038</v>
      </c>
      <c r="E93" s="15">
        <v>0.27323852209852584</v>
      </c>
    </row>
    <row r="94" spans="1:5" x14ac:dyDescent="0.15">
      <c r="A94" s="15">
        <v>90</v>
      </c>
      <c r="B94" s="15">
        <v>3</v>
      </c>
      <c r="C94" s="15">
        <v>1.3978348558654763E-2</v>
      </c>
      <c r="D94" s="15">
        <v>4.6594495195515879E-3</v>
      </c>
      <c r="E94" s="15">
        <v>1.5995564747109125E-2</v>
      </c>
    </row>
    <row r="95" spans="1:5" x14ac:dyDescent="0.15">
      <c r="A95" s="15">
        <v>91</v>
      </c>
      <c r="B95" s="15">
        <v>3</v>
      </c>
      <c r="C95" s="15">
        <v>0.86159970675977893</v>
      </c>
      <c r="D95" s="15">
        <v>0.28719990225325964</v>
      </c>
      <c r="E95" s="15">
        <v>0.10685819584168506</v>
      </c>
    </row>
    <row r="96" spans="1:5" x14ac:dyDescent="0.15">
      <c r="A96" s="15">
        <v>92</v>
      </c>
      <c r="B96" s="15">
        <v>3</v>
      </c>
      <c r="C96" s="15">
        <v>2.2071415852363669</v>
      </c>
      <c r="D96" s="15">
        <v>0.73571386174545561</v>
      </c>
      <c r="E96" s="15">
        <v>2.6135950600349456E-2</v>
      </c>
    </row>
    <row r="97" spans="1:5" x14ac:dyDescent="0.15">
      <c r="A97" s="15">
        <v>93</v>
      </c>
      <c r="B97" s="15">
        <v>3</v>
      </c>
      <c r="C97" s="15">
        <v>1.3945784644687986</v>
      </c>
      <c r="D97" s="15">
        <v>0.46485948815626621</v>
      </c>
      <c r="E97" s="15">
        <v>3.5715521878534884E-3</v>
      </c>
    </row>
    <row r="98" spans="1:5" x14ac:dyDescent="0.15">
      <c r="A98" s="15">
        <v>94</v>
      </c>
      <c r="B98" s="15">
        <v>3</v>
      </c>
      <c r="C98" s="15">
        <v>-3.5295687187071056</v>
      </c>
      <c r="D98" s="15">
        <v>-1.1765229062357019</v>
      </c>
      <c r="E98" s="15">
        <v>9.1628661132158902E-3</v>
      </c>
    </row>
    <row r="99" spans="1:5" x14ac:dyDescent="0.15">
      <c r="A99" s="15">
        <v>96</v>
      </c>
      <c r="B99" s="15">
        <v>3</v>
      </c>
      <c r="C99" s="15">
        <v>0.7337348725244881</v>
      </c>
      <c r="D99" s="15">
        <v>0.24457829084149604</v>
      </c>
      <c r="E99" s="15">
        <v>0.15019756015015434</v>
      </c>
    </row>
    <row r="100" spans="1:5" x14ac:dyDescent="0.15">
      <c r="A100" s="15">
        <v>97</v>
      </c>
      <c r="B100" s="15">
        <v>3</v>
      </c>
      <c r="C100" s="15">
        <v>2.6368852225712498</v>
      </c>
      <c r="D100" s="15">
        <v>0.87896174085708323</v>
      </c>
      <c r="E100" s="15">
        <v>6.6541871227819129E-3</v>
      </c>
    </row>
    <row r="101" spans="1:5" x14ac:dyDescent="0.15">
      <c r="A101" s="15">
        <v>98</v>
      </c>
      <c r="B101" s="15">
        <v>3</v>
      </c>
      <c r="C101" s="15">
        <v>0.30738442255233556</v>
      </c>
      <c r="D101" s="15">
        <v>0.10246147418411185</v>
      </c>
      <c r="E101" s="15">
        <v>0.40205753832869684</v>
      </c>
    </row>
    <row r="102" spans="1:5" x14ac:dyDescent="0.15">
      <c r="A102" s="15">
        <v>99</v>
      </c>
      <c r="B102" s="15">
        <v>3</v>
      </c>
      <c r="C102" s="15">
        <v>0.15227170636634746</v>
      </c>
      <c r="D102" s="15">
        <v>5.0757235455449155E-2</v>
      </c>
      <c r="E102" s="15">
        <v>2.681508122577018E-3</v>
      </c>
    </row>
    <row r="103" spans="1:5" x14ac:dyDescent="0.15">
      <c r="A103" s="15">
        <v>100</v>
      </c>
      <c r="B103" s="15">
        <v>3</v>
      </c>
      <c r="C103" s="15">
        <v>1.8671246515336264</v>
      </c>
      <c r="D103" s="15">
        <v>0.62237488384454209</v>
      </c>
      <c r="E103" s="15">
        <v>2.7123605258632592E-3</v>
      </c>
    </row>
    <row r="104" spans="1:5" x14ac:dyDescent="0.15">
      <c r="A104" s="15">
        <v>101</v>
      </c>
      <c r="B104" s="15">
        <v>3</v>
      </c>
      <c r="C104" s="15">
        <v>1.3978348558654763E-2</v>
      </c>
      <c r="D104" s="15">
        <v>4.6594495195515879E-3</v>
      </c>
      <c r="E104" s="15">
        <v>1.5995564747109125E-2</v>
      </c>
    </row>
    <row r="105" spans="1:5" x14ac:dyDescent="0.15">
      <c r="A105" s="15">
        <v>102</v>
      </c>
      <c r="B105" s="15">
        <v>3</v>
      </c>
      <c r="C105" s="15">
        <v>3.2126665300102144</v>
      </c>
      <c r="D105" s="15">
        <v>1.0708888433367381</v>
      </c>
      <c r="E105" s="15">
        <v>2.6500525038489764E-2</v>
      </c>
    </row>
    <row r="106" spans="1:5" x14ac:dyDescent="0.15">
      <c r="A106" s="15">
        <v>103</v>
      </c>
      <c r="B106" s="15">
        <v>3</v>
      </c>
      <c r="C106" s="15">
        <v>2.8504204893032153E-2</v>
      </c>
      <c r="D106" s="15">
        <v>9.5014016310107172E-3</v>
      </c>
      <c r="E106" s="15">
        <v>0.63736365036859555</v>
      </c>
    </row>
    <row r="107" spans="1:5" x14ac:dyDescent="0.15">
      <c r="A107" s="15">
        <v>104</v>
      </c>
      <c r="B107" s="15">
        <v>3</v>
      </c>
      <c r="C107" s="15">
        <v>-4.1301572729918883</v>
      </c>
      <c r="D107" s="15">
        <v>-1.3767190909972962</v>
      </c>
      <c r="E107" s="15">
        <v>2.9910954589842222</v>
      </c>
    </row>
    <row r="108" spans="1:5" x14ac:dyDescent="0.15">
      <c r="A108" s="15">
        <v>105</v>
      </c>
      <c r="B108" s="15">
        <v>3</v>
      </c>
      <c r="C108" s="15">
        <v>2.5965650797223763</v>
      </c>
      <c r="D108" s="15">
        <v>0.86552169324079209</v>
      </c>
      <c r="E108" s="15">
        <v>5.0551722970150464E-3</v>
      </c>
    </row>
    <row r="109" spans="1:5" x14ac:dyDescent="0.15">
      <c r="A109" s="15">
        <v>106</v>
      </c>
      <c r="B109" s="15">
        <v>3</v>
      </c>
      <c r="C109" s="15">
        <v>2.0347121423292678</v>
      </c>
      <c r="D109" s="15">
        <v>0.67823738077642259</v>
      </c>
      <c r="E109" s="15">
        <v>2.6993499598235863E-3</v>
      </c>
    </row>
    <row r="110" spans="1:5" x14ac:dyDescent="0.15">
      <c r="A110" s="15">
        <v>107</v>
      </c>
      <c r="B110" s="15">
        <v>3</v>
      </c>
      <c r="C110" s="15">
        <v>1.7537856736327113</v>
      </c>
      <c r="D110" s="15">
        <v>0.58459522454423707</v>
      </c>
      <c r="E110" s="15">
        <v>1.8449228048061251E-3</v>
      </c>
    </row>
    <row r="111" spans="1:5" x14ac:dyDescent="0.15">
      <c r="A111" s="15">
        <v>108</v>
      </c>
      <c r="B111" s="15">
        <v>3</v>
      </c>
      <c r="C111" s="15">
        <v>-7.2485007175545206</v>
      </c>
      <c r="D111" s="15">
        <v>-2.4161669058515067</v>
      </c>
      <c r="E111" s="15">
        <v>9.7051231959543571E-2</v>
      </c>
    </row>
    <row r="112" spans="1:5" x14ac:dyDescent="0.15">
      <c r="A112" s="15">
        <v>109</v>
      </c>
      <c r="B112" s="15">
        <v>3</v>
      </c>
      <c r="C112" s="15">
        <v>-2.9949908542042936</v>
      </c>
      <c r="D112" s="15">
        <v>-0.99833028473476448</v>
      </c>
      <c r="E112" s="15">
        <v>0.51722606140659133</v>
      </c>
    </row>
    <row r="113" spans="1:5" x14ac:dyDescent="0.15">
      <c r="A113" s="15">
        <v>110</v>
      </c>
      <c r="B113" s="15">
        <v>3</v>
      </c>
      <c r="C113" s="15">
        <v>0.74341877674740631</v>
      </c>
      <c r="D113" s="15">
        <v>0.2478062589158021</v>
      </c>
      <c r="E113" s="15">
        <v>3.9906907144005022E-3</v>
      </c>
    </row>
    <row r="114" spans="1:5" x14ac:dyDescent="0.15">
      <c r="A114" s="15">
        <v>111</v>
      </c>
      <c r="B114" s="15">
        <v>3</v>
      </c>
      <c r="C114" s="15">
        <v>1.1376842233448747</v>
      </c>
      <c r="D114" s="15">
        <v>0.3792280744482916</v>
      </c>
      <c r="E114" s="15">
        <v>9.5898837318605101E-3</v>
      </c>
    </row>
    <row r="115" spans="1:5" x14ac:dyDescent="0.15">
      <c r="A115" s="15">
        <v>112</v>
      </c>
      <c r="B115" s="15">
        <v>3</v>
      </c>
      <c r="C115" s="15">
        <v>-0.56724239728029169</v>
      </c>
      <c r="D115" s="15">
        <v>-0.18908079909343056</v>
      </c>
      <c r="E115" s="15">
        <v>0.56757101042090985</v>
      </c>
    </row>
    <row r="116" spans="1:5" x14ac:dyDescent="0.15">
      <c r="A116" s="15">
        <v>113</v>
      </c>
      <c r="B116" s="15">
        <v>3</v>
      </c>
      <c r="C116" s="15">
        <v>3.3376407886632373</v>
      </c>
      <c r="D116" s="15">
        <v>1.1125469295544124</v>
      </c>
      <c r="E116" s="15">
        <v>9.2211475899452555E-2</v>
      </c>
    </row>
    <row r="117" spans="1:5" x14ac:dyDescent="0.15">
      <c r="A117" s="15">
        <v>114</v>
      </c>
      <c r="B117" s="15">
        <v>3</v>
      </c>
      <c r="C117" s="15">
        <v>-0.98799046024395532</v>
      </c>
      <c r="D117" s="15">
        <v>-0.32933015341465177</v>
      </c>
      <c r="E117" s="15">
        <v>0.63489655260134881</v>
      </c>
    </row>
    <row r="118" spans="1:5" x14ac:dyDescent="0.15">
      <c r="A118" s="15">
        <v>115</v>
      </c>
      <c r="B118" s="15">
        <v>3</v>
      </c>
      <c r="C118" s="15">
        <v>-4.0141551684593244</v>
      </c>
      <c r="D118" s="15">
        <v>-1.3380517228197748</v>
      </c>
      <c r="E118" s="15">
        <v>0.29707960809345257</v>
      </c>
    </row>
    <row r="119" spans="1:5" x14ac:dyDescent="0.15">
      <c r="A119" s="15">
        <v>116</v>
      </c>
      <c r="B119" s="15">
        <v>3</v>
      </c>
      <c r="C119" s="15">
        <v>-6.1803599365011852</v>
      </c>
      <c r="D119" s="15">
        <v>-2.0601199788337285</v>
      </c>
      <c r="E119" s="15">
        <v>0.2530562577236859</v>
      </c>
    </row>
    <row r="120" spans="1:5" x14ac:dyDescent="0.15">
      <c r="A120" s="15">
        <v>117</v>
      </c>
      <c r="B120" s="15">
        <v>3</v>
      </c>
      <c r="C120" s="15">
        <v>1.4476465891626402</v>
      </c>
      <c r="D120" s="15">
        <v>0.48254886305421341</v>
      </c>
      <c r="E120" s="15">
        <v>4.7246189327835142E-2</v>
      </c>
    </row>
    <row r="121" spans="1:5" x14ac:dyDescent="0.15">
      <c r="A121" s="15">
        <v>118</v>
      </c>
      <c r="B121" s="15">
        <v>3</v>
      </c>
      <c r="C121" s="15">
        <v>-1.5975713799158524</v>
      </c>
      <c r="D121" s="15">
        <v>-0.5325237933052841</v>
      </c>
      <c r="E121" s="15">
        <v>2.3847923627810792E-3</v>
      </c>
    </row>
    <row r="122" spans="1:5" x14ac:dyDescent="0.15">
      <c r="A122" s="15">
        <v>119</v>
      </c>
      <c r="B122" s="15">
        <v>3</v>
      </c>
      <c r="C122" s="15">
        <v>1.689853256515065</v>
      </c>
      <c r="D122" s="15">
        <v>0.56328441883835501</v>
      </c>
      <c r="E122" s="15">
        <v>0.13828020430495286</v>
      </c>
    </row>
    <row r="123" spans="1:5" x14ac:dyDescent="0.15">
      <c r="A123" s="15">
        <v>120</v>
      </c>
      <c r="B123" s="15">
        <v>3</v>
      </c>
      <c r="C123" s="15">
        <v>1.1863976235889675</v>
      </c>
      <c r="D123" s="15">
        <v>0.39546587452965581</v>
      </c>
      <c r="E123" s="15">
        <v>0.32114576278424156</v>
      </c>
    </row>
    <row r="124" spans="1:5" x14ac:dyDescent="0.15">
      <c r="A124" s="15">
        <v>121</v>
      </c>
      <c r="B124" s="15">
        <v>3</v>
      </c>
      <c r="C124" s="15">
        <v>2.9171874490080443</v>
      </c>
      <c r="D124" s="15">
        <v>0.9723958163360148</v>
      </c>
      <c r="E124" s="15">
        <v>2.6025153543665303E-2</v>
      </c>
    </row>
    <row r="125" spans="1:5" x14ac:dyDescent="0.15">
      <c r="A125" s="15">
        <v>122</v>
      </c>
      <c r="B125" s="15">
        <v>3</v>
      </c>
      <c r="C125" s="15">
        <v>-4.7448339404864939</v>
      </c>
      <c r="D125" s="15">
        <v>-1.5816113134954979</v>
      </c>
      <c r="E125" s="15">
        <v>0.48878175417717573</v>
      </c>
    </row>
    <row r="126" spans="1:5" x14ac:dyDescent="0.15">
      <c r="A126" s="15">
        <v>123</v>
      </c>
      <c r="B126" s="15">
        <v>3</v>
      </c>
      <c r="C126" s="15">
        <v>0.50060366046457572</v>
      </c>
      <c r="D126" s="15">
        <v>0.16686788682152523</v>
      </c>
      <c r="E126" s="15">
        <v>0.17449202173507164</v>
      </c>
    </row>
    <row r="127" spans="1:5" x14ac:dyDescent="0.15">
      <c r="A127" s="15">
        <v>124</v>
      </c>
      <c r="B127" s="15">
        <v>3</v>
      </c>
      <c r="C127" s="15">
        <v>-2.3173802068709644</v>
      </c>
      <c r="D127" s="15">
        <v>-0.77246006895698816</v>
      </c>
      <c r="E127" s="15">
        <v>0.45874787317838517</v>
      </c>
    </row>
    <row r="128" spans="1:5" x14ac:dyDescent="0.15">
      <c r="A128" s="15">
        <v>125</v>
      </c>
      <c r="B128" s="15">
        <v>3</v>
      </c>
      <c r="C128" s="15">
        <v>2.6368852225712498</v>
      </c>
      <c r="D128" s="15">
        <v>0.87896174085708323</v>
      </c>
      <c r="E128" s="15">
        <v>6.6541871227819129E-3</v>
      </c>
    </row>
    <row r="129" spans="1:7" x14ac:dyDescent="0.15">
      <c r="A129" s="15">
        <v>126</v>
      </c>
      <c r="B129" s="15">
        <v>3</v>
      </c>
      <c r="C129" s="15">
        <v>1.463175300713238</v>
      </c>
      <c r="D129" s="15">
        <v>0.48772510023774601</v>
      </c>
      <c r="E129" s="15">
        <v>0.20628859049246229</v>
      </c>
    </row>
    <row r="130" spans="1:7" x14ac:dyDescent="0.15">
      <c r="A130" s="15">
        <v>127</v>
      </c>
      <c r="B130" s="15">
        <v>3</v>
      </c>
      <c r="C130" s="15">
        <v>-2.3370884746917806</v>
      </c>
      <c r="D130" s="15">
        <v>-0.77902949156392687</v>
      </c>
      <c r="E130" s="15">
        <v>0.35967673155131907</v>
      </c>
    </row>
    <row r="131" spans="1:7" x14ac:dyDescent="0.15">
      <c r="A131" s="15">
        <v>128</v>
      </c>
      <c r="B131" s="15">
        <v>3</v>
      </c>
      <c r="C131" s="15">
        <v>0.96525478043777413</v>
      </c>
      <c r="D131" s="15">
        <v>0.32175159347925802</v>
      </c>
      <c r="E131" s="15">
        <v>6.9193208173873033E-3</v>
      </c>
    </row>
    <row r="132" spans="1:7" x14ac:dyDescent="0.15">
      <c r="A132" s="15">
        <v>129</v>
      </c>
      <c r="B132" s="15">
        <v>3</v>
      </c>
      <c r="C132" s="15">
        <v>0.16703998301991896</v>
      </c>
      <c r="D132" s="15">
        <v>5.5679994339972984E-2</v>
      </c>
      <c r="E132" s="15">
        <v>0.35407314065801809</v>
      </c>
    </row>
    <row r="133" spans="1:7" ht="14.25" thickBot="1" x14ac:dyDescent="0.2">
      <c r="A133" s="16">
        <v>130</v>
      </c>
      <c r="B133" s="16">
        <v>3</v>
      </c>
      <c r="C133" s="16">
        <v>3.2126665300102144</v>
      </c>
      <c r="D133" s="16">
        <v>1.0708888433367381</v>
      </c>
      <c r="E133" s="16">
        <v>2.6500525038489764E-2</v>
      </c>
    </row>
    <row r="136" spans="1:7" ht="14.25" thickBot="1" x14ac:dyDescent="0.2">
      <c r="A136" t="s">
        <v>11</v>
      </c>
    </row>
    <row r="137" spans="1:7" x14ac:dyDescent="0.15">
      <c r="A137" s="17" t="s">
        <v>12</v>
      </c>
      <c r="B137" s="17" t="s">
        <v>13</v>
      </c>
      <c r="C137" s="17" t="s">
        <v>14</v>
      </c>
      <c r="D137" s="17" t="s">
        <v>10</v>
      </c>
      <c r="E137" s="17" t="s">
        <v>15</v>
      </c>
      <c r="F137" s="17" t="s">
        <v>16</v>
      </c>
      <c r="G137" s="17" t="s">
        <v>17</v>
      </c>
    </row>
    <row r="138" spans="1:7" x14ac:dyDescent="0.15">
      <c r="A138" s="15" t="s">
        <v>18</v>
      </c>
      <c r="B138" s="15">
        <v>315.84598241300034</v>
      </c>
      <c r="C138" s="15">
        <v>128</v>
      </c>
      <c r="D138" s="15">
        <v>2.4675467376015652</v>
      </c>
      <c r="E138" s="15">
        <v>9.3733666987109672</v>
      </c>
      <c r="F138" s="15">
        <v>1.8071805253417767E-51</v>
      </c>
      <c r="G138" s="15">
        <v>1.2789627475796244</v>
      </c>
    </row>
    <row r="139" spans="1:7" x14ac:dyDescent="0.15">
      <c r="A139" s="15" t="s">
        <v>19</v>
      </c>
      <c r="B139" s="15">
        <v>67.918718936788551</v>
      </c>
      <c r="C139" s="15">
        <v>258</v>
      </c>
      <c r="D139" s="15">
        <v>0.26325084859220371</v>
      </c>
      <c r="E139" s="15"/>
      <c r="F139" s="15"/>
      <c r="G139" s="15"/>
    </row>
    <row r="140" spans="1:7" x14ac:dyDescent="0.15">
      <c r="A140" s="15"/>
      <c r="B140" s="15"/>
      <c r="C140" s="15"/>
      <c r="D140" s="15"/>
      <c r="E140" s="15"/>
      <c r="F140" s="15"/>
      <c r="G140" s="15"/>
    </row>
    <row r="141" spans="1:7" ht="14.25" thickBot="1" x14ac:dyDescent="0.2">
      <c r="A141" s="16" t="s">
        <v>8</v>
      </c>
      <c r="B141" s="16">
        <v>383.76470134978888</v>
      </c>
      <c r="C141" s="16">
        <v>386</v>
      </c>
      <c r="D141" s="16"/>
      <c r="E141" s="16"/>
      <c r="F141" s="16"/>
      <c r="G141" s="1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opLeftCell="F98" workbookViewId="0">
      <selection activeCell="N2" sqref="N2:N121"/>
    </sheetView>
  </sheetViews>
  <sheetFormatPr defaultRowHeight="13.5" x14ac:dyDescent="0.15"/>
  <cols>
    <col min="1" max="1" width="11" bestFit="1" customWidth="1"/>
    <col min="2" max="2" width="9.875" bestFit="1" customWidth="1"/>
  </cols>
  <sheetData>
    <row r="1" spans="2:23" x14ac:dyDescent="0.15">
      <c r="B1" s="19" t="s">
        <v>28</v>
      </c>
      <c r="C1" s="20" t="s">
        <v>20</v>
      </c>
      <c r="D1" s="20" t="s">
        <v>21</v>
      </c>
      <c r="E1" s="20" t="s">
        <v>22</v>
      </c>
      <c r="F1" s="20" t="s">
        <v>23</v>
      </c>
      <c r="G1" s="19" t="s">
        <v>39</v>
      </c>
      <c r="H1" s="18"/>
      <c r="I1" s="21" t="s">
        <v>34</v>
      </c>
      <c r="J1" s="21" t="s">
        <v>24</v>
      </c>
      <c r="K1" s="21" t="s">
        <v>25</v>
      </c>
      <c r="L1" s="21" t="s">
        <v>26</v>
      </c>
      <c r="M1" s="21" t="s">
        <v>27</v>
      </c>
      <c r="N1" s="21" t="s">
        <v>39</v>
      </c>
      <c r="O1" t="s">
        <v>37</v>
      </c>
      <c r="Q1" s="21" t="s">
        <v>34</v>
      </c>
      <c r="R1" s="21" t="s">
        <v>24</v>
      </c>
      <c r="S1" s="21" t="s">
        <v>25</v>
      </c>
      <c r="T1" s="21" t="s">
        <v>26</v>
      </c>
      <c r="U1" s="21" t="s">
        <v>27</v>
      </c>
      <c r="V1" s="21" t="s">
        <v>39</v>
      </c>
      <c r="W1" t="s">
        <v>37</v>
      </c>
    </row>
    <row r="2" spans="2:23" x14ac:dyDescent="0.15">
      <c r="B2" s="1">
        <v>1</v>
      </c>
      <c r="C2" s="22">
        <v>88</v>
      </c>
      <c r="D2" s="22">
        <v>65</v>
      </c>
      <c r="E2" s="22">
        <v>58</v>
      </c>
      <c r="F2" s="22">
        <v>66</v>
      </c>
      <c r="G2" s="18">
        <f>SUM($C2:$F2)</f>
        <v>277</v>
      </c>
      <c r="H2" s="18"/>
      <c r="I2" s="24">
        <v>1</v>
      </c>
      <c r="J2" s="18">
        <f>STANDARDIZE(C2,C$133,C$134)</f>
        <v>1.4855129206226834</v>
      </c>
      <c r="K2" s="18">
        <f>STANDARDIZE(D2,D$133,D$134)</f>
        <v>1.2556355492341655</v>
      </c>
      <c r="L2" s="18">
        <f>STANDARDIZE(E2,E$133,E$134)</f>
        <v>1.2761358310402737</v>
      </c>
      <c r="M2" s="18">
        <f>STANDARDIZE(F2,F$133,F$134)</f>
        <v>1.3093742306067404</v>
      </c>
      <c r="N2">
        <f t="shared" ref="N2:N8" si="0">STANDARDIZE(G2,B$139,B$140)</f>
        <v>1.7828823782943106</v>
      </c>
      <c r="O2" s="27">
        <v>-1.1610409029502506</v>
      </c>
      <c r="Q2" s="38">
        <v>1</v>
      </c>
      <c r="R2">
        <f>STANDARDIZE(C9,C$133,C$134)</f>
        <v>4.5682439983234173E-2</v>
      </c>
      <c r="S2">
        <f>STANDARDIZE(D9,D$133,D$134)</f>
        <v>-0.32546927126041419</v>
      </c>
      <c r="T2" s="48">
        <f>STANDARDIZE(E9,E$133,E$134)</f>
        <v>0.4007167607731793</v>
      </c>
      <c r="U2">
        <f>STANDARDIZE(F9,F$133,F$134)</f>
        <v>-1.0192314548898211</v>
      </c>
      <c r="V2">
        <f>STANDARDIZE(G9,B$139,B$140)</f>
        <v>-0.20597552800721208</v>
      </c>
      <c r="W2" s="49">
        <v>0.23701597800873497</v>
      </c>
    </row>
    <row r="3" spans="2:23" x14ac:dyDescent="0.15">
      <c r="B3" s="1">
        <v>2</v>
      </c>
      <c r="C3" s="22">
        <v>64</v>
      </c>
      <c r="D3" s="22">
        <v>55</v>
      </c>
      <c r="E3" s="22">
        <v>10</v>
      </c>
      <c r="F3" s="22">
        <v>58</v>
      </c>
      <c r="G3" s="18">
        <f t="shared" ref="G3:G66" si="1">SUM($C3:$F3)</f>
        <v>187</v>
      </c>
      <c r="H3" s="18"/>
      <c r="I3" s="24">
        <v>2</v>
      </c>
      <c r="J3" s="18">
        <f t="shared" ref="J3:M4" si="2">STANDARDIZE(C3,C$133,C$134)</f>
        <v>0.46916199311248397</v>
      </c>
      <c r="K3" s="18">
        <f t="shared" si="2"/>
        <v>0.80389131480714282</v>
      </c>
      <c r="L3" s="18">
        <f t="shared" si="2"/>
        <v>-1.5252051938144284</v>
      </c>
      <c r="M3" s="18">
        <f t="shared" si="2"/>
        <v>0.83171152588949704</v>
      </c>
      <c r="N3">
        <f t="shared" si="0"/>
        <v>0.32762049563465989</v>
      </c>
      <c r="O3" s="27">
        <v>0.91194072443840879</v>
      </c>
      <c r="Q3" s="38">
        <v>2</v>
      </c>
      <c r="R3">
        <f>STANDARDIZE(C18,C$133,C$134)</f>
        <v>0.25742221654785907</v>
      </c>
      <c r="S3">
        <f>STANDARDIZE(D18,D$133,D$134)</f>
        <v>0.57801919759363141</v>
      </c>
      <c r="T3" s="48">
        <f>STANDARDIZE(E18,E$133,E$134)</f>
        <v>-0.12453468138707736</v>
      </c>
      <c r="U3">
        <f>STANDARDIZE(F18,F$133,F$134)</f>
        <v>-1.0192314548898211</v>
      </c>
      <c r="V3">
        <f>STANDARDIZE(G18,B$139,B$140)</f>
        <v>5.2737695576725849E-2</v>
      </c>
      <c r="W3" s="49">
        <v>0.64820917829079006</v>
      </c>
    </row>
    <row r="4" spans="2:23" x14ac:dyDescent="0.15">
      <c r="B4" s="1">
        <v>3</v>
      </c>
      <c r="C4" s="22">
        <v>11</v>
      </c>
      <c r="D4" s="22">
        <v>25</v>
      </c>
      <c r="E4" s="22">
        <v>29</v>
      </c>
      <c r="F4" s="22">
        <v>21</v>
      </c>
      <c r="G4" s="18">
        <f t="shared" si="1"/>
        <v>86</v>
      </c>
      <c r="H4" s="18"/>
      <c r="I4" s="24">
        <v>3</v>
      </c>
      <c r="J4" s="18">
        <f t="shared" si="2"/>
        <v>-1.7752796384725398</v>
      </c>
      <c r="K4" s="18">
        <f t="shared" si="2"/>
        <v>-0.55134138847392566</v>
      </c>
      <c r="L4" s="18">
        <f t="shared" si="2"/>
        <v>-0.41634103814277551</v>
      </c>
      <c r="M4" s="18">
        <f t="shared" si="2"/>
        <v>-1.3774784834277538</v>
      </c>
      <c r="N4">
        <f t="shared" si="0"/>
        <v>-1.3055067282389483</v>
      </c>
      <c r="O4" s="27">
        <v>-0.88691210276221399</v>
      </c>
      <c r="Q4" s="38">
        <v>3</v>
      </c>
      <c r="R4">
        <f>STANDARDIZE(C46,C$133,C$134)</f>
        <v>1.8242965631260832</v>
      </c>
      <c r="S4">
        <f>STANDARDIZE(D46,D$133,D$134)</f>
        <v>1.0297634320206541</v>
      </c>
      <c r="T4" s="48">
        <f>STANDARDIZE(E46,E$133,E$134)</f>
        <v>0.98432947428457562</v>
      </c>
      <c r="U4">
        <f>STANDARDIZE(F46,F$133,F$134)</f>
        <v>-0.4221530739932669</v>
      </c>
      <c r="V4">
        <f>STANDARDIZE(G46,B$139,B$140)</f>
        <v>1.281625507600431</v>
      </c>
      <c r="W4" s="49">
        <v>0.52485121820617275</v>
      </c>
    </row>
    <row r="5" spans="2:23" x14ac:dyDescent="0.15">
      <c r="B5" s="1">
        <v>4</v>
      </c>
      <c r="C5" s="23"/>
      <c r="D5" s="23"/>
      <c r="E5" s="23"/>
      <c r="F5" s="23"/>
      <c r="G5" s="18">
        <f t="shared" si="1"/>
        <v>0</v>
      </c>
      <c r="H5" s="18"/>
      <c r="I5" s="24">
        <v>4</v>
      </c>
      <c r="J5" s="18">
        <f t="shared" ref="J5:M8" si="3">STANDARDIZE(C5,C$133,C$134)</f>
        <v>-2.2411071469147146</v>
      </c>
      <c r="K5" s="18">
        <f t="shared" si="3"/>
        <v>-1.6807019745414826</v>
      </c>
      <c r="L5" s="18">
        <f t="shared" si="3"/>
        <v>-2.1088179073258249</v>
      </c>
      <c r="M5" s="18">
        <f t="shared" si="3"/>
        <v>-2.6313430833105178</v>
      </c>
      <c r="N5">
        <f t="shared" si="0"/>
        <v>-2.6960903050026146</v>
      </c>
      <c r="O5" s="27">
        <v>0.45890086480772274</v>
      </c>
      <c r="Q5" s="38">
        <v>4</v>
      </c>
      <c r="R5">
        <f>STANDARDIZE(C75,C$133,C$134)</f>
        <v>0.384466082486634</v>
      </c>
      <c r="S5">
        <f>STANDARDIZE(D75,D$133,D$134)</f>
        <v>0.57801919759363141</v>
      </c>
      <c r="T5" s="48">
        <f>STANDARDIZE(E75,E$133,E$134)</f>
        <v>-0.12453468138707736</v>
      </c>
      <c r="U5">
        <f>STANDARDIZE(F75,F$133,F$134)</f>
        <v>0.83171152588949704</v>
      </c>
      <c r="V5">
        <f>STANDARDIZE(G75,B$139,B$140)</f>
        <v>0.60250329569259398</v>
      </c>
      <c r="W5" s="49">
        <v>0.78527357838480838</v>
      </c>
    </row>
    <row r="6" spans="2:23" x14ac:dyDescent="0.15">
      <c r="B6" s="1">
        <v>5</v>
      </c>
      <c r="C6" s="22">
        <v>60</v>
      </c>
      <c r="D6" s="22">
        <v>25</v>
      </c>
      <c r="E6" s="22">
        <v>19</v>
      </c>
      <c r="F6" s="22">
        <v>47</v>
      </c>
      <c r="G6" s="18">
        <f t="shared" si="1"/>
        <v>151</v>
      </c>
      <c r="H6" s="18"/>
      <c r="I6" s="24">
        <v>5</v>
      </c>
      <c r="J6" s="18">
        <f t="shared" si="3"/>
        <v>0.29977017186078403</v>
      </c>
      <c r="K6" s="18">
        <f t="shared" si="3"/>
        <v>-0.55134138847392566</v>
      </c>
      <c r="L6" s="18">
        <f t="shared" si="3"/>
        <v>-0.99995375165417177</v>
      </c>
      <c r="M6" s="18">
        <f t="shared" si="3"/>
        <v>0.17492530690328739</v>
      </c>
      <c r="N6">
        <f t="shared" si="0"/>
        <v>-0.25448425742920044</v>
      </c>
      <c r="O6" s="27">
        <v>0.99087017852583781</v>
      </c>
      <c r="Q6" s="38">
        <v>5</v>
      </c>
      <c r="R6">
        <f>STANDARDIZE(C82,C$133,C$134)</f>
        <v>-1.7329316831596149</v>
      </c>
      <c r="S6">
        <f>STANDARDIZE(D82,D$133,D$134)</f>
        <v>-1.0030856229009484</v>
      </c>
      <c r="T6" s="48">
        <f>STANDARDIZE(E82,E$133,E$134)</f>
        <v>-0.94159248030303222</v>
      </c>
      <c r="U6">
        <f>STANDARDIZE(F82,F$133,F$134)</f>
        <v>-1.9148490262346525</v>
      </c>
      <c r="V6">
        <f>STANDARDIZE(G82,B$139,B$140)</f>
        <v>-1.7420852930368436</v>
      </c>
      <c r="W6" s="49">
        <v>-0.43459958245195573</v>
      </c>
    </row>
    <row r="7" spans="2:23" x14ac:dyDescent="0.15">
      <c r="B7" s="1">
        <v>6</v>
      </c>
      <c r="C7" s="22">
        <v>19</v>
      </c>
      <c r="D7" s="22">
        <v>55</v>
      </c>
      <c r="E7" s="22">
        <v>20</v>
      </c>
      <c r="F7" s="22">
        <v>25</v>
      </c>
      <c r="G7" s="18">
        <f t="shared" si="1"/>
        <v>119</v>
      </c>
      <c r="H7" s="18"/>
      <c r="I7" s="24">
        <v>6</v>
      </c>
      <c r="J7" s="18">
        <f t="shared" si="3"/>
        <v>-1.4364959959691401</v>
      </c>
      <c r="K7" s="18">
        <f t="shared" si="3"/>
        <v>0.80389131480714282</v>
      </c>
      <c r="L7" s="18">
        <f t="shared" si="3"/>
        <v>-0.94159248030303222</v>
      </c>
      <c r="M7" s="18">
        <f t="shared" si="3"/>
        <v>-1.138647131069132</v>
      </c>
      <c r="N7">
        <f t="shared" si="0"/>
        <v>-0.77191070459707634</v>
      </c>
      <c r="O7" s="27">
        <v>1.025200689346081</v>
      </c>
      <c r="Q7" s="38">
        <v>6</v>
      </c>
      <c r="R7">
        <v>0.25742221654785907</v>
      </c>
      <c r="S7">
        <v>-0.77721350568743708</v>
      </c>
      <c r="T7" s="48">
        <v>0.63416184617773785</v>
      </c>
      <c r="U7">
        <v>0.71229584971018622</v>
      </c>
      <c r="V7">
        <v>0.24677261326467928</v>
      </c>
      <c r="W7" s="49">
        <v>0.16848377796172773</v>
      </c>
    </row>
    <row r="8" spans="2:23" x14ac:dyDescent="0.15">
      <c r="B8" s="1">
        <v>7</v>
      </c>
      <c r="C8" s="22">
        <v>74</v>
      </c>
      <c r="D8" s="22">
        <v>20</v>
      </c>
      <c r="E8" s="22">
        <v>34</v>
      </c>
      <c r="F8" s="22">
        <v>81</v>
      </c>
      <c r="G8" s="18">
        <f t="shared" si="1"/>
        <v>209</v>
      </c>
      <c r="H8" s="18"/>
      <c r="I8" s="24">
        <v>7</v>
      </c>
      <c r="J8" s="18">
        <f t="shared" si="3"/>
        <v>0.89264154624173375</v>
      </c>
      <c r="K8" s="18">
        <f t="shared" si="3"/>
        <v>-0.77721350568743708</v>
      </c>
      <c r="L8" s="18">
        <f t="shared" si="3"/>
        <v>-0.12453468138707736</v>
      </c>
      <c r="M8" s="18">
        <f t="shared" si="3"/>
        <v>2.204991801951572</v>
      </c>
      <c r="N8">
        <f t="shared" si="0"/>
        <v>0.6833511780625745</v>
      </c>
      <c r="O8" s="27">
        <v>0.15477733795232473</v>
      </c>
      <c r="Q8" s="38">
        <v>7</v>
      </c>
      <c r="R8">
        <f>STANDARDIZE(C87,C$133,C$134)</f>
        <v>1.5702088312485334</v>
      </c>
      <c r="S8">
        <f>STANDARDIZE(D87,D$133,D$134)</f>
        <v>1.2556355492341655</v>
      </c>
      <c r="T8" s="48">
        <f>STANDARDIZE(E87,E$133,E$134)</f>
        <v>1.8013872732005305</v>
      </c>
      <c r="U8">
        <f>STANDARDIZE(F87,F$133,F$134)</f>
        <v>1.4884977448757069</v>
      </c>
      <c r="V8">
        <f>STANDARDIZE(G87,B$139,B$140)</f>
        <v>2.0092564489302562</v>
      </c>
      <c r="W8" s="49">
        <v>0.90863153846942568</v>
      </c>
    </row>
    <row r="9" spans="2:23" x14ac:dyDescent="0.15">
      <c r="B9" s="31">
        <v>8</v>
      </c>
      <c r="C9" s="32">
        <v>54</v>
      </c>
      <c r="D9" s="32">
        <v>30</v>
      </c>
      <c r="E9" s="32">
        <v>43</v>
      </c>
      <c r="F9" s="32">
        <v>27</v>
      </c>
      <c r="G9" s="33">
        <f t="shared" si="1"/>
        <v>154</v>
      </c>
      <c r="H9" s="18"/>
      <c r="I9" s="24">
        <v>9</v>
      </c>
      <c r="J9" s="18">
        <f t="shared" ref="J9:M16" si="4">STANDARDIZE(C10,C$133,C$134)</f>
        <v>0.55385790373833388</v>
      </c>
      <c r="K9" s="18">
        <f t="shared" si="4"/>
        <v>0.12627496316660861</v>
      </c>
      <c r="L9" s="18">
        <f t="shared" si="4"/>
        <v>0.4007167607731793</v>
      </c>
      <c r="M9" s="18">
        <f t="shared" si="4"/>
        <v>-6.390604545533432E-2</v>
      </c>
      <c r="N9">
        <f t="shared" ref="N9:N16" si="5">STANDARDIZE(G10,B$139,B$140)</f>
        <v>0.40846837800464048</v>
      </c>
      <c r="O9" s="27">
        <v>-0.35236094239554355</v>
      </c>
      <c r="Q9" s="38">
        <v>8</v>
      </c>
      <c r="R9">
        <f>STANDARDIZE(C96,C$133,C$134)</f>
        <v>0.55385790373833388</v>
      </c>
      <c r="S9">
        <f>STANDARDIZE(D96,D$133,D$134)</f>
        <v>-1.6807019745414826</v>
      </c>
      <c r="T9" s="48">
        <f>STANDARDIZE(E96,E$133,E$134)</f>
        <v>-0.18289595273821699</v>
      </c>
      <c r="U9">
        <f>STANDARDIZE(F96,F$133,F$134)</f>
        <v>-0.18332172163464519</v>
      </c>
      <c r="V9">
        <f>STANDARDIZE(G96,B$139,B$140)</f>
        <v>-0.43234959864315775</v>
      </c>
      <c r="W9" s="49">
        <v>0</v>
      </c>
    </row>
    <row r="10" spans="2:23" x14ac:dyDescent="0.15">
      <c r="B10" s="1">
        <v>9</v>
      </c>
      <c r="C10" s="24">
        <v>66</v>
      </c>
      <c r="D10" s="24">
        <v>40</v>
      </c>
      <c r="E10" s="24">
        <v>43</v>
      </c>
      <c r="F10" s="24">
        <v>43</v>
      </c>
      <c r="G10" s="18">
        <f t="shared" si="1"/>
        <v>192</v>
      </c>
      <c r="H10" s="18"/>
      <c r="I10" s="24">
        <v>10</v>
      </c>
      <c r="J10" s="18">
        <f t="shared" si="4"/>
        <v>-0.80127666627526539</v>
      </c>
      <c r="K10" s="18">
        <f t="shared" si="4"/>
        <v>0.80389131480714282</v>
      </c>
      <c r="L10" s="18">
        <f t="shared" si="4"/>
        <v>-0.99995375165417177</v>
      </c>
      <c r="M10" s="18">
        <f t="shared" si="4"/>
        <v>-1.3177706453380984</v>
      </c>
      <c r="N10">
        <f t="shared" si="5"/>
        <v>-0.59404536338311897</v>
      </c>
      <c r="O10" s="27">
        <v>1.1964667786668655</v>
      </c>
      <c r="Q10" s="38">
        <v>9</v>
      </c>
      <c r="R10">
        <f>STANDARDIZE(C99,C$133,C$134)</f>
        <v>-0.46249302377186557</v>
      </c>
      <c r="S10">
        <f>STANDARDIZE(D99,D$133,D$134)</f>
        <v>-1.0030856229009484</v>
      </c>
      <c r="T10" s="48">
        <f>STANDARDIZE(E99,E$133,E$134)</f>
        <v>-0.88323120895189255</v>
      </c>
      <c r="U10">
        <f>STANDARDIZE(F99,F$133,F$134)</f>
        <v>1.3690820686963958</v>
      </c>
      <c r="V10">
        <f>STANDARDIZE(G99,B$139,B$140)</f>
        <v>-0.35150171627317717</v>
      </c>
      <c r="W10" s="49">
        <v>0.23701597800873497</v>
      </c>
    </row>
    <row r="11" spans="2:23" x14ac:dyDescent="0.15">
      <c r="B11" s="1">
        <v>10</v>
      </c>
      <c r="C11" s="22">
        <v>34</v>
      </c>
      <c r="D11" s="22">
        <v>55</v>
      </c>
      <c r="E11" s="22">
        <v>19</v>
      </c>
      <c r="F11" s="22">
        <v>22</v>
      </c>
      <c r="G11" s="18">
        <f t="shared" si="1"/>
        <v>130</v>
      </c>
      <c r="H11" s="18"/>
      <c r="I11" s="24">
        <v>11</v>
      </c>
      <c r="J11" s="18">
        <f t="shared" si="4"/>
        <v>0.59620585905125889</v>
      </c>
      <c r="K11" s="18">
        <f t="shared" si="4"/>
        <v>-1.4548298573279712</v>
      </c>
      <c r="L11" s="18">
        <f t="shared" si="4"/>
        <v>-0.82486993760075289</v>
      </c>
      <c r="M11" s="18">
        <f t="shared" si="4"/>
        <v>0.77200368779984163</v>
      </c>
      <c r="N11">
        <f t="shared" si="5"/>
        <v>-0.25448425742920044</v>
      </c>
      <c r="O11" s="27">
        <v>0.41771542302311582</v>
      </c>
      <c r="Q11" s="38">
        <v>10</v>
      </c>
      <c r="R11">
        <f>STANDARDIZE(C114,C$133,C$134)</f>
        <v>1.0620333674934337</v>
      </c>
      <c r="S11">
        <f>STANDARDIZE(D114,D$133,D$134)</f>
        <v>0.35214708038011999</v>
      </c>
      <c r="T11" s="48">
        <f>STANDARDIZE(E114,E$133,E$134)</f>
        <v>2.0931936299562288</v>
      </c>
      <c r="U11">
        <f>STANDARDIZE(F114,F$133,F$134)</f>
        <v>2.0855761257722611</v>
      </c>
      <c r="V11">
        <f>STANDARDIZE(G114,B$139,B$140)</f>
        <v>1.7343736488723223</v>
      </c>
      <c r="W11" s="49">
        <v>1.1553474586386583</v>
      </c>
    </row>
    <row r="12" spans="2:23" x14ac:dyDescent="0.15">
      <c r="B12" s="1">
        <v>11</v>
      </c>
      <c r="C12" s="22">
        <v>67</v>
      </c>
      <c r="D12" s="22">
        <v>5</v>
      </c>
      <c r="E12" s="22">
        <v>22</v>
      </c>
      <c r="F12" s="22">
        <v>57</v>
      </c>
      <c r="G12" s="18">
        <f t="shared" si="1"/>
        <v>151</v>
      </c>
      <c r="H12" s="18"/>
      <c r="I12" s="24">
        <v>12</v>
      </c>
      <c r="J12" s="18">
        <f t="shared" si="4"/>
        <v>-1.7329316831596149</v>
      </c>
      <c r="K12" s="18">
        <f t="shared" si="4"/>
        <v>-9.9597154046902808E-2</v>
      </c>
      <c r="L12" s="18">
        <f t="shared" si="4"/>
        <v>0.28399421807090003</v>
      </c>
      <c r="M12" s="18">
        <f t="shared" si="4"/>
        <v>-0.95952361680016574</v>
      </c>
      <c r="N12">
        <f t="shared" si="5"/>
        <v>-0.8204194340190647</v>
      </c>
      <c r="O12" s="27">
        <v>-1.3635549341611699</v>
      </c>
      <c r="T12" s="48"/>
    </row>
    <row r="13" spans="2:23" x14ac:dyDescent="0.15">
      <c r="B13" s="1">
        <v>12</v>
      </c>
      <c r="C13" s="22">
        <v>12</v>
      </c>
      <c r="D13" s="22">
        <v>35</v>
      </c>
      <c r="E13" s="22">
        <v>41</v>
      </c>
      <c r="F13" s="22">
        <v>28</v>
      </c>
      <c r="G13" s="18">
        <f t="shared" si="1"/>
        <v>116</v>
      </c>
      <c r="H13" s="18"/>
      <c r="I13" s="24">
        <v>13</v>
      </c>
      <c r="J13" s="18">
        <f t="shared" si="4"/>
        <v>-1.0977123534657403</v>
      </c>
      <c r="K13" s="18">
        <f t="shared" si="4"/>
        <v>-1.4548298573279712</v>
      </c>
      <c r="L13" s="18">
        <f t="shared" si="4"/>
        <v>-1.4084826511121493</v>
      </c>
      <c r="M13" s="18">
        <f t="shared" si="4"/>
        <v>1.8467447734136393</v>
      </c>
      <c r="N13">
        <f t="shared" si="5"/>
        <v>-0.77191070459707634</v>
      </c>
      <c r="O13" s="27">
        <v>0.96345729850703377</v>
      </c>
      <c r="T13" s="48"/>
    </row>
    <row r="14" spans="2:23" x14ac:dyDescent="0.15">
      <c r="B14" s="1">
        <v>13</v>
      </c>
      <c r="C14" s="22">
        <v>27</v>
      </c>
      <c r="D14" s="22">
        <v>5</v>
      </c>
      <c r="E14" s="22">
        <v>12</v>
      </c>
      <c r="F14" s="22">
        <v>75</v>
      </c>
      <c r="G14" s="18">
        <f t="shared" si="1"/>
        <v>119</v>
      </c>
      <c r="H14" s="18"/>
      <c r="I14" s="24">
        <v>14</v>
      </c>
      <c r="J14" s="18">
        <f t="shared" si="4"/>
        <v>0.25742221654785907</v>
      </c>
      <c r="K14" s="18">
        <f t="shared" si="4"/>
        <v>-0.77721350568743708</v>
      </c>
      <c r="L14" s="18">
        <f t="shared" si="4"/>
        <v>-0.70814739489847367</v>
      </c>
      <c r="M14" s="18">
        <f t="shared" si="4"/>
        <v>-1.3774784834277538</v>
      </c>
      <c r="N14">
        <f t="shared" si="5"/>
        <v>-0.6910628222270957</v>
      </c>
      <c r="O14" s="27">
        <v>-1.9423079834861556</v>
      </c>
      <c r="T14" s="48"/>
    </row>
    <row r="15" spans="2:23" x14ac:dyDescent="0.15">
      <c r="B15" s="1">
        <v>14</v>
      </c>
      <c r="C15" s="22">
        <v>59</v>
      </c>
      <c r="D15" s="22">
        <v>20</v>
      </c>
      <c r="E15" s="22">
        <v>24</v>
      </c>
      <c r="F15" s="22">
        <v>21</v>
      </c>
      <c r="G15" s="18">
        <f t="shared" si="1"/>
        <v>124</v>
      </c>
      <c r="H15" s="18"/>
      <c r="I15" s="24">
        <v>15</v>
      </c>
      <c r="J15" s="18">
        <f t="shared" si="4"/>
        <v>-0.33544915783309059</v>
      </c>
      <c r="K15" s="18">
        <f t="shared" si="4"/>
        <v>-1.2289577401144598</v>
      </c>
      <c r="L15" s="18">
        <f t="shared" si="4"/>
        <v>-0.53306358084505479</v>
      </c>
      <c r="M15" s="18">
        <f t="shared" si="4"/>
        <v>-1.9148490262346525</v>
      </c>
      <c r="N15">
        <f t="shared" si="5"/>
        <v>-1.1761501164469792</v>
      </c>
      <c r="O15" s="27">
        <v>-0.32362252909982425</v>
      </c>
      <c r="T15" s="48"/>
    </row>
    <row r="16" spans="2:23" x14ac:dyDescent="0.15">
      <c r="B16" s="1">
        <v>15</v>
      </c>
      <c r="C16" s="22">
        <v>45</v>
      </c>
      <c r="D16" s="22">
        <v>10</v>
      </c>
      <c r="E16" s="22">
        <v>27</v>
      </c>
      <c r="F16" s="22">
        <v>12</v>
      </c>
      <c r="G16" s="18">
        <f t="shared" si="1"/>
        <v>94</v>
      </c>
      <c r="H16" s="18"/>
      <c r="I16" s="24">
        <v>16</v>
      </c>
      <c r="J16" s="18">
        <f t="shared" si="4"/>
        <v>0.25742221654785907</v>
      </c>
      <c r="K16" s="18">
        <f t="shared" si="4"/>
        <v>-1.4548298573279712</v>
      </c>
      <c r="L16" s="18">
        <f t="shared" si="4"/>
        <v>0.63416184617773785</v>
      </c>
      <c r="M16" s="18">
        <f t="shared" si="4"/>
        <v>0.59288017353087541</v>
      </c>
      <c r="N16">
        <f t="shared" si="5"/>
        <v>-2.8110186793254752E-2</v>
      </c>
      <c r="O16" s="27">
        <v>-1.5996469832511098</v>
      </c>
      <c r="T16" s="48"/>
    </row>
    <row r="17" spans="2:20" x14ac:dyDescent="0.15">
      <c r="B17" s="1">
        <v>16</v>
      </c>
      <c r="C17" s="22">
        <v>59</v>
      </c>
      <c r="D17" s="22">
        <v>5</v>
      </c>
      <c r="E17" s="22">
        <v>47</v>
      </c>
      <c r="F17" s="22">
        <v>54</v>
      </c>
      <c r="G17" s="18">
        <f t="shared" si="1"/>
        <v>165</v>
      </c>
      <c r="H17" s="18"/>
      <c r="I17" s="24">
        <v>18</v>
      </c>
      <c r="J17" s="18">
        <f t="shared" ref="J17:J43" si="6">STANDARDIZE(C19,C$133,C$134)</f>
        <v>1.6972526971873083</v>
      </c>
      <c r="K17" s="18">
        <f t="shared" ref="K17:K43" si="7">STANDARDIZE(D19,D$133,D$134)</f>
        <v>1.0297634320206541</v>
      </c>
      <c r="L17" s="18">
        <f t="shared" ref="L17:L43" si="8">STANDARDIZE(E19,E$133,E$134)</f>
        <v>5.0549132666341527E-2</v>
      </c>
      <c r="M17" s="18">
        <f t="shared" ref="M17:M43" si="9">STANDARDIZE(F19,F$133,F$134)</f>
        <v>-6.390604545533432E-2</v>
      </c>
      <c r="N17">
        <f t="shared" ref="N17:N43" si="10">STANDARDIZE(G19,B$139,B$140)</f>
        <v>1.0714210134384814</v>
      </c>
      <c r="O17" s="27">
        <v>0.60304991105385053</v>
      </c>
      <c r="T17" s="48"/>
    </row>
    <row r="18" spans="2:20" x14ac:dyDescent="0.15">
      <c r="B18" s="31">
        <v>17</v>
      </c>
      <c r="C18" s="32">
        <v>59</v>
      </c>
      <c r="D18" s="32">
        <v>50</v>
      </c>
      <c r="E18" s="32">
        <v>34</v>
      </c>
      <c r="F18" s="32">
        <v>27</v>
      </c>
      <c r="G18" s="33">
        <f t="shared" si="1"/>
        <v>170</v>
      </c>
      <c r="H18" s="18"/>
      <c r="I18" s="24">
        <v>19</v>
      </c>
      <c r="J18" s="18">
        <f t="shared" si="6"/>
        <v>0.6809017696771088</v>
      </c>
      <c r="K18" s="18">
        <f t="shared" si="7"/>
        <v>1.481507666447677</v>
      </c>
      <c r="L18" s="18">
        <f t="shared" si="8"/>
        <v>-7.8121386847981008E-3</v>
      </c>
      <c r="M18" s="18">
        <f t="shared" si="9"/>
        <v>1.6079134210550177</v>
      </c>
      <c r="N18">
        <f t="shared" si="10"/>
        <v>1.281625507600431</v>
      </c>
      <c r="O18" s="27">
        <v>0.66191561830019308</v>
      </c>
      <c r="T18" s="48"/>
    </row>
    <row r="19" spans="2:20" x14ac:dyDescent="0.15">
      <c r="B19" s="1">
        <v>18</v>
      </c>
      <c r="C19" s="22">
        <v>93</v>
      </c>
      <c r="D19" s="22">
        <v>60</v>
      </c>
      <c r="E19" s="22">
        <v>37</v>
      </c>
      <c r="F19" s="22">
        <v>43</v>
      </c>
      <c r="G19" s="18">
        <f t="shared" si="1"/>
        <v>233</v>
      </c>
      <c r="H19" s="18"/>
      <c r="I19" s="24">
        <v>20</v>
      </c>
      <c r="J19" s="18">
        <f t="shared" si="6"/>
        <v>-0.42014506845894056</v>
      </c>
      <c r="K19" s="18">
        <f t="shared" si="7"/>
        <v>-0.32546927126041419</v>
      </c>
      <c r="L19" s="18">
        <f t="shared" si="8"/>
        <v>-6.6173410035937727E-2</v>
      </c>
      <c r="M19" s="18">
        <f t="shared" si="9"/>
        <v>-0.72069226444154399</v>
      </c>
      <c r="N19">
        <f t="shared" si="10"/>
        <v>-0.43234959864315775</v>
      </c>
      <c r="O19" s="27">
        <v>3.1419377867707439E-2</v>
      </c>
      <c r="T19" s="48"/>
    </row>
    <row r="20" spans="2:20" x14ac:dyDescent="0.15">
      <c r="B20" s="1">
        <v>19</v>
      </c>
      <c r="C20" s="22">
        <v>69</v>
      </c>
      <c r="D20" s="22">
        <v>70</v>
      </c>
      <c r="E20" s="22">
        <v>36</v>
      </c>
      <c r="F20" s="22">
        <v>71</v>
      </c>
      <c r="G20" s="18">
        <f t="shared" si="1"/>
        <v>246</v>
      </c>
      <c r="H20" s="18"/>
      <c r="I20" s="24">
        <v>21</v>
      </c>
      <c r="J20" s="18">
        <f t="shared" si="6"/>
        <v>-0.33544915783309059</v>
      </c>
      <c r="K20" s="18">
        <f t="shared" si="7"/>
        <v>-0.32546927126041419</v>
      </c>
      <c r="L20" s="18">
        <f t="shared" si="8"/>
        <v>-1.1750375657075907</v>
      </c>
      <c r="M20" s="18">
        <f t="shared" si="9"/>
        <v>0.53317233544121989</v>
      </c>
      <c r="N20">
        <f t="shared" si="10"/>
        <v>-0.36767129274717325</v>
      </c>
      <c r="O20" s="27">
        <v>1.0663861311306879</v>
      </c>
      <c r="T20" s="48"/>
    </row>
    <row r="21" spans="2:20" x14ac:dyDescent="0.15">
      <c r="B21" s="1">
        <v>20</v>
      </c>
      <c r="C21" s="22">
        <v>43</v>
      </c>
      <c r="D21" s="22">
        <v>30</v>
      </c>
      <c r="E21" s="22">
        <v>35</v>
      </c>
      <c r="F21" s="22">
        <v>32</v>
      </c>
      <c r="G21" s="18">
        <f t="shared" si="1"/>
        <v>140</v>
      </c>
      <c r="H21" s="18"/>
      <c r="I21" s="24">
        <v>22</v>
      </c>
      <c r="J21" s="18">
        <f t="shared" si="6"/>
        <v>3.3344846703091979E-3</v>
      </c>
      <c r="K21" s="18">
        <f t="shared" si="7"/>
        <v>-1.4548298573279712</v>
      </c>
      <c r="L21" s="18">
        <f t="shared" si="8"/>
        <v>1.101052016986855</v>
      </c>
      <c r="M21" s="18">
        <f t="shared" si="9"/>
        <v>1.1899585544274296</v>
      </c>
      <c r="N21">
        <f t="shared" si="10"/>
        <v>0.1659247308946987</v>
      </c>
      <c r="O21" s="27">
        <v>-0.33391888954597565</v>
      </c>
      <c r="T21" s="48"/>
    </row>
    <row r="22" spans="2:20" x14ac:dyDescent="0.15">
      <c r="B22" s="1">
        <v>21</v>
      </c>
      <c r="C22" s="22">
        <v>45</v>
      </c>
      <c r="D22" s="22">
        <v>30</v>
      </c>
      <c r="E22" s="22">
        <v>16</v>
      </c>
      <c r="F22" s="22">
        <v>53</v>
      </c>
      <c r="G22" s="18">
        <f t="shared" si="1"/>
        <v>144</v>
      </c>
      <c r="H22" s="18"/>
      <c r="I22" s="24">
        <v>23</v>
      </c>
      <c r="J22" s="18">
        <f t="shared" si="6"/>
        <v>-2.1140632809759397</v>
      </c>
      <c r="K22" s="18">
        <f t="shared" si="7"/>
        <v>-1.2289577401144598</v>
      </c>
      <c r="L22" s="18">
        <f t="shared" si="8"/>
        <v>-0.76650866624961334</v>
      </c>
      <c r="M22" s="18">
        <f t="shared" si="9"/>
        <v>-1.0789392929794765</v>
      </c>
      <c r="N22">
        <f t="shared" si="10"/>
        <v>-1.6935765636148552</v>
      </c>
      <c r="O22" s="27">
        <v>-1.0546641207766116</v>
      </c>
      <c r="T22" s="48"/>
    </row>
    <row r="23" spans="2:20" x14ac:dyDescent="0.15">
      <c r="B23" s="1">
        <v>22</v>
      </c>
      <c r="C23" s="22">
        <v>53</v>
      </c>
      <c r="D23" s="22">
        <v>5</v>
      </c>
      <c r="E23" s="22">
        <v>55</v>
      </c>
      <c r="F23" s="22">
        <v>64</v>
      </c>
      <c r="G23" s="18">
        <f t="shared" si="1"/>
        <v>177</v>
      </c>
      <c r="H23" s="18"/>
      <c r="I23" s="24">
        <v>24</v>
      </c>
      <c r="J23" s="18">
        <f t="shared" si="6"/>
        <v>0.89264154624173375</v>
      </c>
      <c r="K23" s="18">
        <f t="shared" si="7"/>
        <v>-1.6807019745414826</v>
      </c>
      <c r="L23" s="18">
        <f t="shared" si="8"/>
        <v>1.1594132883379946</v>
      </c>
      <c r="M23" s="18">
        <f t="shared" si="9"/>
        <v>0.11521746881363196</v>
      </c>
      <c r="N23">
        <f t="shared" si="10"/>
        <v>0.14975515442070259</v>
      </c>
      <c r="O23" s="27">
        <v>-0.69429150516129357</v>
      </c>
      <c r="T23" s="48"/>
    </row>
    <row r="24" spans="2:20" x14ac:dyDescent="0.15">
      <c r="B24" s="1">
        <v>23</v>
      </c>
      <c r="C24" s="22">
        <v>3</v>
      </c>
      <c r="D24" s="22">
        <v>10</v>
      </c>
      <c r="E24" s="22">
        <v>23</v>
      </c>
      <c r="F24" s="22">
        <v>26</v>
      </c>
      <c r="G24" s="18">
        <f t="shared" si="1"/>
        <v>62</v>
      </c>
      <c r="H24" s="18"/>
      <c r="I24" s="24">
        <v>25</v>
      </c>
      <c r="J24" s="18">
        <f t="shared" si="6"/>
        <v>0.51150994842540898</v>
      </c>
      <c r="K24" s="18">
        <f t="shared" si="7"/>
        <v>0.35214708038011999</v>
      </c>
      <c r="L24" s="18">
        <f t="shared" si="8"/>
        <v>-0.18289595273821699</v>
      </c>
      <c r="M24" s="18">
        <f t="shared" si="9"/>
        <v>1.1302507163377742</v>
      </c>
      <c r="N24">
        <f t="shared" si="10"/>
        <v>0.63484244864058614</v>
      </c>
      <c r="O24" s="27">
        <v>0.7304478183472003</v>
      </c>
      <c r="T24" s="48"/>
    </row>
    <row r="25" spans="2:20" x14ac:dyDescent="0.15">
      <c r="B25" s="1">
        <v>24</v>
      </c>
      <c r="C25" s="22">
        <v>74</v>
      </c>
      <c r="D25" s="22">
        <v>0</v>
      </c>
      <c r="E25" s="22">
        <v>56</v>
      </c>
      <c r="F25" s="22">
        <v>46</v>
      </c>
      <c r="G25" s="18">
        <f t="shared" si="1"/>
        <v>176</v>
      </c>
      <c r="H25" s="18"/>
      <c r="I25" s="24">
        <v>26</v>
      </c>
      <c r="J25" s="18">
        <f t="shared" si="6"/>
        <v>1.1890772334322086</v>
      </c>
      <c r="K25" s="18">
        <f t="shared" si="7"/>
        <v>-1.0030856229009484</v>
      </c>
      <c r="L25" s="18">
        <f t="shared" si="8"/>
        <v>2.676806343467625</v>
      </c>
      <c r="M25" s="18">
        <f t="shared" si="9"/>
        <v>-0.54156875017257777</v>
      </c>
      <c r="N25">
        <f t="shared" si="10"/>
        <v>0.74802948395855906</v>
      </c>
      <c r="O25" s="27">
        <v>-0.66760906261178543</v>
      </c>
      <c r="T25" s="48"/>
    </row>
    <row r="26" spans="2:20" x14ac:dyDescent="0.15">
      <c r="B26" s="1">
        <v>25</v>
      </c>
      <c r="C26" s="22">
        <v>65</v>
      </c>
      <c r="D26" s="22">
        <v>45</v>
      </c>
      <c r="E26" s="22">
        <v>33</v>
      </c>
      <c r="F26" s="22">
        <v>63</v>
      </c>
      <c r="G26" s="18">
        <f t="shared" si="1"/>
        <v>206</v>
      </c>
      <c r="H26" s="18"/>
      <c r="I26" s="24">
        <v>27</v>
      </c>
      <c r="J26" s="18">
        <f t="shared" si="6"/>
        <v>0.85029359092880874</v>
      </c>
      <c r="K26" s="18">
        <f t="shared" si="7"/>
        <v>0.12627496316660861</v>
      </c>
      <c r="L26" s="18">
        <f t="shared" si="8"/>
        <v>0.92596820293343596</v>
      </c>
      <c r="M26" s="18">
        <f t="shared" si="9"/>
        <v>-4.1982073656788976E-3</v>
      </c>
      <c r="N26">
        <f t="shared" si="10"/>
        <v>0.6833511780625745</v>
      </c>
      <c r="O26" s="27">
        <v>0.25072241801813799</v>
      </c>
      <c r="T26" s="48"/>
    </row>
    <row r="27" spans="2:20" x14ac:dyDescent="0.15">
      <c r="B27" s="1">
        <v>26</v>
      </c>
      <c r="C27" s="22">
        <v>81</v>
      </c>
      <c r="D27" s="22">
        <v>15</v>
      </c>
      <c r="E27" s="22">
        <v>82</v>
      </c>
      <c r="F27" s="22">
        <v>35</v>
      </c>
      <c r="G27" s="18">
        <f t="shared" si="1"/>
        <v>213</v>
      </c>
      <c r="H27" s="18"/>
      <c r="I27" s="24">
        <v>28</v>
      </c>
      <c r="J27" s="18">
        <f t="shared" si="6"/>
        <v>-2.1564112362888648</v>
      </c>
      <c r="K27" s="18">
        <f t="shared" si="7"/>
        <v>-1.4548298573279712</v>
      </c>
      <c r="L27" s="18">
        <f t="shared" si="8"/>
        <v>-0.99995375165417177</v>
      </c>
      <c r="M27" s="18">
        <f t="shared" si="9"/>
        <v>1.1302507163377742</v>
      </c>
      <c r="N27">
        <f t="shared" si="10"/>
        <v>-1.2569979988169599</v>
      </c>
      <c r="O27" s="27">
        <v>-1.8577802355764628</v>
      </c>
      <c r="T27" s="48"/>
    </row>
    <row r="28" spans="2:20" x14ac:dyDescent="0.15">
      <c r="B28" s="1">
        <v>27</v>
      </c>
      <c r="C28" s="22">
        <v>73</v>
      </c>
      <c r="D28" s="22">
        <v>40</v>
      </c>
      <c r="E28" s="22">
        <v>52</v>
      </c>
      <c r="F28" s="22">
        <v>44</v>
      </c>
      <c r="G28" s="18">
        <f t="shared" si="1"/>
        <v>209</v>
      </c>
      <c r="H28" s="18"/>
      <c r="I28" s="24">
        <v>29</v>
      </c>
      <c r="J28" s="18">
        <f t="shared" si="6"/>
        <v>3.3344846703091979E-3</v>
      </c>
      <c r="K28" s="18">
        <f t="shared" si="7"/>
        <v>1.0297634320206541</v>
      </c>
      <c r="L28" s="18">
        <f t="shared" si="8"/>
        <v>0.63416184617773785</v>
      </c>
      <c r="M28" s="18">
        <f t="shared" si="9"/>
        <v>0.41375665926190908</v>
      </c>
      <c r="N28">
        <f t="shared" si="10"/>
        <v>0.71569033101056678</v>
      </c>
      <c r="O28" s="27">
        <v>0.80897711997688937</v>
      </c>
      <c r="T28" s="48"/>
    </row>
    <row r="29" spans="2:20" x14ac:dyDescent="0.15">
      <c r="B29" s="1">
        <v>28</v>
      </c>
      <c r="C29" s="22">
        <v>2</v>
      </c>
      <c r="D29" s="22">
        <v>5</v>
      </c>
      <c r="E29" s="22">
        <v>19</v>
      </c>
      <c r="F29" s="22">
        <v>63</v>
      </c>
      <c r="G29" s="18">
        <f t="shared" si="1"/>
        <v>89</v>
      </c>
      <c r="H29" s="18"/>
      <c r="I29" s="24">
        <v>30</v>
      </c>
      <c r="J29" s="18">
        <f t="shared" si="6"/>
        <v>-1.3518000853432901</v>
      </c>
      <c r="K29" s="18">
        <f t="shared" si="7"/>
        <v>-0.55134138847392566</v>
      </c>
      <c r="L29" s="18">
        <f t="shared" si="8"/>
        <v>0.57580057482659819</v>
      </c>
      <c r="M29" s="18">
        <f t="shared" si="9"/>
        <v>0.11521746881363196</v>
      </c>
      <c r="N29">
        <f t="shared" si="10"/>
        <v>-0.46468875159114997</v>
      </c>
      <c r="O29" s="27">
        <v>0.60304991105385053</v>
      </c>
      <c r="T29" s="48"/>
    </row>
    <row r="30" spans="2:20" x14ac:dyDescent="0.15">
      <c r="B30" s="1">
        <v>29</v>
      </c>
      <c r="C30" s="22">
        <v>53</v>
      </c>
      <c r="D30" s="22">
        <v>60</v>
      </c>
      <c r="E30" s="22">
        <v>47</v>
      </c>
      <c r="F30" s="22">
        <v>51</v>
      </c>
      <c r="G30" s="18">
        <f t="shared" si="1"/>
        <v>211</v>
      </c>
      <c r="H30" s="18"/>
      <c r="I30" s="24">
        <v>31</v>
      </c>
      <c r="J30" s="18">
        <f t="shared" si="6"/>
        <v>-1.1400603087786652</v>
      </c>
      <c r="K30" s="18">
        <f t="shared" si="7"/>
        <v>0.12627496316660861</v>
      </c>
      <c r="L30" s="18">
        <f t="shared" si="8"/>
        <v>0.34235548942203969</v>
      </c>
      <c r="M30" s="18">
        <f t="shared" si="9"/>
        <v>-0.4221530739932669</v>
      </c>
      <c r="N30">
        <f t="shared" si="10"/>
        <v>-0.35150171627317717</v>
      </c>
      <c r="O30" s="27">
        <v>0.29184173804634311</v>
      </c>
      <c r="T30" s="48"/>
    </row>
    <row r="31" spans="2:20" x14ac:dyDescent="0.15">
      <c r="B31" s="1">
        <v>30</v>
      </c>
      <c r="C31" s="22">
        <v>21</v>
      </c>
      <c r="D31" s="22">
        <v>25</v>
      </c>
      <c r="E31" s="22">
        <v>46</v>
      </c>
      <c r="F31" s="22">
        <v>46</v>
      </c>
      <c r="G31" s="18">
        <f t="shared" si="1"/>
        <v>138</v>
      </c>
      <c r="H31" s="18"/>
      <c r="I31" s="24">
        <v>32</v>
      </c>
      <c r="J31" s="18">
        <f t="shared" si="6"/>
        <v>0.6809017696771088</v>
      </c>
      <c r="K31" s="18">
        <f t="shared" si="7"/>
        <v>1.7073797836611884</v>
      </c>
      <c r="L31" s="18">
        <f t="shared" si="8"/>
        <v>1.2177745596891341</v>
      </c>
      <c r="M31" s="18">
        <f t="shared" si="9"/>
        <v>1.9661604495929501</v>
      </c>
      <c r="N31">
        <f t="shared" si="10"/>
        <v>1.7990519547683068</v>
      </c>
      <c r="O31" s="27">
        <v>1.2238796586856675</v>
      </c>
      <c r="T31" s="48"/>
    </row>
    <row r="32" spans="2:20" x14ac:dyDescent="0.15">
      <c r="B32" s="1">
        <v>31</v>
      </c>
      <c r="C32" s="22">
        <v>26</v>
      </c>
      <c r="D32" s="22">
        <v>40</v>
      </c>
      <c r="E32" s="22">
        <v>42</v>
      </c>
      <c r="F32" s="22">
        <v>37</v>
      </c>
      <c r="G32" s="18">
        <f t="shared" si="1"/>
        <v>145</v>
      </c>
      <c r="H32" s="18"/>
      <c r="I32" s="24">
        <v>33</v>
      </c>
      <c r="J32" s="18">
        <f t="shared" si="6"/>
        <v>0.80794563561588373</v>
      </c>
      <c r="K32" s="18">
        <f t="shared" si="7"/>
        <v>0.57801919759363141</v>
      </c>
      <c r="L32" s="18">
        <f t="shared" si="8"/>
        <v>1.3928583737425531</v>
      </c>
      <c r="M32" s="18">
        <f t="shared" si="9"/>
        <v>-0.84010794062085492</v>
      </c>
      <c r="N32">
        <f t="shared" si="10"/>
        <v>0.73185990748456287</v>
      </c>
      <c r="O32" s="27">
        <v>0.29184173804634311</v>
      </c>
      <c r="T32" s="48"/>
    </row>
    <row r="33" spans="2:20" x14ac:dyDescent="0.15">
      <c r="B33" s="1">
        <v>32</v>
      </c>
      <c r="C33" s="22">
        <v>69</v>
      </c>
      <c r="D33" s="22">
        <v>75</v>
      </c>
      <c r="E33" s="22">
        <v>57</v>
      </c>
      <c r="F33" s="22">
        <v>77</v>
      </c>
      <c r="G33" s="18">
        <f t="shared" si="1"/>
        <v>278</v>
      </c>
      <c r="H33" s="18"/>
      <c r="I33" s="24">
        <v>34</v>
      </c>
      <c r="J33" s="18">
        <f t="shared" si="6"/>
        <v>-0.54718893439771554</v>
      </c>
      <c r="K33" s="18">
        <f t="shared" si="7"/>
        <v>-0.77721350568743708</v>
      </c>
      <c r="L33" s="18">
        <f t="shared" si="8"/>
        <v>-1.0583150230053116</v>
      </c>
      <c r="M33" s="18">
        <f t="shared" si="9"/>
        <v>-2.3328038928622408</v>
      </c>
      <c r="N33">
        <f t="shared" si="10"/>
        <v>-1.3540154576609367</v>
      </c>
      <c r="O33" s="27">
        <v>0.40741906257696447</v>
      </c>
    </row>
    <row r="34" spans="2:20" x14ac:dyDescent="0.15">
      <c r="B34" s="1">
        <v>33</v>
      </c>
      <c r="C34" s="22">
        <v>72</v>
      </c>
      <c r="D34" s="22">
        <v>50</v>
      </c>
      <c r="E34" s="22">
        <v>60</v>
      </c>
      <c r="F34" s="22">
        <v>30</v>
      </c>
      <c r="G34" s="18">
        <f t="shared" si="1"/>
        <v>212</v>
      </c>
      <c r="H34" s="18"/>
      <c r="I34" s="24">
        <v>35</v>
      </c>
      <c r="J34" s="18">
        <f t="shared" si="6"/>
        <v>0.85029359092880874</v>
      </c>
      <c r="K34" s="18">
        <f t="shared" si="7"/>
        <v>1.0297634320206541</v>
      </c>
      <c r="L34" s="18">
        <f t="shared" si="8"/>
        <v>0.45907803212431897</v>
      </c>
      <c r="M34" s="18">
        <f t="shared" si="9"/>
        <v>0.17492530690328739</v>
      </c>
      <c r="N34">
        <f t="shared" si="10"/>
        <v>0.92589482517251631</v>
      </c>
      <c r="O34" s="27">
        <v>-1.2843988630348679</v>
      </c>
      <c r="T34" s="48"/>
    </row>
    <row r="35" spans="2:20" x14ac:dyDescent="0.15">
      <c r="B35" s="1">
        <v>34</v>
      </c>
      <c r="C35" s="22">
        <v>40</v>
      </c>
      <c r="D35" s="22">
        <v>20</v>
      </c>
      <c r="E35" s="22">
        <v>18</v>
      </c>
      <c r="F35" s="22">
        <v>5</v>
      </c>
      <c r="G35" s="18">
        <f t="shared" si="1"/>
        <v>83</v>
      </c>
      <c r="H35" s="18"/>
      <c r="I35" s="24">
        <v>36</v>
      </c>
      <c r="J35" s="18">
        <f t="shared" si="6"/>
        <v>-2.2411071469147146</v>
      </c>
      <c r="K35" s="18">
        <f t="shared" si="7"/>
        <v>-1.6807019745414826</v>
      </c>
      <c r="L35" s="18">
        <f t="shared" si="8"/>
        <v>-2.1088179073258249</v>
      </c>
      <c r="M35" s="18">
        <f t="shared" si="9"/>
        <v>-6.390604545533432E-2</v>
      </c>
      <c r="N35">
        <f t="shared" si="10"/>
        <v>-2.0007985166207813</v>
      </c>
      <c r="O35" s="27">
        <v>0.95312616622301705</v>
      </c>
      <c r="T35" s="48"/>
    </row>
    <row r="36" spans="2:20" x14ac:dyDescent="0.15">
      <c r="B36" s="1">
        <v>35</v>
      </c>
      <c r="C36" s="24">
        <v>73</v>
      </c>
      <c r="D36" s="24">
        <v>60</v>
      </c>
      <c r="E36" s="24">
        <v>44</v>
      </c>
      <c r="F36" s="24">
        <v>47</v>
      </c>
      <c r="G36" s="18">
        <f t="shared" si="1"/>
        <v>224</v>
      </c>
      <c r="H36" s="18"/>
      <c r="I36" s="24">
        <v>37</v>
      </c>
      <c r="J36" s="18">
        <f t="shared" si="6"/>
        <v>-0.29310120252016564</v>
      </c>
      <c r="K36" s="18">
        <f t="shared" si="7"/>
        <v>1.0297634320206541</v>
      </c>
      <c r="L36" s="18">
        <f t="shared" si="8"/>
        <v>0.57580057482659819</v>
      </c>
      <c r="M36" s="18">
        <f t="shared" si="9"/>
        <v>0.29434098308259826</v>
      </c>
      <c r="N36">
        <f t="shared" si="10"/>
        <v>0.55399456627060562</v>
      </c>
      <c r="O36" s="27">
        <v>-2.8153417570685937</v>
      </c>
      <c r="T36" s="48"/>
    </row>
    <row r="37" spans="2:20" x14ac:dyDescent="0.15">
      <c r="B37" s="1">
        <v>36</v>
      </c>
      <c r="C37" s="23"/>
      <c r="D37" s="23"/>
      <c r="E37" s="23"/>
      <c r="F37" s="22">
        <v>43</v>
      </c>
      <c r="G37" s="18">
        <f t="shared" si="1"/>
        <v>43</v>
      </c>
      <c r="H37" s="18"/>
      <c r="I37" s="24">
        <v>38</v>
      </c>
      <c r="J37" s="18">
        <f t="shared" si="6"/>
        <v>-0.63188484502356546</v>
      </c>
      <c r="K37" s="18">
        <f t="shared" si="7"/>
        <v>-0.77721350568743708</v>
      </c>
      <c r="L37" s="18">
        <f t="shared" si="8"/>
        <v>-1.3501213797610097</v>
      </c>
      <c r="M37" s="18">
        <f t="shared" si="9"/>
        <v>1.9064526115032947</v>
      </c>
      <c r="N37">
        <f t="shared" si="10"/>
        <v>-0.31916256332518489</v>
      </c>
      <c r="O37" s="27">
        <v>0.60304991105385053</v>
      </c>
      <c r="T37" s="48"/>
    </row>
    <row r="38" spans="2:20" x14ac:dyDescent="0.15">
      <c r="B38" s="1">
        <v>37</v>
      </c>
      <c r="C38" s="22">
        <v>46</v>
      </c>
      <c r="D38" s="22">
        <v>60</v>
      </c>
      <c r="E38" s="22">
        <v>46</v>
      </c>
      <c r="F38" s="22">
        <v>49</v>
      </c>
      <c r="G38" s="18">
        <f t="shared" si="1"/>
        <v>201</v>
      </c>
      <c r="H38" s="18"/>
      <c r="I38" s="24">
        <v>39</v>
      </c>
      <c r="J38" s="18">
        <f t="shared" si="6"/>
        <v>0.89264154624173375</v>
      </c>
      <c r="K38" s="18">
        <f t="shared" si="7"/>
        <v>0.12627496316660861</v>
      </c>
      <c r="L38" s="18">
        <f t="shared" si="8"/>
        <v>-0.24125722408935663</v>
      </c>
      <c r="M38" s="18">
        <f t="shared" si="9"/>
        <v>0.59288017353087541</v>
      </c>
      <c r="N38">
        <f t="shared" si="10"/>
        <v>0.53782498979660942</v>
      </c>
      <c r="O38" s="27">
        <v>-0.48942534248956193</v>
      </c>
      <c r="T38" s="48"/>
    </row>
    <row r="39" spans="2:20" x14ac:dyDescent="0.15">
      <c r="B39" s="1">
        <v>38</v>
      </c>
      <c r="C39" s="22">
        <v>38</v>
      </c>
      <c r="D39" s="22">
        <v>20</v>
      </c>
      <c r="E39" s="22">
        <v>13</v>
      </c>
      <c r="F39" s="22">
        <v>76</v>
      </c>
      <c r="G39" s="18">
        <f t="shared" si="1"/>
        <v>147</v>
      </c>
      <c r="H39" s="18"/>
      <c r="I39" s="24">
        <v>40</v>
      </c>
      <c r="J39" s="18">
        <f t="shared" si="6"/>
        <v>-1.0553643981528151</v>
      </c>
      <c r="K39" s="18">
        <f t="shared" si="7"/>
        <v>-1.4548298573279712</v>
      </c>
      <c r="L39" s="18">
        <f t="shared" si="8"/>
        <v>-0.24125722408935663</v>
      </c>
      <c r="M39" s="18">
        <f t="shared" si="9"/>
        <v>-0.60127658826223318</v>
      </c>
      <c r="N39">
        <f t="shared" si="10"/>
        <v>-1.0953022340769987</v>
      </c>
      <c r="O39" s="27">
        <v>0.30554817805574414</v>
      </c>
      <c r="T39" s="48"/>
    </row>
    <row r="40" spans="2:20" x14ac:dyDescent="0.15">
      <c r="B40" s="1">
        <v>39</v>
      </c>
      <c r="C40" s="22">
        <v>74</v>
      </c>
      <c r="D40" s="22">
        <v>40</v>
      </c>
      <c r="E40" s="22">
        <v>32</v>
      </c>
      <c r="F40" s="22">
        <v>54</v>
      </c>
      <c r="G40" s="18">
        <f t="shared" si="1"/>
        <v>200</v>
      </c>
      <c r="H40" s="18"/>
      <c r="I40" s="24">
        <v>41</v>
      </c>
      <c r="J40" s="18">
        <f t="shared" si="6"/>
        <v>-1.2247562194045152</v>
      </c>
      <c r="K40" s="18">
        <f t="shared" si="7"/>
        <v>-0.55134138847392566</v>
      </c>
      <c r="L40" s="18">
        <f t="shared" si="8"/>
        <v>-7.8121386847981008E-3</v>
      </c>
      <c r="M40" s="18">
        <f t="shared" si="9"/>
        <v>-0.4221530739932669</v>
      </c>
      <c r="N40">
        <f t="shared" si="10"/>
        <v>-0.72340197517508797</v>
      </c>
      <c r="O40" s="27">
        <v>-0.99288595809970048</v>
      </c>
    </row>
    <row r="41" spans="2:20" x14ac:dyDescent="0.15">
      <c r="B41" s="1">
        <v>40</v>
      </c>
      <c r="C41" s="22">
        <v>28</v>
      </c>
      <c r="D41" s="22">
        <v>5</v>
      </c>
      <c r="E41" s="22">
        <v>32</v>
      </c>
      <c r="F41" s="22">
        <v>34</v>
      </c>
      <c r="G41" s="18">
        <f t="shared" si="1"/>
        <v>99</v>
      </c>
      <c r="H41" s="18"/>
      <c r="I41" s="24">
        <v>42</v>
      </c>
      <c r="J41" s="18">
        <f t="shared" si="6"/>
        <v>0.51150994842540898</v>
      </c>
      <c r="K41" s="18">
        <f t="shared" si="7"/>
        <v>-0.32546927126041419</v>
      </c>
      <c r="L41" s="18">
        <f t="shared" si="8"/>
        <v>1.3928583737425531</v>
      </c>
      <c r="M41" s="18">
        <f t="shared" si="9"/>
        <v>0.2346331449929428</v>
      </c>
      <c r="N41">
        <f t="shared" si="10"/>
        <v>0.58633371921859778</v>
      </c>
      <c r="O41" s="27">
        <v>-1.3944440154996254</v>
      </c>
    </row>
    <row r="42" spans="2:20" x14ac:dyDescent="0.15">
      <c r="B42" s="1">
        <v>41</v>
      </c>
      <c r="C42" s="22">
        <v>24</v>
      </c>
      <c r="D42" s="22">
        <v>25</v>
      </c>
      <c r="E42" s="22">
        <v>36</v>
      </c>
      <c r="F42" s="22">
        <v>37</v>
      </c>
      <c r="G42" s="18">
        <f t="shared" si="1"/>
        <v>122</v>
      </c>
      <c r="H42" s="18"/>
      <c r="I42" s="24">
        <v>43</v>
      </c>
      <c r="J42" s="18">
        <f t="shared" si="6"/>
        <v>1.9936883843777831</v>
      </c>
      <c r="K42" s="18">
        <f t="shared" si="7"/>
        <v>1.481507666447677</v>
      </c>
      <c r="L42" s="18">
        <f t="shared" si="8"/>
        <v>0.4007167607731793</v>
      </c>
      <c r="M42" s="18">
        <f t="shared" si="9"/>
        <v>-0.60127658826223318</v>
      </c>
      <c r="N42">
        <f t="shared" si="10"/>
        <v>1.297795084074427</v>
      </c>
      <c r="O42" s="27">
        <v>0.55156810882309082</v>
      </c>
    </row>
    <row r="43" spans="2:20" x14ac:dyDescent="0.15">
      <c r="B43" s="1">
        <v>42</v>
      </c>
      <c r="C43" s="22">
        <v>65</v>
      </c>
      <c r="D43" s="22">
        <v>30</v>
      </c>
      <c r="E43" s="22">
        <v>60</v>
      </c>
      <c r="F43" s="22">
        <v>48</v>
      </c>
      <c r="G43" s="18">
        <f t="shared" si="1"/>
        <v>203</v>
      </c>
      <c r="H43" s="18"/>
      <c r="I43" s="24">
        <v>44</v>
      </c>
      <c r="J43" s="18">
        <f t="shared" si="6"/>
        <v>0.85029359092880874</v>
      </c>
      <c r="K43" s="18">
        <f t="shared" si="7"/>
        <v>-1.2289577401144598</v>
      </c>
      <c r="L43" s="18">
        <f t="shared" si="8"/>
        <v>1.6263034591471115</v>
      </c>
      <c r="M43" s="18">
        <f t="shared" si="9"/>
        <v>-0.54156875017257777</v>
      </c>
      <c r="N43">
        <f t="shared" si="10"/>
        <v>0.24677261326467928</v>
      </c>
      <c r="O43" s="27">
        <v>-0.37510433133058396</v>
      </c>
    </row>
    <row r="44" spans="2:20" x14ac:dyDescent="0.15">
      <c r="B44" s="1">
        <v>43</v>
      </c>
      <c r="C44" s="22">
        <v>100</v>
      </c>
      <c r="D44" s="22">
        <v>70</v>
      </c>
      <c r="E44" s="22">
        <v>43</v>
      </c>
      <c r="F44" s="22">
        <v>34</v>
      </c>
      <c r="G44" s="18">
        <f t="shared" si="1"/>
        <v>247</v>
      </c>
      <c r="H44" s="18"/>
      <c r="I44" s="24">
        <v>46</v>
      </c>
      <c r="J44" s="18">
        <f t="shared" ref="J44:J71" si="11">STANDARDIZE(C47,C$133,C$134)</f>
        <v>1.4431649653097585</v>
      </c>
      <c r="K44" s="18">
        <f t="shared" ref="K44:K71" si="12">STANDARDIZE(D47,D$133,D$134)</f>
        <v>0.12627496316660861</v>
      </c>
      <c r="L44" s="18">
        <f t="shared" ref="L44:L71" si="13">STANDARDIZE(E47,E$133,E$134)</f>
        <v>2.1515549013073683</v>
      </c>
      <c r="M44" s="18">
        <f t="shared" ref="M44:M71" si="14">STANDARDIZE(F47,F$133,F$134)</f>
        <v>1.5482055829653623</v>
      </c>
      <c r="N44">
        <f t="shared" ref="N44:N71" si="15">STANDARDIZE(G47,B$139,B$140)</f>
        <v>1.6696953429763379</v>
      </c>
      <c r="O44" s="27">
        <v>0.54127174837693948</v>
      </c>
    </row>
    <row r="45" spans="2:20" x14ac:dyDescent="0.15">
      <c r="B45" s="1">
        <v>44</v>
      </c>
      <c r="C45" s="22">
        <v>73</v>
      </c>
      <c r="D45" s="22">
        <v>10</v>
      </c>
      <c r="E45" s="22">
        <v>64</v>
      </c>
      <c r="F45" s="22">
        <v>35</v>
      </c>
      <c r="G45" s="18">
        <f t="shared" si="1"/>
        <v>182</v>
      </c>
      <c r="H45" s="18"/>
      <c r="I45" s="24">
        <v>47</v>
      </c>
      <c r="J45" s="18">
        <f t="shared" si="11"/>
        <v>0.6809017696771088</v>
      </c>
      <c r="K45" s="18">
        <f t="shared" si="12"/>
        <v>-1.6807019745414826</v>
      </c>
      <c r="L45" s="18">
        <f t="shared" si="13"/>
        <v>-0.70814739489847367</v>
      </c>
      <c r="M45" s="18">
        <f t="shared" si="14"/>
        <v>-0.89981577871051033</v>
      </c>
      <c r="N45">
        <f t="shared" si="15"/>
        <v>-0.72340197517508797</v>
      </c>
      <c r="O45" s="27">
        <v>-0.43688249400749507</v>
      </c>
    </row>
    <row r="46" spans="2:20" x14ac:dyDescent="0.15">
      <c r="B46" s="31">
        <v>45</v>
      </c>
      <c r="C46" s="32">
        <v>96</v>
      </c>
      <c r="D46" s="32">
        <v>60</v>
      </c>
      <c r="E46" s="32">
        <v>53</v>
      </c>
      <c r="F46" s="32">
        <v>37</v>
      </c>
      <c r="G46" s="33">
        <f t="shared" si="1"/>
        <v>246</v>
      </c>
      <c r="H46" s="18"/>
      <c r="I46" s="24">
        <v>48</v>
      </c>
      <c r="J46" s="18">
        <f t="shared" si="11"/>
        <v>-1.60588781722084</v>
      </c>
      <c r="K46" s="18">
        <f t="shared" si="12"/>
        <v>-1.6807019745414826</v>
      </c>
      <c r="L46" s="18">
        <f t="shared" si="13"/>
        <v>-1.5835664651655681</v>
      </c>
      <c r="M46" s="18">
        <f t="shared" si="14"/>
        <v>-0.89981577871051033</v>
      </c>
      <c r="N46">
        <f t="shared" si="15"/>
        <v>-1.8391027518808203</v>
      </c>
      <c r="O46" s="27">
        <v>-2.0245466235425678</v>
      </c>
      <c r="T46" s="48"/>
    </row>
    <row r="47" spans="2:20" x14ac:dyDescent="0.15">
      <c r="B47" s="1">
        <v>46</v>
      </c>
      <c r="C47" s="22">
        <v>87</v>
      </c>
      <c r="D47" s="22">
        <v>40</v>
      </c>
      <c r="E47" s="22">
        <v>73</v>
      </c>
      <c r="F47" s="22">
        <v>70</v>
      </c>
      <c r="G47" s="18">
        <f t="shared" si="1"/>
        <v>270</v>
      </c>
      <c r="H47" s="18"/>
      <c r="I47" s="24">
        <v>49</v>
      </c>
      <c r="J47" s="18">
        <f t="shared" si="11"/>
        <v>-2.0293673703500898</v>
      </c>
      <c r="K47" s="18">
        <f t="shared" si="12"/>
        <v>-1.6807019745414826</v>
      </c>
      <c r="L47" s="18">
        <f t="shared" si="13"/>
        <v>-1.5835664651655681</v>
      </c>
      <c r="M47" s="18">
        <f t="shared" si="14"/>
        <v>-0.95952361680016574</v>
      </c>
      <c r="N47">
        <f t="shared" si="15"/>
        <v>-2.0169680930947775</v>
      </c>
      <c r="O47" s="27">
        <v>-0.27214072686906454</v>
      </c>
      <c r="T47" s="48"/>
    </row>
    <row r="48" spans="2:20" x14ac:dyDescent="0.15">
      <c r="B48" s="1">
        <v>47</v>
      </c>
      <c r="C48" s="22">
        <v>69</v>
      </c>
      <c r="D48" s="22">
        <v>0</v>
      </c>
      <c r="E48" s="22">
        <v>24</v>
      </c>
      <c r="F48" s="22">
        <v>29</v>
      </c>
      <c r="G48" s="18">
        <f t="shared" si="1"/>
        <v>122</v>
      </c>
      <c r="H48" s="18"/>
      <c r="I48" s="24">
        <v>50</v>
      </c>
      <c r="J48" s="18">
        <f t="shared" si="11"/>
        <v>-1.7752796384725398</v>
      </c>
      <c r="K48" s="18">
        <f t="shared" si="12"/>
        <v>-9.9597154046902808E-2</v>
      </c>
      <c r="L48" s="18">
        <f t="shared" si="13"/>
        <v>-1.1750375657075907</v>
      </c>
      <c r="M48" s="18">
        <f t="shared" si="14"/>
        <v>0.65258801162053082</v>
      </c>
      <c r="N48">
        <f t="shared" si="15"/>
        <v>-0.8042498575450685</v>
      </c>
      <c r="O48" s="27">
        <v>-2.1872637698533253</v>
      </c>
      <c r="T48" s="48"/>
    </row>
    <row r="49" spans="2:20" x14ac:dyDescent="0.15">
      <c r="B49" s="1">
        <v>48</v>
      </c>
      <c r="C49" s="22">
        <v>15</v>
      </c>
      <c r="D49" s="22">
        <v>0</v>
      </c>
      <c r="E49" s="22">
        <v>9</v>
      </c>
      <c r="F49" s="22">
        <v>29</v>
      </c>
      <c r="G49" s="18">
        <f t="shared" si="1"/>
        <v>53</v>
      </c>
      <c r="H49" s="18"/>
      <c r="I49" s="24">
        <v>51</v>
      </c>
      <c r="J49" s="18">
        <f t="shared" si="11"/>
        <v>-1.2671041747174401</v>
      </c>
      <c r="K49" s="18">
        <f t="shared" si="12"/>
        <v>0.12627496316660861</v>
      </c>
      <c r="L49" s="18">
        <f t="shared" si="13"/>
        <v>-0.76650866624961334</v>
      </c>
      <c r="M49" s="18">
        <f t="shared" si="14"/>
        <v>-0.66098442635188859</v>
      </c>
      <c r="N49">
        <f t="shared" si="15"/>
        <v>-0.77191070459707634</v>
      </c>
      <c r="O49" s="27">
        <v>0.61334627150000187</v>
      </c>
      <c r="T49" s="48"/>
    </row>
    <row r="50" spans="2:20" x14ac:dyDescent="0.15">
      <c r="B50" s="1">
        <v>49</v>
      </c>
      <c r="C50" s="22">
        <v>5</v>
      </c>
      <c r="D50" s="22">
        <v>0</v>
      </c>
      <c r="E50" s="22">
        <v>9</v>
      </c>
      <c r="F50" s="22">
        <v>28</v>
      </c>
      <c r="G50" s="18">
        <f t="shared" si="1"/>
        <v>42</v>
      </c>
      <c r="H50" s="18"/>
      <c r="I50" s="24">
        <v>52</v>
      </c>
      <c r="J50" s="18">
        <f t="shared" si="11"/>
        <v>-0.25075324720724068</v>
      </c>
      <c r="K50" s="18">
        <f t="shared" si="12"/>
        <v>0.80389131480714282</v>
      </c>
      <c r="L50" s="18">
        <f t="shared" si="13"/>
        <v>-1.7586502792189871</v>
      </c>
      <c r="M50" s="18">
        <f t="shared" si="14"/>
        <v>-0.84010794062085492</v>
      </c>
      <c r="N50">
        <f t="shared" si="15"/>
        <v>-0.46468875159114997</v>
      </c>
      <c r="O50" s="27">
        <v>0.68932849831899712</v>
      </c>
      <c r="T50" s="48"/>
    </row>
    <row r="51" spans="2:20" x14ac:dyDescent="0.15">
      <c r="B51" s="1">
        <v>50</v>
      </c>
      <c r="C51" s="22">
        <v>11</v>
      </c>
      <c r="D51" s="22">
        <v>35</v>
      </c>
      <c r="E51" s="22">
        <v>16</v>
      </c>
      <c r="F51" s="22">
        <v>55</v>
      </c>
      <c r="G51" s="18">
        <f t="shared" si="1"/>
        <v>117</v>
      </c>
      <c r="H51" s="18"/>
      <c r="I51" s="24">
        <v>53</v>
      </c>
      <c r="J51" s="18">
        <f t="shared" si="11"/>
        <v>0.89264154624173375</v>
      </c>
      <c r="K51" s="18">
        <f t="shared" si="12"/>
        <v>-0.77721350568743708</v>
      </c>
      <c r="L51" s="18">
        <f t="shared" si="13"/>
        <v>0.10891040401748116</v>
      </c>
      <c r="M51" s="18">
        <f t="shared" si="14"/>
        <v>-0.18332172163464519</v>
      </c>
      <c r="N51">
        <f t="shared" si="15"/>
        <v>0.10124642499871421</v>
      </c>
      <c r="O51" s="27">
        <v>0.77808803863843379</v>
      </c>
      <c r="T51" s="48"/>
    </row>
    <row r="52" spans="2:20" x14ac:dyDescent="0.15">
      <c r="B52" s="1">
        <v>51</v>
      </c>
      <c r="C52" s="22">
        <v>23</v>
      </c>
      <c r="D52" s="22">
        <v>40</v>
      </c>
      <c r="E52" s="22">
        <v>23</v>
      </c>
      <c r="F52" s="22">
        <v>33</v>
      </c>
      <c r="G52" s="18">
        <f t="shared" si="1"/>
        <v>119</v>
      </c>
      <c r="H52" s="18"/>
      <c r="I52" s="24">
        <v>54</v>
      </c>
      <c r="J52" s="18">
        <f t="shared" si="11"/>
        <v>0.21507426123493409</v>
      </c>
      <c r="K52" s="18">
        <f t="shared" si="12"/>
        <v>1.0297634320206541</v>
      </c>
      <c r="L52" s="18">
        <f t="shared" si="13"/>
        <v>0.34235548942203969</v>
      </c>
      <c r="M52" s="18">
        <f t="shared" si="14"/>
        <v>-0.7804001025311994</v>
      </c>
      <c r="N52">
        <f t="shared" si="15"/>
        <v>0.39229880153064439</v>
      </c>
      <c r="O52" s="27">
        <v>-0.55014245891516733</v>
      </c>
      <c r="T52" s="48"/>
    </row>
    <row r="53" spans="2:20" x14ac:dyDescent="0.15">
      <c r="B53" s="1">
        <v>52</v>
      </c>
      <c r="C53" s="22">
        <v>47</v>
      </c>
      <c r="D53" s="22">
        <v>55</v>
      </c>
      <c r="E53" s="22">
        <v>6</v>
      </c>
      <c r="F53" s="22">
        <v>30</v>
      </c>
      <c r="G53" s="18">
        <f t="shared" si="1"/>
        <v>138</v>
      </c>
      <c r="H53" s="18"/>
      <c r="I53" s="24">
        <v>55</v>
      </c>
      <c r="J53" s="18">
        <f t="shared" si="11"/>
        <v>-1.7329316831596149</v>
      </c>
      <c r="K53" s="18">
        <f t="shared" si="12"/>
        <v>-0.32546927126041419</v>
      </c>
      <c r="L53" s="18">
        <f t="shared" si="13"/>
        <v>-1.1750375657075907</v>
      </c>
      <c r="M53" s="18">
        <f t="shared" si="14"/>
        <v>-1.1983549691587874</v>
      </c>
      <c r="N53">
        <f t="shared" si="15"/>
        <v>-1.3701850341349326</v>
      </c>
      <c r="O53" s="27">
        <v>0.70303493832839814</v>
      </c>
      <c r="T53" s="48"/>
    </row>
    <row r="54" spans="2:20" x14ac:dyDescent="0.15">
      <c r="B54" s="1">
        <v>53</v>
      </c>
      <c r="C54" s="22">
        <v>74</v>
      </c>
      <c r="D54" s="22">
        <v>20</v>
      </c>
      <c r="E54" s="22">
        <v>38</v>
      </c>
      <c r="F54" s="22">
        <v>41</v>
      </c>
      <c r="G54" s="18">
        <f t="shared" si="1"/>
        <v>173</v>
      </c>
      <c r="H54" s="18"/>
      <c r="I54" s="24">
        <v>56</v>
      </c>
      <c r="J54" s="18">
        <f t="shared" si="11"/>
        <v>-0.46249302377186557</v>
      </c>
      <c r="K54" s="18">
        <f t="shared" si="12"/>
        <v>0.35214708038011999</v>
      </c>
      <c r="L54" s="18">
        <f t="shared" si="13"/>
        <v>-0.76650866624961334</v>
      </c>
      <c r="M54" s="18">
        <f t="shared" si="14"/>
        <v>-1.3177706453380984</v>
      </c>
      <c r="N54">
        <f t="shared" si="15"/>
        <v>-0.5617062104351267</v>
      </c>
      <c r="O54" s="27">
        <v>0.94282980577686426</v>
      </c>
    </row>
    <row r="55" spans="2:20" x14ac:dyDescent="0.15">
      <c r="B55" s="1">
        <v>54</v>
      </c>
      <c r="C55" s="22">
        <v>58</v>
      </c>
      <c r="D55" s="22">
        <v>60</v>
      </c>
      <c r="E55" s="22">
        <v>42</v>
      </c>
      <c r="F55" s="22">
        <v>31</v>
      </c>
      <c r="G55" s="18">
        <f t="shared" si="1"/>
        <v>191</v>
      </c>
      <c r="H55" s="18"/>
      <c r="I55" s="24">
        <v>57</v>
      </c>
      <c r="J55" s="18">
        <f t="shared" si="11"/>
        <v>0.46916199311248397</v>
      </c>
      <c r="K55" s="18">
        <f t="shared" si="12"/>
        <v>0.35214708038011999</v>
      </c>
      <c r="L55" s="18">
        <f t="shared" si="13"/>
        <v>0.51743930347545863</v>
      </c>
      <c r="M55" s="18">
        <f t="shared" si="14"/>
        <v>-2.0342647024139633</v>
      </c>
      <c r="N55">
        <f t="shared" si="15"/>
        <v>-4.4279763267250874E-2</v>
      </c>
      <c r="O55" s="27">
        <v>7.2538697895914495E-2</v>
      </c>
    </row>
    <row r="56" spans="2:20" x14ac:dyDescent="0.15">
      <c r="B56" s="1">
        <v>55</v>
      </c>
      <c r="C56" s="22">
        <v>12</v>
      </c>
      <c r="D56" s="22">
        <v>30</v>
      </c>
      <c r="E56" s="22">
        <v>16</v>
      </c>
      <c r="F56" s="22">
        <v>24</v>
      </c>
      <c r="G56" s="18">
        <f t="shared" si="1"/>
        <v>82</v>
      </c>
      <c r="H56" s="18"/>
      <c r="I56" s="24">
        <v>58</v>
      </c>
      <c r="J56" s="18">
        <f t="shared" si="11"/>
        <v>0.1727263059220091</v>
      </c>
      <c r="K56" s="18">
        <f t="shared" si="12"/>
        <v>0.57801919759363141</v>
      </c>
      <c r="L56" s="18">
        <f t="shared" si="13"/>
        <v>-0.41634103814277551</v>
      </c>
      <c r="M56" s="18">
        <f t="shared" si="14"/>
        <v>-1.55660199769672</v>
      </c>
      <c r="N56">
        <f t="shared" si="15"/>
        <v>-0.20597552800721208</v>
      </c>
      <c r="O56" s="27">
        <v>5.8832257886511495E-2</v>
      </c>
    </row>
    <row r="57" spans="2:20" x14ac:dyDescent="0.15">
      <c r="B57" s="1">
        <v>56</v>
      </c>
      <c r="C57" s="22">
        <v>42</v>
      </c>
      <c r="D57" s="22">
        <v>45</v>
      </c>
      <c r="E57" s="22">
        <v>23</v>
      </c>
      <c r="F57" s="22">
        <v>22</v>
      </c>
      <c r="G57" s="18">
        <f t="shared" si="1"/>
        <v>132</v>
      </c>
      <c r="H57" s="18"/>
      <c r="I57" s="24">
        <v>59</v>
      </c>
      <c r="J57" s="18">
        <f t="shared" si="11"/>
        <v>-0.58953688971064044</v>
      </c>
      <c r="K57" s="18">
        <f t="shared" si="12"/>
        <v>0.80389131480714282</v>
      </c>
      <c r="L57" s="18">
        <f t="shared" si="13"/>
        <v>-0.82486993760075289</v>
      </c>
      <c r="M57" s="18">
        <f t="shared" si="14"/>
        <v>-0.54156875017257777</v>
      </c>
      <c r="N57">
        <f t="shared" si="15"/>
        <v>-0.25448425742920044</v>
      </c>
      <c r="O57" s="27">
        <v>0.64820917829079006</v>
      </c>
    </row>
    <row r="58" spans="2:20" x14ac:dyDescent="0.15">
      <c r="B58" s="1">
        <v>57</v>
      </c>
      <c r="C58" s="22">
        <v>64</v>
      </c>
      <c r="D58" s="22">
        <v>45</v>
      </c>
      <c r="E58" s="22">
        <v>45</v>
      </c>
      <c r="F58" s="22">
        <v>10</v>
      </c>
      <c r="G58" s="18">
        <f t="shared" si="1"/>
        <v>164</v>
      </c>
      <c r="H58" s="18"/>
      <c r="I58" s="24">
        <v>60</v>
      </c>
      <c r="J58" s="18">
        <f t="shared" si="11"/>
        <v>1.9089924737519333</v>
      </c>
      <c r="K58" s="18">
        <f t="shared" si="12"/>
        <v>1.2556355492341655</v>
      </c>
      <c r="L58" s="18">
        <f t="shared" si="13"/>
        <v>0.80924566023115674</v>
      </c>
      <c r="M58" s="18">
        <f t="shared" si="14"/>
        <v>1.7273290972343285</v>
      </c>
      <c r="N58">
        <f t="shared" si="15"/>
        <v>1.9284085665602757</v>
      </c>
      <c r="O58" s="27">
        <v>0.51038266703848389</v>
      </c>
    </row>
    <row r="59" spans="2:20" x14ac:dyDescent="0.15">
      <c r="B59" s="1">
        <v>58</v>
      </c>
      <c r="C59" s="22">
        <v>57</v>
      </c>
      <c r="D59" s="22">
        <v>50</v>
      </c>
      <c r="E59" s="22">
        <v>29</v>
      </c>
      <c r="F59" s="22">
        <v>18</v>
      </c>
      <c r="G59" s="18">
        <f t="shared" si="1"/>
        <v>154</v>
      </c>
      <c r="H59" s="18"/>
      <c r="I59" s="24">
        <v>61</v>
      </c>
      <c r="J59" s="18">
        <f t="shared" si="11"/>
        <v>0.13037835060908412</v>
      </c>
      <c r="K59" s="18">
        <f t="shared" si="12"/>
        <v>-1.0030856229009484</v>
      </c>
      <c r="L59" s="18">
        <f t="shared" si="13"/>
        <v>0.51743930347545863</v>
      </c>
      <c r="M59" s="18">
        <f t="shared" si="14"/>
        <v>0.35404882117225367</v>
      </c>
      <c r="N59">
        <f t="shared" si="15"/>
        <v>-1.1940610319258631E-2</v>
      </c>
      <c r="O59" s="27">
        <v>-0.48836429623825478</v>
      </c>
      <c r="T59" s="48"/>
    </row>
    <row r="60" spans="2:20" x14ac:dyDescent="0.15">
      <c r="B60" s="1">
        <v>59</v>
      </c>
      <c r="C60" s="22">
        <v>39</v>
      </c>
      <c r="D60" s="22">
        <v>55</v>
      </c>
      <c r="E60" s="22">
        <v>22</v>
      </c>
      <c r="F60" s="22">
        <v>35</v>
      </c>
      <c r="G60" s="18">
        <f t="shared" si="1"/>
        <v>151</v>
      </c>
      <c r="H60" s="18"/>
      <c r="I60" s="24">
        <v>62</v>
      </c>
      <c r="J60" s="18">
        <f t="shared" si="11"/>
        <v>0.59620585905125889</v>
      </c>
      <c r="K60" s="18">
        <f t="shared" si="12"/>
        <v>1.7073797836611884</v>
      </c>
      <c r="L60" s="18">
        <f t="shared" si="13"/>
        <v>0.34235548942203969</v>
      </c>
      <c r="M60" s="18">
        <f t="shared" si="14"/>
        <v>-0.2430295597243006</v>
      </c>
      <c r="N60">
        <f t="shared" si="15"/>
        <v>0.92589482517251631</v>
      </c>
      <c r="O60" s="27">
        <v>0.33296105807454818</v>
      </c>
      <c r="T60" s="48"/>
    </row>
    <row r="61" spans="2:20" x14ac:dyDescent="0.15">
      <c r="B61" s="1">
        <v>60</v>
      </c>
      <c r="C61" s="22">
        <v>98</v>
      </c>
      <c r="D61" s="22">
        <v>65</v>
      </c>
      <c r="E61" s="22">
        <v>50</v>
      </c>
      <c r="F61" s="22">
        <v>73</v>
      </c>
      <c r="G61" s="18">
        <f t="shared" si="1"/>
        <v>286</v>
      </c>
      <c r="H61" s="18"/>
      <c r="I61" s="24">
        <v>63</v>
      </c>
      <c r="J61" s="18">
        <f t="shared" si="11"/>
        <v>-1.478843951282065</v>
      </c>
      <c r="K61" s="18">
        <f t="shared" si="12"/>
        <v>-1.6807019745414826</v>
      </c>
      <c r="L61" s="18">
        <f t="shared" si="13"/>
        <v>-1.4084826511121493</v>
      </c>
      <c r="M61" s="18">
        <f t="shared" si="14"/>
        <v>-0.60127658826223318</v>
      </c>
      <c r="N61">
        <f t="shared" si="15"/>
        <v>-1.6612374106668628</v>
      </c>
      <c r="O61" s="27">
        <v>0.71674137833779916</v>
      </c>
      <c r="T61" s="48"/>
    </row>
    <row r="62" spans="2:20" x14ac:dyDescent="0.15">
      <c r="B62" s="1">
        <v>61</v>
      </c>
      <c r="C62" s="22">
        <v>56</v>
      </c>
      <c r="D62" s="22">
        <v>15</v>
      </c>
      <c r="E62" s="22">
        <v>45</v>
      </c>
      <c r="F62" s="22">
        <v>50</v>
      </c>
      <c r="G62" s="18">
        <f t="shared" si="1"/>
        <v>166</v>
      </c>
      <c r="H62" s="18"/>
      <c r="I62" s="24">
        <v>64</v>
      </c>
      <c r="J62" s="18">
        <f t="shared" si="11"/>
        <v>0.93498950155465865</v>
      </c>
      <c r="K62" s="18">
        <f t="shared" si="12"/>
        <v>0.80389131480714282</v>
      </c>
      <c r="L62" s="18">
        <f t="shared" si="13"/>
        <v>1.6263034591471115</v>
      </c>
      <c r="M62" s="18">
        <f t="shared" si="14"/>
        <v>0.35404882117225367</v>
      </c>
      <c r="N62">
        <f t="shared" si="15"/>
        <v>1.2492863546524386</v>
      </c>
      <c r="O62" s="27">
        <v>-3.4331233838377111</v>
      </c>
      <c r="T62" s="48"/>
    </row>
    <row r="63" spans="2:20" x14ac:dyDescent="0.15">
      <c r="B63" s="1">
        <v>62</v>
      </c>
      <c r="C63" s="22">
        <v>67</v>
      </c>
      <c r="D63" s="22">
        <v>75</v>
      </c>
      <c r="E63" s="22">
        <v>42</v>
      </c>
      <c r="F63" s="22">
        <v>40</v>
      </c>
      <c r="G63" s="18">
        <f t="shared" si="1"/>
        <v>224</v>
      </c>
      <c r="H63" s="18"/>
      <c r="I63" s="24">
        <v>65</v>
      </c>
      <c r="J63" s="18">
        <f t="shared" si="11"/>
        <v>-0.12370938126846573</v>
      </c>
      <c r="K63" s="18">
        <f t="shared" si="12"/>
        <v>-0.77721350568743708</v>
      </c>
      <c r="L63" s="18">
        <f t="shared" si="13"/>
        <v>1.8597485445516702</v>
      </c>
      <c r="M63" s="18">
        <f t="shared" si="14"/>
        <v>0.41375665926190908</v>
      </c>
      <c r="N63">
        <f t="shared" si="15"/>
        <v>0.35995964858265211</v>
      </c>
      <c r="O63" s="27">
        <v>1.1964667786668655</v>
      </c>
      <c r="T63" s="48"/>
    </row>
    <row r="64" spans="2:20" x14ac:dyDescent="0.15">
      <c r="B64" s="1">
        <v>63</v>
      </c>
      <c r="C64" s="22">
        <v>18</v>
      </c>
      <c r="D64" s="22">
        <v>0</v>
      </c>
      <c r="E64" s="22">
        <v>12</v>
      </c>
      <c r="F64" s="22">
        <v>34</v>
      </c>
      <c r="G64" s="18">
        <f t="shared" si="1"/>
        <v>64</v>
      </c>
      <c r="H64" s="18"/>
      <c r="I64" s="24">
        <v>66</v>
      </c>
      <c r="J64" s="18">
        <f t="shared" si="11"/>
        <v>-0.37779711314601561</v>
      </c>
      <c r="K64" s="18">
        <f t="shared" si="12"/>
        <v>-0.77721350568743708</v>
      </c>
      <c r="L64" s="18">
        <f t="shared" si="13"/>
        <v>-0.18289595273821699</v>
      </c>
      <c r="M64" s="18">
        <f t="shared" si="14"/>
        <v>-1.3774784834277538</v>
      </c>
      <c r="N64">
        <f t="shared" si="15"/>
        <v>-0.78808028107107242</v>
      </c>
      <c r="O64" s="27">
        <v>0.60708985826258488</v>
      </c>
      <c r="T64" s="48"/>
    </row>
    <row r="65" spans="2:20" x14ac:dyDescent="0.15">
      <c r="B65" s="1">
        <v>64</v>
      </c>
      <c r="C65" s="22">
        <v>75</v>
      </c>
      <c r="D65" s="22">
        <v>55</v>
      </c>
      <c r="E65" s="22">
        <v>64</v>
      </c>
      <c r="F65" s="22">
        <v>50</v>
      </c>
      <c r="G65" s="18">
        <f t="shared" si="1"/>
        <v>244</v>
      </c>
      <c r="H65" s="18"/>
      <c r="I65" s="24">
        <v>67</v>
      </c>
      <c r="J65" s="18">
        <f t="shared" si="11"/>
        <v>0.89264154624173375</v>
      </c>
      <c r="K65" s="18">
        <f t="shared" si="12"/>
        <v>1.481507666447677</v>
      </c>
      <c r="L65" s="18">
        <f t="shared" si="13"/>
        <v>0.80924566023115674</v>
      </c>
      <c r="M65" s="18">
        <f t="shared" si="14"/>
        <v>0.35404882117225367</v>
      </c>
      <c r="N65">
        <f t="shared" si="15"/>
        <v>1.2492863546524386</v>
      </c>
      <c r="O65" s="27">
        <v>-1.3532585737150185</v>
      </c>
      <c r="T65" s="48"/>
    </row>
    <row r="66" spans="2:20" x14ac:dyDescent="0.15">
      <c r="B66" s="1">
        <v>65</v>
      </c>
      <c r="C66" s="22">
        <v>50</v>
      </c>
      <c r="D66" s="22">
        <v>20</v>
      </c>
      <c r="E66" s="22">
        <v>68</v>
      </c>
      <c r="F66" s="22">
        <v>51</v>
      </c>
      <c r="G66" s="18">
        <f t="shared" si="1"/>
        <v>189</v>
      </c>
      <c r="H66" s="18"/>
      <c r="I66" s="24">
        <v>68</v>
      </c>
      <c r="J66" s="18">
        <f t="shared" si="11"/>
        <v>0.80794563561588373</v>
      </c>
      <c r="K66" s="18">
        <f t="shared" si="12"/>
        <v>-0.32546927126041419</v>
      </c>
      <c r="L66" s="18">
        <f t="shared" si="13"/>
        <v>1.4512196450936927</v>
      </c>
      <c r="M66" s="18">
        <f t="shared" si="14"/>
        <v>-0.7804001025311994</v>
      </c>
      <c r="N66">
        <f t="shared" si="15"/>
        <v>0.44080753095263275</v>
      </c>
      <c r="O66" s="27">
        <v>-0.96915074281862612</v>
      </c>
      <c r="T66" s="48"/>
    </row>
    <row r="67" spans="2:20" x14ac:dyDescent="0.15">
      <c r="B67" s="1">
        <v>66</v>
      </c>
      <c r="C67" s="22">
        <v>44</v>
      </c>
      <c r="D67" s="22">
        <v>20</v>
      </c>
      <c r="E67" s="22">
        <v>33</v>
      </c>
      <c r="F67" s="22">
        <v>21</v>
      </c>
      <c r="G67" s="18">
        <f t="shared" ref="G67:G130" si="16">SUM($C67:$F67)</f>
        <v>118</v>
      </c>
      <c r="H67" s="18"/>
      <c r="I67" s="24">
        <v>69</v>
      </c>
      <c r="J67" s="18">
        <f t="shared" si="11"/>
        <v>0.72324972499003382</v>
      </c>
      <c r="K67" s="18">
        <f t="shared" si="12"/>
        <v>0.80389131480714282</v>
      </c>
      <c r="L67" s="18">
        <f t="shared" si="13"/>
        <v>-0.41634103814277551</v>
      </c>
      <c r="M67" s="18">
        <f t="shared" si="14"/>
        <v>-0.48186091208292231</v>
      </c>
      <c r="N67">
        <f t="shared" si="15"/>
        <v>0.37612922505664825</v>
      </c>
      <c r="O67" s="27">
        <v>1.031989498554041</v>
      </c>
      <c r="T67" s="48"/>
    </row>
    <row r="68" spans="2:20" x14ac:dyDescent="0.15">
      <c r="B68" s="1">
        <v>67</v>
      </c>
      <c r="C68" s="22">
        <v>74</v>
      </c>
      <c r="D68" s="22">
        <v>70</v>
      </c>
      <c r="E68" s="22">
        <v>50</v>
      </c>
      <c r="F68" s="22">
        <v>50</v>
      </c>
      <c r="G68" s="18">
        <f t="shared" si="16"/>
        <v>244</v>
      </c>
      <c r="H68" s="18"/>
      <c r="I68" s="24">
        <v>70</v>
      </c>
      <c r="J68" s="18">
        <f t="shared" si="11"/>
        <v>-0.92832053221404032</v>
      </c>
      <c r="K68" s="18">
        <f t="shared" si="12"/>
        <v>-0.77721350568743708</v>
      </c>
      <c r="L68" s="18">
        <f t="shared" si="13"/>
        <v>1.3344971023914134</v>
      </c>
      <c r="M68" s="18">
        <f t="shared" si="14"/>
        <v>1.1302507163377742</v>
      </c>
      <c r="N68">
        <f t="shared" si="15"/>
        <v>0.10124642499871421</v>
      </c>
      <c r="O68" s="27">
        <v>1.2208315378229684</v>
      </c>
      <c r="T68" s="48"/>
    </row>
    <row r="69" spans="2:20" x14ac:dyDescent="0.15">
      <c r="B69" s="1">
        <v>68</v>
      </c>
      <c r="C69" s="24">
        <v>72</v>
      </c>
      <c r="D69" s="24">
        <v>30</v>
      </c>
      <c r="E69" s="24">
        <v>61</v>
      </c>
      <c r="F69" s="22">
        <v>31</v>
      </c>
      <c r="G69" s="18">
        <f t="shared" si="16"/>
        <v>194</v>
      </c>
      <c r="H69" s="18"/>
      <c r="I69" s="24">
        <v>71</v>
      </c>
      <c r="J69" s="18">
        <f t="shared" si="11"/>
        <v>0.97733745686758366</v>
      </c>
      <c r="K69" s="18">
        <f t="shared" si="12"/>
        <v>1.7073797836611884</v>
      </c>
      <c r="L69" s="18">
        <f t="shared" si="13"/>
        <v>1.9181098159028098</v>
      </c>
      <c r="M69" s="18">
        <f t="shared" si="14"/>
        <v>0.53317233544121989</v>
      </c>
      <c r="N69">
        <f t="shared" si="15"/>
        <v>1.7182040723983263</v>
      </c>
      <c r="O69" s="27">
        <v>1.4431826988360981</v>
      </c>
      <c r="T69" s="48"/>
    </row>
    <row r="70" spans="2:20" x14ac:dyDescent="0.15">
      <c r="B70" s="1">
        <v>69</v>
      </c>
      <c r="C70" s="22">
        <v>70</v>
      </c>
      <c r="D70" s="22">
        <v>55</v>
      </c>
      <c r="E70" s="22">
        <v>29</v>
      </c>
      <c r="F70" s="22">
        <v>36</v>
      </c>
      <c r="G70" s="18">
        <f t="shared" si="16"/>
        <v>190</v>
      </c>
      <c r="H70" s="18"/>
      <c r="I70" s="24">
        <v>72</v>
      </c>
      <c r="J70" s="18">
        <f t="shared" si="11"/>
        <v>-1.3518000853432901</v>
      </c>
      <c r="K70" s="18">
        <f t="shared" si="12"/>
        <v>0.12627496316660861</v>
      </c>
      <c r="L70" s="18">
        <f t="shared" si="13"/>
        <v>0.22563294671976042</v>
      </c>
      <c r="M70" s="18">
        <f t="shared" si="14"/>
        <v>-0.66098442635188859</v>
      </c>
      <c r="N70">
        <f t="shared" si="15"/>
        <v>-0.52936705748713453</v>
      </c>
      <c r="O70" s="27">
        <v>-0.52954973802286165</v>
      </c>
      <c r="T70" s="48"/>
    </row>
    <row r="71" spans="2:20" x14ac:dyDescent="0.15">
      <c r="B71" s="1">
        <v>70</v>
      </c>
      <c r="C71" s="22">
        <v>31</v>
      </c>
      <c r="D71" s="22">
        <v>20</v>
      </c>
      <c r="E71" s="22">
        <v>59</v>
      </c>
      <c r="F71" s="22">
        <v>63</v>
      </c>
      <c r="G71" s="18">
        <f t="shared" si="16"/>
        <v>173</v>
      </c>
      <c r="H71" s="18"/>
      <c r="I71" s="24">
        <v>73</v>
      </c>
      <c r="J71" s="18">
        <f t="shared" si="11"/>
        <v>-0.88597257690111531</v>
      </c>
      <c r="K71" s="18">
        <f t="shared" si="12"/>
        <v>-0.55134138847392566</v>
      </c>
      <c r="L71" s="18">
        <f t="shared" si="13"/>
        <v>-1.0583150230053116</v>
      </c>
      <c r="M71" s="18">
        <f t="shared" si="14"/>
        <v>-0.60127658826223318</v>
      </c>
      <c r="N71">
        <f t="shared" si="15"/>
        <v>-0.9336064693370375</v>
      </c>
      <c r="O71" s="27">
        <v>1.1899424564845114</v>
      </c>
      <c r="T71" s="48"/>
    </row>
    <row r="72" spans="2:20" x14ac:dyDescent="0.15">
      <c r="B72" s="1">
        <v>71</v>
      </c>
      <c r="C72" s="22">
        <v>76</v>
      </c>
      <c r="D72" s="22">
        <v>75</v>
      </c>
      <c r="E72" s="22">
        <v>69</v>
      </c>
      <c r="F72" s="22">
        <v>53</v>
      </c>
      <c r="G72" s="18">
        <f t="shared" si="16"/>
        <v>273</v>
      </c>
      <c r="H72" s="18"/>
      <c r="I72" s="24">
        <v>75</v>
      </c>
      <c r="J72" s="18">
        <f t="shared" ref="J72:M77" si="17">STANDARDIZE(C76,C$133,C$134)</f>
        <v>-1.1824082640915903</v>
      </c>
      <c r="K72" s="18">
        <f t="shared" si="17"/>
        <v>-0.55134138847392566</v>
      </c>
      <c r="L72" s="18">
        <f t="shared" si="17"/>
        <v>-1.116676294356451</v>
      </c>
      <c r="M72" s="18">
        <f t="shared" si="17"/>
        <v>-1.2580628072484428</v>
      </c>
      <c r="N72">
        <f t="shared" ref="N72:N77" si="18">STANDARDIZE(G76,B$139,B$140)</f>
        <v>-1.2408284223429638</v>
      </c>
      <c r="O72" s="27">
        <v>-0.88691210276221399</v>
      </c>
    </row>
    <row r="73" spans="2:20" x14ac:dyDescent="0.15">
      <c r="B73" s="1">
        <v>72</v>
      </c>
      <c r="C73" s="22">
        <v>21</v>
      </c>
      <c r="D73" s="22">
        <v>40</v>
      </c>
      <c r="E73" s="22">
        <v>40</v>
      </c>
      <c r="F73" s="22">
        <v>33</v>
      </c>
      <c r="G73" s="18">
        <f t="shared" si="16"/>
        <v>134</v>
      </c>
      <c r="H73" s="18"/>
      <c r="I73" s="24">
        <v>76</v>
      </c>
      <c r="J73" s="18">
        <f t="shared" si="17"/>
        <v>-1.7329316831596149</v>
      </c>
      <c r="K73" s="18">
        <f t="shared" si="17"/>
        <v>0.35214708038011999</v>
      </c>
      <c r="L73" s="18">
        <f t="shared" si="17"/>
        <v>-0.649786123547334</v>
      </c>
      <c r="M73" s="18">
        <f t="shared" si="17"/>
        <v>0.17492530690328739</v>
      </c>
      <c r="N73">
        <f t="shared" si="18"/>
        <v>-0.61021493985711506</v>
      </c>
      <c r="O73" s="27">
        <v>-1.7778307033733334</v>
      </c>
      <c r="T73" s="48"/>
    </row>
    <row r="74" spans="2:20" x14ac:dyDescent="0.15">
      <c r="B74" s="1">
        <v>73</v>
      </c>
      <c r="C74" s="22">
        <v>32</v>
      </c>
      <c r="D74" s="22">
        <v>25</v>
      </c>
      <c r="E74" s="22">
        <v>18</v>
      </c>
      <c r="F74" s="22">
        <v>34</v>
      </c>
      <c r="G74" s="18">
        <f t="shared" si="16"/>
        <v>109</v>
      </c>
      <c r="H74" s="18"/>
      <c r="I74" s="24">
        <v>77</v>
      </c>
      <c r="J74" s="18">
        <f t="shared" si="17"/>
        <v>0.21507426123493409</v>
      </c>
      <c r="K74" s="18">
        <f t="shared" si="17"/>
        <v>1.2556355492341655</v>
      </c>
      <c r="L74" s="18">
        <f t="shared" si="17"/>
        <v>-0.3579797667916359</v>
      </c>
      <c r="M74" s="18">
        <f t="shared" si="17"/>
        <v>-0.66098442635188859</v>
      </c>
      <c r="N74">
        <f t="shared" si="18"/>
        <v>0.31145091916066375</v>
      </c>
      <c r="O74" s="27">
        <v>-0.77726058268699971</v>
      </c>
      <c r="T74" s="48"/>
    </row>
    <row r="75" spans="2:20" x14ac:dyDescent="0.15">
      <c r="B75" s="31">
        <v>74</v>
      </c>
      <c r="C75" s="32">
        <v>62</v>
      </c>
      <c r="D75" s="32">
        <v>50</v>
      </c>
      <c r="E75" s="32">
        <v>34</v>
      </c>
      <c r="F75" s="32">
        <v>58</v>
      </c>
      <c r="G75" s="33">
        <f t="shared" si="16"/>
        <v>204</v>
      </c>
      <c r="H75" s="18"/>
      <c r="I75" s="24">
        <v>78</v>
      </c>
      <c r="J75" s="18">
        <f t="shared" si="17"/>
        <v>-1.5635398619079151</v>
      </c>
      <c r="K75" s="18">
        <f t="shared" si="17"/>
        <v>-1.2289577401144598</v>
      </c>
      <c r="L75" s="18">
        <f t="shared" si="17"/>
        <v>-0.70814739489847367</v>
      </c>
      <c r="M75" s="18">
        <f t="shared" si="17"/>
        <v>-0.36244523590361144</v>
      </c>
      <c r="N75">
        <f t="shared" si="18"/>
        <v>-1.2731675752909559</v>
      </c>
      <c r="O75" s="27">
        <v>0.3250481790077478</v>
      </c>
      <c r="T75" s="48"/>
    </row>
    <row r="76" spans="2:20" x14ac:dyDescent="0.15">
      <c r="B76" s="1">
        <v>75</v>
      </c>
      <c r="C76" s="22">
        <v>25</v>
      </c>
      <c r="D76" s="22">
        <v>25</v>
      </c>
      <c r="E76" s="22">
        <v>17</v>
      </c>
      <c r="F76" s="22">
        <v>23</v>
      </c>
      <c r="G76" s="18">
        <f t="shared" si="16"/>
        <v>90</v>
      </c>
      <c r="H76" s="18"/>
      <c r="I76" s="24">
        <v>79</v>
      </c>
      <c r="J76" s="18">
        <f t="shared" si="17"/>
        <v>-0.2084052918943157</v>
      </c>
      <c r="K76" s="18">
        <f t="shared" si="17"/>
        <v>0.57801919759363141</v>
      </c>
      <c r="L76" s="18">
        <f t="shared" si="17"/>
        <v>-0.47470230949391518</v>
      </c>
      <c r="M76" s="18">
        <f t="shared" si="17"/>
        <v>0.59288017353087541</v>
      </c>
      <c r="N76">
        <f t="shared" si="18"/>
        <v>0.21443346031668706</v>
      </c>
      <c r="O76" s="27">
        <v>1.1964667786668655</v>
      </c>
      <c r="T76" s="48"/>
    </row>
    <row r="77" spans="2:20" x14ac:dyDescent="0.15">
      <c r="B77" s="1">
        <v>76</v>
      </c>
      <c r="C77" s="22">
        <v>12</v>
      </c>
      <c r="D77" s="22">
        <v>45</v>
      </c>
      <c r="E77" s="22">
        <v>25</v>
      </c>
      <c r="F77" s="22">
        <v>47</v>
      </c>
      <c r="G77" s="18">
        <f t="shared" si="16"/>
        <v>129</v>
      </c>
      <c r="H77" s="18"/>
      <c r="I77" s="24">
        <v>80</v>
      </c>
      <c r="J77" s="18">
        <f t="shared" si="17"/>
        <v>-0.12370938126846573</v>
      </c>
      <c r="K77" s="18">
        <f t="shared" si="17"/>
        <v>-0.32546927126041419</v>
      </c>
      <c r="L77" s="18">
        <f t="shared" si="17"/>
        <v>0.75088438888001707</v>
      </c>
      <c r="M77" s="18">
        <f t="shared" si="17"/>
        <v>1.6079134210550177</v>
      </c>
      <c r="N77">
        <f t="shared" si="18"/>
        <v>0.53782498979660942</v>
      </c>
      <c r="O77" s="27">
        <v>0.86751221844122051</v>
      </c>
      <c r="T77" s="48"/>
    </row>
    <row r="78" spans="2:20" x14ac:dyDescent="0.15">
      <c r="B78" s="1">
        <v>77</v>
      </c>
      <c r="C78" s="22">
        <v>58</v>
      </c>
      <c r="D78" s="22">
        <v>65</v>
      </c>
      <c r="E78" s="22">
        <v>30</v>
      </c>
      <c r="F78" s="22">
        <v>33</v>
      </c>
      <c r="G78" s="18">
        <f t="shared" si="16"/>
        <v>186</v>
      </c>
      <c r="H78" s="18"/>
      <c r="I78" s="24">
        <v>82</v>
      </c>
      <c r="J78" s="18">
        <f t="shared" ref="J78:M79" si="19">STANDARDIZE(C83,C$133,C$134)</f>
        <v>0.25742221654785907</v>
      </c>
      <c r="K78" s="18">
        <f t="shared" si="19"/>
        <v>-0.32546927126041419</v>
      </c>
      <c r="L78" s="18">
        <f t="shared" si="19"/>
        <v>-0.94159248030303222</v>
      </c>
      <c r="M78" s="18">
        <f t="shared" si="19"/>
        <v>0.65258801162053082</v>
      </c>
      <c r="N78">
        <f>STANDARDIZE(G83,B$139,B$140)</f>
        <v>-4.4279763267250874E-2</v>
      </c>
      <c r="O78" s="27">
        <v>-0.30302980820752012</v>
      </c>
      <c r="T78" s="48"/>
    </row>
    <row r="79" spans="2:20" x14ac:dyDescent="0.15">
      <c r="B79" s="1">
        <v>78</v>
      </c>
      <c r="C79" s="22">
        <v>16</v>
      </c>
      <c r="D79" s="22">
        <v>10</v>
      </c>
      <c r="E79" s="22">
        <v>24</v>
      </c>
      <c r="F79" s="22">
        <v>38</v>
      </c>
      <c r="G79" s="18">
        <f t="shared" si="16"/>
        <v>88</v>
      </c>
      <c r="H79" s="18"/>
      <c r="I79" s="24">
        <v>83</v>
      </c>
      <c r="J79" s="18">
        <f t="shared" si="19"/>
        <v>-0.97066848752696533</v>
      </c>
      <c r="K79" s="18">
        <f t="shared" si="19"/>
        <v>-1.0030856229009484</v>
      </c>
      <c r="L79" s="18">
        <f t="shared" si="19"/>
        <v>-0.99995375165417177</v>
      </c>
      <c r="M79" s="18">
        <f t="shared" si="19"/>
        <v>-1.3177706453380984</v>
      </c>
      <c r="N79">
        <f>STANDARDIZE(G84,B$139,B$140)</f>
        <v>-1.3055067282389483</v>
      </c>
      <c r="O79" s="27">
        <v>-0.21036256419215205</v>
      </c>
      <c r="T79" s="48"/>
    </row>
    <row r="80" spans="2:20" x14ac:dyDescent="0.15">
      <c r="B80" s="1">
        <v>79</v>
      </c>
      <c r="C80" s="22">
        <v>48</v>
      </c>
      <c r="D80" s="22">
        <v>50</v>
      </c>
      <c r="E80" s="22">
        <v>28</v>
      </c>
      <c r="F80" s="22">
        <v>54</v>
      </c>
      <c r="G80" s="18">
        <f t="shared" si="16"/>
        <v>180</v>
      </c>
      <c r="H80" s="18"/>
      <c r="I80" s="24">
        <v>85</v>
      </c>
      <c r="J80" s="18">
        <f>STANDARDIZE(C86,C$133,C$134)</f>
        <v>0.76559768030295883</v>
      </c>
      <c r="K80" s="18">
        <f>STANDARDIZE(D86,D$133,D$134)</f>
        <v>0.80389131480714282</v>
      </c>
      <c r="L80" s="18">
        <f>STANDARDIZE(E86,E$133,E$134)</f>
        <v>1.5095809164448324</v>
      </c>
      <c r="M80" s="18">
        <f>STANDARDIZE(F86,F$133,F$134)</f>
        <v>1.6079134210550177</v>
      </c>
      <c r="N80">
        <f>STANDARDIZE(G86,B$139,B$140)</f>
        <v>1.4918300017623805</v>
      </c>
      <c r="O80" s="27">
        <v>-1.1576277252381311</v>
      </c>
      <c r="T80" s="48"/>
    </row>
    <row r="81" spans="2:20" x14ac:dyDescent="0.15">
      <c r="B81" s="1">
        <v>80</v>
      </c>
      <c r="C81" s="22">
        <v>50</v>
      </c>
      <c r="D81" s="22">
        <v>30</v>
      </c>
      <c r="E81" s="22">
        <v>49</v>
      </c>
      <c r="F81" s="22">
        <v>71</v>
      </c>
      <c r="G81" s="18">
        <f t="shared" si="16"/>
        <v>200</v>
      </c>
      <c r="H81" s="18"/>
      <c r="I81" s="24">
        <v>87</v>
      </c>
      <c r="J81" s="18">
        <f t="shared" ref="J81:M88" si="20">STANDARDIZE(C88,C$133,C$134)</f>
        <v>0.384466082486634</v>
      </c>
      <c r="K81" s="18">
        <f t="shared" si="20"/>
        <v>-1.0030856229009484</v>
      </c>
      <c r="L81" s="18">
        <f t="shared" si="20"/>
        <v>1.0426907456357153</v>
      </c>
      <c r="M81" s="18">
        <f t="shared" si="20"/>
        <v>0.65258801162053082</v>
      </c>
      <c r="N81">
        <f t="shared" ref="N81:N88" si="21">STANDARDIZE(G88,B$139,B$140)</f>
        <v>0.31145091916066375</v>
      </c>
      <c r="O81" s="27">
        <v>0.72660623640767408</v>
      </c>
      <c r="T81" s="48"/>
    </row>
    <row r="82" spans="2:20" x14ac:dyDescent="0.15">
      <c r="B82" s="31">
        <v>81</v>
      </c>
      <c r="C82" s="32">
        <v>12</v>
      </c>
      <c r="D82" s="32">
        <v>15</v>
      </c>
      <c r="E82" s="32">
        <v>20</v>
      </c>
      <c r="F82" s="32">
        <v>12</v>
      </c>
      <c r="G82" s="33">
        <f t="shared" si="16"/>
        <v>59</v>
      </c>
      <c r="H82" s="18"/>
      <c r="I82" s="24">
        <v>88</v>
      </c>
      <c r="J82" s="18">
        <f t="shared" si="20"/>
        <v>-1.0977123534657403</v>
      </c>
      <c r="K82" s="18">
        <f t="shared" si="20"/>
        <v>0.35214708038011999</v>
      </c>
      <c r="L82" s="18">
        <f t="shared" si="20"/>
        <v>-0.99995375165417177</v>
      </c>
      <c r="M82" s="18">
        <f t="shared" si="20"/>
        <v>-0.30273739781395603</v>
      </c>
      <c r="N82">
        <f t="shared" si="21"/>
        <v>-0.59404536338311897</v>
      </c>
      <c r="O82" s="27">
        <v>1.2208315378229684</v>
      </c>
      <c r="T82" s="48"/>
    </row>
    <row r="83" spans="2:20" x14ac:dyDescent="0.15">
      <c r="B83" s="1">
        <v>82</v>
      </c>
      <c r="C83" s="22">
        <v>59</v>
      </c>
      <c r="D83" s="22">
        <v>30</v>
      </c>
      <c r="E83" s="22">
        <v>20</v>
      </c>
      <c r="F83" s="22">
        <v>55</v>
      </c>
      <c r="G83" s="18">
        <f t="shared" si="16"/>
        <v>164</v>
      </c>
      <c r="H83" s="18"/>
      <c r="I83" s="24">
        <v>89</v>
      </c>
      <c r="J83" s="18">
        <f t="shared" si="20"/>
        <v>-0.33544915783309059</v>
      </c>
      <c r="K83" s="18">
        <f t="shared" si="20"/>
        <v>0.35214708038011999</v>
      </c>
      <c r="L83" s="18">
        <f t="shared" si="20"/>
        <v>-0.82486993760075289</v>
      </c>
      <c r="M83" s="18">
        <f t="shared" si="20"/>
        <v>-0.2430295597243006</v>
      </c>
      <c r="N83">
        <f t="shared" si="21"/>
        <v>-0.23831468095520431</v>
      </c>
      <c r="O83" s="27">
        <v>0.63450273828138892</v>
      </c>
      <c r="T83" s="48"/>
    </row>
    <row r="84" spans="2:20" x14ac:dyDescent="0.15">
      <c r="B84" s="1">
        <v>83</v>
      </c>
      <c r="C84" s="22">
        <v>30</v>
      </c>
      <c r="D84" s="22">
        <v>15</v>
      </c>
      <c r="E84" s="22">
        <v>19</v>
      </c>
      <c r="F84" s="22">
        <v>22</v>
      </c>
      <c r="G84" s="18">
        <f t="shared" si="16"/>
        <v>86</v>
      </c>
      <c r="H84" s="18"/>
      <c r="I84" s="24">
        <v>90</v>
      </c>
      <c r="J84" s="18">
        <f t="shared" si="20"/>
        <v>0.42681403779955895</v>
      </c>
      <c r="K84" s="18">
        <f t="shared" si="20"/>
        <v>1.481507666447677</v>
      </c>
      <c r="L84" s="18">
        <f t="shared" si="20"/>
        <v>0.98432947428457562</v>
      </c>
      <c r="M84" s="18">
        <f t="shared" si="20"/>
        <v>-0.60127658826223318</v>
      </c>
      <c r="N84">
        <f t="shared" si="21"/>
        <v>0.86121651927653187</v>
      </c>
      <c r="O84" s="27">
        <v>-2.5028076161417376E-2</v>
      </c>
      <c r="T84" s="48"/>
    </row>
    <row r="85" spans="2:20" x14ac:dyDescent="0.15">
      <c r="B85" s="31">
        <v>84</v>
      </c>
      <c r="C85" s="32">
        <v>59</v>
      </c>
      <c r="D85" s="32">
        <v>20</v>
      </c>
      <c r="E85" s="32">
        <v>47</v>
      </c>
      <c r="F85" s="32">
        <v>56</v>
      </c>
      <c r="G85" s="33">
        <f t="shared" si="16"/>
        <v>182</v>
      </c>
      <c r="H85" s="18"/>
      <c r="I85" s="24">
        <v>91</v>
      </c>
      <c r="J85" s="18">
        <f t="shared" si="20"/>
        <v>1.0620333674934337</v>
      </c>
      <c r="K85" s="18">
        <f t="shared" si="20"/>
        <v>2.1591240180882112</v>
      </c>
      <c r="L85" s="18">
        <f t="shared" si="20"/>
        <v>-0.29961849544049624</v>
      </c>
      <c r="M85" s="18">
        <f t="shared" si="20"/>
        <v>1.4884977448757069</v>
      </c>
      <c r="N85">
        <f t="shared" si="21"/>
        <v>1.556508307658365</v>
      </c>
      <c r="O85" s="27">
        <v>0.23238093499238116</v>
      </c>
    </row>
    <row r="86" spans="2:20" x14ac:dyDescent="0.15">
      <c r="B86" s="1">
        <v>85</v>
      </c>
      <c r="C86" s="22">
        <v>71</v>
      </c>
      <c r="D86" s="22">
        <v>55</v>
      </c>
      <c r="E86" s="22">
        <v>62</v>
      </c>
      <c r="F86" s="22">
        <v>71</v>
      </c>
      <c r="G86" s="18">
        <f t="shared" si="16"/>
        <v>259</v>
      </c>
      <c r="H86" s="18"/>
      <c r="I86" s="24">
        <v>92</v>
      </c>
      <c r="J86" s="18">
        <f t="shared" si="20"/>
        <v>-0.29310120252016564</v>
      </c>
      <c r="K86" s="18">
        <f t="shared" si="20"/>
        <v>0.80389131480714282</v>
      </c>
      <c r="L86" s="18">
        <f t="shared" si="20"/>
        <v>-0.3579797667916359</v>
      </c>
      <c r="M86" s="18">
        <f t="shared" si="20"/>
        <v>-0.30273739781395603</v>
      </c>
      <c r="N86">
        <f t="shared" si="21"/>
        <v>5.2737695576725849E-2</v>
      </c>
      <c r="O86" s="27">
        <v>0.75749531774612966</v>
      </c>
      <c r="T86" s="48"/>
    </row>
    <row r="87" spans="2:20" x14ac:dyDescent="0.15">
      <c r="B87" s="31">
        <v>86</v>
      </c>
      <c r="C87" s="32">
        <v>90</v>
      </c>
      <c r="D87" s="32">
        <v>65</v>
      </c>
      <c r="E87" s="32">
        <v>67</v>
      </c>
      <c r="F87" s="32">
        <v>69</v>
      </c>
      <c r="G87" s="33">
        <f t="shared" si="16"/>
        <v>291</v>
      </c>
      <c r="H87" s="18"/>
      <c r="I87" s="24">
        <v>93</v>
      </c>
      <c r="J87" s="18">
        <f t="shared" si="20"/>
        <v>-1.478843951282065</v>
      </c>
      <c r="K87" s="18">
        <f t="shared" si="20"/>
        <v>-1.6807019745414826</v>
      </c>
      <c r="L87" s="18">
        <f t="shared" si="20"/>
        <v>-0.53306358084505479</v>
      </c>
      <c r="M87" s="18">
        <f t="shared" si="20"/>
        <v>0.47346449735156454</v>
      </c>
      <c r="N87">
        <f t="shared" si="21"/>
        <v>-1.1276413870249908</v>
      </c>
      <c r="O87" s="27">
        <v>0.4974383381873706</v>
      </c>
      <c r="T87" s="48"/>
    </row>
    <row r="88" spans="2:20" x14ac:dyDescent="0.15">
      <c r="B88" s="1">
        <v>87</v>
      </c>
      <c r="C88" s="22">
        <v>62</v>
      </c>
      <c r="D88" s="22">
        <v>15</v>
      </c>
      <c r="E88" s="22">
        <v>54</v>
      </c>
      <c r="F88" s="22">
        <v>55</v>
      </c>
      <c r="G88" s="18">
        <f t="shared" si="16"/>
        <v>186</v>
      </c>
      <c r="H88" s="18"/>
      <c r="I88" s="24">
        <v>94</v>
      </c>
      <c r="J88" s="18">
        <f t="shared" si="20"/>
        <v>1.0620333674934337</v>
      </c>
      <c r="K88" s="18">
        <f t="shared" si="20"/>
        <v>0.35214708038011999</v>
      </c>
      <c r="L88" s="18">
        <f t="shared" si="20"/>
        <v>0.98432947428457562</v>
      </c>
      <c r="M88" s="18">
        <f t="shared" si="20"/>
        <v>-1.0192314548898211</v>
      </c>
      <c r="N88">
        <f t="shared" si="21"/>
        <v>0.58633371921859778</v>
      </c>
      <c r="O88" s="27">
        <v>-1.2811840505919545</v>
      </c>
      <c r="T88" s="48"/>
    </row>
    <row r="89" spans="2:20" x14ac:dyDescent="0.15">
      <c r="B89" s="1">
        <v>88</v>
      </c>
      <c r="C89" s="22">
        <v>27</v>
      </c>
      <c r="D89" s="22">
        <v>45</v>
      </c>
      <c r="E89" s="22">
        <v>19</v>
      </c>
      <c r="F89" s="22">
        <v>39</v>
      </c>
      <c r="G89" s="18">
        <f t="shared" si="16"/>
        <v>130</v>
      </c>
      <c r="H89" s="18"/>
      <c r="I89" s="24">
        <v>96</v>
      </c>
      <c r="J89" s="18">
        <f t="shared" ref="J89:M90" si="22">STANDARDIZE(C97,C$133,C$134)</f>
        <v>-1.2671041747174401</v>
      </c>
      <c r="K89" s="18">
        <f t="shared" si="22"/>
        <v>0.80389131480714282</v>
      </c>
      <c r="L89" s="18">
        <f t="shared" si="22"/>
        <v>0.16727167536862078</v>
      </c>
      <c r="M89" s="18">
        <f t="shared" si="22"/>
        <v>0.47346449735156454</v>
      </c>
      <c r="N89">
        <f>STANDARDIZE(G97,B$139,B$140)</f>
        <v>3.6568119102729731E-2</v>
      </c>
      <c r="O89" s="27">
        <v>0.35593726034620476</v>
      </c>
      <c r="T89" s="48"/>
    </row>
    <row r="90" spans="2:20" x14ac:dyDescent="0.15">
      <c r="B90" s="1">
        <v>89</v>
      </c>
      <c r="C90" s="22">
        <v>45</v>
      </c>
      <c r="D90" s="22">
        <v>45</v>
      </c>
      <c r="E90" s="22">
        <v>22</v>
      </c>
      <c r="F90" s="22">
        <v>40</v>
      </c>
      <c r="G90" s="18">
        <f t="shared" si="16"/>
        <v>152</v>
      </c>
      <c r="H90" s="18"/>
      <c r="I90" s="24">
        <v>97</v>
      </c>
      <c r="J90" s="18">
        <f t="shared" si="22"/>
        <v>-1.1824082640915903</v>
      </c>
      <c r="K90" s="18">
        <f t="shared" si="22"/>
        <v>-0.32546927126041419</v>
      </c>
      <c r="L90" s="18">
        <f t="shared" si="22"/>
        <v>-1.1750375657075907</v>
      </c>
      <c r="M90" s="18">
        <f t="shared" si="22"/>
        <v>-1.0192314548898211</v>
      </c>
      <c r="N90">
        <f>STANDARDIZE(G98,B$139,B$140)</f>
        <v>-1.1114718105509949</v>
      </c>
      <c r="O90" s="27">
        <v>0.94975085849763075</v>
      </c>
      <c r="T90" s="48"/>
    </row>
    <row r="91" spans="2:20" x14ac:dyDescent="0.15">
      <c r="B91" s="1">
        <v>90</v>
      </c>
      <c r="C91" s="22">
        <v>63</v>
      </c>
      <c r="D91" s="22">
        <v>70</v>
      </c>
      <c r="E91" s="22">
        <v>53</v>
      </c>
      <c r="F91" s="22">
        <v>34</v>
      </c>
      <c r="G91" s="18">
        <f t="shared" si="16"/>
        <v>220</v>
      </c>
      <c r="H91" s="18"/>
      <c r="I91" s="24">
        <v>99</v>
      </c>
      <c r="J91" s="18">
        <f t="shared" ref="J91:J104" si="23">STANDARDIZE(C100,C$133,C$134)</f>
        <v>1.5702088312485334</v>
      </c>
      <c r="K91" s="18">
        <f t="shared" ref="K91:K104" si="24">STANDARDIZE(D100,D$133,D$134)</f>
        <v>-9.9597154046902808E-2</v>
      </c>
      <c r="L91" s="18">
        <f t="shared" ref="L91:L104" si="25">STANDARDIZE(E100,E$133,E$134)</f>
        <v>1.9181098159028098</v>
      </c>
      <c r="M91" s="18">
        <f t="shared" ref="M91:M104" si="26">STANDARDIZE(F100,F$133,F$134)</f>
        <v>1.8467447734136393</v>
      </c>
      <c r="N91">
        <f t="shared" ref="N91:N104" si="27">STANDARDIZE(G100,B$139,B$140)</f>
        <v>1.6535257665023417</v>
      </c>
      <c r="O91" s="27">
        <v>4.5125817877110438E-2</v>
      </c>
      <c r="T91" s="48"/>
    </row>
    <row r="92" spans="2:20" x14ac:dyDescent="0.15">
      <c r="B92" s="1">
        <v>91</v>
      </c>
      <c r="C92" s="22">
        <v>78</v>
      </c>
      <c r="D92" s="22">
        <v>85</v>
      </c>
      <c r="E92" s="22">
        <v>31</v>
      </c>
      <c r="F92" s="22">
        <v>69</v>
      </c>
      <c r="G92" s="18">
        <f t="shared" si="16"/>
        <v>263</v>
      </c>
      <c r="H92" s="18"/>
      <c r="I92" s="24">
        <v>100</v>
      </c>
      <c r="J92" s="18">
        <f t="shared" si="23"/>
        <v>-0.50484097908479053</v>
      </c>
      <c r="K92" s="18">
        <f t="shared" si="24"/>
        <v>-1.2289577401144598</v>
      </c>
      <c r="L92" s="18">
        <f t="shared" si="25"/>
        <v>-1.1750375657075907</v>
      </c>
      <c r="M92" s="18">
        <f t="shared" si="26"/>
        <v>-1.138647131069132</v>
      </c>
      <c r="N92">
        <f t="shared" si="27"/>
        <v>-1.2084892693949716</v>
      </c>
      <c r="O92" s="27">
        <v>0.66482807373076303</v>
      </c>
      <c r="T92" s="48"/>
    </row>
    <row r="93" spans="2:20" x14ac:dyDescent="0.15">
      <c r="B93" s="1">
        <v>92</v>
      </c>
      <c r="C93" s="22">
        <v>46</v>
      </c>
      <c r="D93" s="22">
        <v>55</v>
      </c>
      <c r="E93" s="22">
        <v>30</v>
      </c>
      <c r="F93" s="22">
        <v>39</v>
      </c>
      <c r="G93" s="18">
        <f t="shared" si="16"/>
        <v>170</v>
      </c>
      <c r="H93" s="18"/>
      <c r="I93" s="24">
        <v>101</v>
      </c>
      <c r="J93" s="18">
        <f t="shared" si="23"/>
        <v>1.3161210993709835</v>
      </c>
      <c r="K93" s="18">
        <f t="shared" si="24"/>
        <v>0.80389131480714282</v>
      </c>
      <c r="L93" s="18">
        <f t="shared" si="25"/>
        <v>-0.18289595273821699</v>
      </c>
      <c r="M93" s="18">
        <f t="shared" si="26"/>
        <v>-0.48186091208292231</v>
      </c>
      <c r="N93">
        <f t="shared" si="27"/>
        <v>0.66718160158857842</v>
      </c>
      <c r="O93" s="27">
        <v>-2.5028076161417376E-2</v>
      </c>
      <c r="T93" s="48"/>
    </row>
    <row r="94" spans="2:20" x14ac:dyDescent="0.15">
      <c r="B94" s="1">
        <v>93</v>
      </c>
      <c r="C94" s="22">
        <v>18</v>
      </c>
      <c r="D94" s="22">
        <v>0</v>
      </c>
      <c r="E94" s="22">
        <v>27</v>
      </c>
      <c r="F94" s="22">
        <v>52</v>
      </c>
      <c r="G94" s="18">
        <f t="shared" si="16"/>
        <v>97</v>
      </c>
      <c r="H94" s="18"/>
      <c r="I94" s="24">
        <v>102</v>
      </c>
      <c r="J94" s="18">
        <f t="shared" si="23"/>
        <v>0.46916199311248397</v>
      </c>
      <c r="K94" s="18">
        <f t="shared" si="24"/>
        <v>1.481507666447677</v>
      </c>
      <c r="L94" s="18">
        <f t="shared" si="25"/>
        <v>-0.76650866624961334</v>
      </c>
      <c r="M94" s="18">
        <f t="shared" si="26"/>
        <v>0.11521746881363196</v>
      </c>
      <c r="N94">
        <f t="shared" si="27"/>
        <v>0.58633371921859778</v>
      </c>
      <c r="O94" s="27">
        <v>1.1899424564845114</v>
      </c>
      <c r="T94" s="48"/>
    </row>
    <row r="95" spans="2:20" x14ac:dyDescent="0.15">
      <c r="B95" s="1">
        <v>94</v>
      </c>
      <c r="C95" s="22">
        <v>78</v>
      </c>
      <c r="D95" s="22">
        <v>45</v>
      </c>
      <c r="E95" s="22">
        <v>53</v>
      </c>
      <c r="F95" s="22">
        <v>27</v>
      </c>
      <c r="G95" s="18">
        <f t="shared" si="16"/>
        <v>203</v>
      </c>
      <c r="H95" s="18"/>
      <c r="I95" s="24">
        <v>103</v>
      </c>
      <c r="J95" s="18">
        <f t="shared" si="23"/>
        <v>0.25742221654785907</v>
      </c>
      <c r="K95" s="18">
        <f t="shared" si="24"/>
        <v>1.7073797836611884</v>
      </c>
      <c r="L95" s="18">
        <f t="shared" si="25"/>
        <v>0.34235548942203969</v>
      </c>
      <c r="M95" s="18">
        <f t="shared" si="26"/>
        <v>-0.66098442635188859</v>
      </c>
      <c r="N95">
        <f t="shared" si="27"/>
        <v>0.6833511780625745</v>
      </c>
      <c r="O95" s="27">
        <v>-0.17947348285369649</v>
      </c>
      <c r="T95" s="48"/>
    </row>
    <row r="96" spans="2:20" x14ac:dyDescent="0.15">
      <c r="B96" s="31">
        <v>95</v>
      </c>
      <c r="C96" s="32">
        <v>66</v>
      </c>
      <c r="D96" s="32">
        <v>0</v>
      </c>
      <c r="E96" s="32">
        <v>33</v>
      </c>
      <c r="F96" s="32">
        <v>41</v>
      </c>
      <c r="G96" s="33">
        <f t="shared" si="16"/>
        <v>140</v>
      </c>
      <c r="H96" s="18"/>
      <c r="I96" s="24">
        <v>104</v>
      </c>
      <c r="J96" s="18">
        <f t="shared" si="23"/>
        <v>0.89264154624173375</v>
      </c>
      <c r="K96" s="18">
        <f t="shared" si="24"/>
        <v>1.9332519008746998</v>
      </c>
      <c r="L96" s="18">
        <f t="shared" si="25"/>
        <v>-0.70814739489847367</v>
      </c>
      <c r="M96" s="18">
        <f t="shared" si="26"/>
        <v>0.53317233544121989</v>
      </c>
      <c r="N96">
        <f t="shared" si="27"/>
        <v>1.0390818604904892</v>
      </c>
      <c r="O96" s="27">
        <v>-1.0752568416689157</v>
      </c>
      <c r="T96" s="48"/>
    </row>
    <row r="97" spans="2:20" x14ac:dyDescent="0.15">
      <c r="B97" s="1">
        <v>96</v>
      </c>
      <c r="C97" s="22">
        <v>23</v>
      </c>
      <c r="D97" s="22">
        <v>55</v>
      </c>
      <c r="E97" s="22">
        <v>39</v>
      </c>
      <c r="F97" s="22">
        <v>52</v>
      </c>
      <c r="G97" s="18">
        <f t="shared" si="16"/>
        <v>169</v>
      </c>
      <c r="H97" s="18"/>
      <c r="I97" s="24">
        <v>105</v>
      </c>
      <c r="J97" s="18">
        <f t="shared" si="23"/>
        <v>-0.67423280033649047</v>
      </c>
      <c r="K97" s="18">
        <f t="shared" si="24"/>
        <v>-0.32546927126041419</v>
      </c>
      <c r="L97" s="18">
        <f t="shared" si="25"/>
        <v>-0.41634103814277551</v>
      </c>
      <c r="M97" s="18">
        <f t="shared" si="26"/>
        <v>-0.36244523590361144</v>
      </c>
      <c r="N97">
        <f t="shared" si="27"/>
        <v>-0.52936705748713453</v>
      </c>
      <c r="O97" s="27">
        <v>0.94282980577686426</v>
      </c>
      <c r="T97" s="48"/>
    </row>
    <row r="98" spans="2:20" x14ac:dyDescent="0.15">
      <c r="B98" s="1">
        <v>97</v>
      </c>
      <c r="C98" s="22">
        <v>25</v>
      </c>
      <c r="D98" s="22">
        <v>30</v>
      </c>
      <c r="E98" s="22">
        <v>16</v>
      </c>
      <c r="F98" s="22">
        <v>27</v>
      </c>
      <c r="G98" s="18">
        <f t="shared" si="16"/>
        <v>98</v>
      </c>
      <c r="H98" s="18"/>
      <c r="I98" s="24">
        <v>106</v>
      </c>
      <c r="J98" s="18">
        <f t="shared" si="23"/>
        <v>-0.25075324720724068</v>
      </c>
      <c r="K98" s="18">
        <f t="shared" si="24"/>
        <v>-0.77721350568743708</v>
      </c>
      <c r="L98" s="18">
        <f t="shared" si="25"/>
        <v>-0.82486993760075289</v>
      </c>
      <c r="M98" s="18">
        <f t="shared" si="26"/>
        <v>0.59288017353087541</v>
      </c>
      <c r="N98">
        <f t="shared" si="27"/>
        <v>-0.38384086922116939</v>
      </c>
      <c r="O98" s="27">
        <v>0.73690259685382686</v>
      </c>
      <c r="T98" s="48"/>
    </row>
    <row r="99" spans="2:20" x14ac:dyDescent="0.15">
      <c r="B99" s="31">
        <v>98</v>
      </c>
      <c r="C99" s="32">
        <v>42</v>
      </c>
      <c r="D99" s="32">
        <v>15</v>
      </c>
      <c r="E99" s="32">
        <v>21</v>
      </c>
      <c r="F99" s="32">
        <v>67</v>
      </c>
      <c r="G99" s="33">
        <f t="shared" si="16"/>
        <v>145</v>
      </c>
      <c r="H99" s="18"/>
      <c r="I99" s="24">
        <v>107</v>
      </c>
      <c r="J99" s="18">
        <f t="shared" si="23"/>
        <v>0.1727263059220091</v>
      </c>
      <c r="K99" s="18">
        <f t="shared" si="24"/>
        <v>0.80389131480714282</v>
      </c>
      <c r="L99" s="18">
        <f t="shared" si="25"/>
        <v>-7.8121386847981008E-3</v>
      </c>
      <c r="M99" s="18">
        <f t="shared" si="26"/>
        <v>-6.390604545533432E-2</v>
      </c>
      <c r="N99">
        <f t="shared" si="27"/>
        <v>0.39229880153064439</v>
      </c>
      <c r="O99" s="27">
        <v>0.633938992392306</v>
      </c>
      <c r="T99" s="48"/>
    </row>
    <row r="100" spans="2:20" x14ac:dyDescent="0.15">
      <c r="B100" s="1">
        <v>99</v>
      </c>
      <c r="C100" s="22">
        <v>90</v>
      </c>
      <c r="D100" s="22">
        <v>35</v>
      </c>
      <c r="E100" s="22">
        <v>69</v>
      </c>
      <c r="F100" s="22">
        <v>75</v>
      </c>
      <c r="G100" s="18">
        <f t="shared" si="16"/>
        <v>269</v>
      </c>
      <c r="H100" s="18"/>
      <c r="I100" s="24">
        <v>108</v>
      </c>
      <c r="J100" s="18">
        <f t="shared" si="23"/>
        <v>-0.71658075564941537</v>
      </c>
      <c r="K100" s="18">
        <f t="shared" si="24"/>
        <v>-1.0030856229009484</v>
      </c>
      <c r="L100" s="18">
        <f t="shared" si="25"/>
        <v>-0.41634103814277551</v>
      </c>
      <c r="M100" s="18">
        <f t="shared" si="26"/>
        <v>1.8467447734136393</v>
      </c>
      <c r="N100">
        <f t="shared" si="27"/>
        <v>-0.18980595153321594</v>
      </c>
      <c r="O100" s="27">
        <v>-2.6824557439938537</v>
      </c>
      <c r="T100" s="48"/>
    </row>
    <row r="101" spans="2:20" x14ac:dyDescent="0.15">
      <c r="B101" s="1">
        <v>100</v>
      </c>
      <c r="C101" s="22">
        <v>41</v>
      </c>
      <c r="D101" s="22">
        <v>10</v>
      </c>
      <c r="E101" s="22">
        <v>16</v>
      </c>
      <c r="F101" s="22">
        <v>25</v>
      </c>
      <c r="G101" s="18">
        <f t="shared" si="16"/>
        <v>92</v>
      </c>
      <c r="H101" s="18"/>
      <c r="I101" s="24">
        <v>109</v>
      </c>
      <c r="J101" s="18">
        <f t="shared" si="23"/>
        <v>0.59620585905125889</v>
      </c>
      <c r="K101" s="18">
        <f t="shared" si="24"/>
        <v>-1.0030856229009484</v>
      </c>
      <c r="L101" s="18">
        <f t="shared" si="25"/>
        <v>-0.88323120895189255</v>
      </c>
      <c r="M101" s="18">
        <f t="shared" si="26"/>
        <v>-0.30273739781395603</v>
      </c>
      <c r="N101">
        <f t="shared" si="27"/>
        <v>-0.40001044569516553</v>
      </c>
      <c r="O101" s="27">
        <v>-1.2295731029972599</v>
      </c>
      <c r="T101" s="48"/>
    </row>
    <row r="102" spans="2:20" x14ac:dyDescent="0.15">
      <c r="B102" s="1">
        <v>101</v>
      </c>
      <c r="C102" s="22">
        <v>84</v>
      </c>
      <c r="D102" s="22">
        <v>55</v>
      </c>
      <c r="E102" s="22">
        <v>33</v>
      </c>
      <c r="F102" s="22">
        <v>36</v>
      </c>
      <c r="G102" s="18">
        <f t="shared" si="16"/>
        <v>208</v>
      </c>
      <c r="H102" s="18"/>
      <c r="I102" s="24">
        <v>110</v>
      </c>
      <c r="J102" s="18">
        <f t="shared" si="23"/>
        <v>1.1043813228063586</v>
      </c>
      <c r="K102" s="18">
        <f t="shared" si="24"/>
        <v>1.481507666447677</v>
      </c>
      <c r="L102" s="18">
        <f t="shared" si="25"/>
        <v>0.8676069315822964</v>
      </c>
      <c r="M102" s="18">
        <f t="shared" si="26"/>
        <v>1.7273290972343285</v>
      </c>
      <c r="N102">
        <f t="shared" si="27"/>
        <v>1.7182040723983263</v>
      </c>
      <c r="O102" s="27">
        <v>0.25297365588468534</v>
      </c>
      <c r="T102" s="48"/>
    </row>
    <row r="103" spans="2:20" x14ac:dyDescent="0.15">
      <c r="B103" s="1">
        <v>102</v>
      </c>
      <c r="C103" s="22">
        <v>64</v>
      </c>
      <c r="D103" s="22">
        <v>70</v>
      </c>
      <c r="E103" s="22">
        <v>23</v>
      </c>
      <c r="F103" s="22">
        <v>46</v>
      </c>
      <c r="G103" s="18">
        <f t="shared" si="16"/>
        <v>203</v>
      </c>
      <c r="H103" s="18"/>
      <c r="I103" s="24">
        <v>111</v>
      </c>
      <c r="J103" s="18">
        <f t="shared" si="23"/>
        <v>0.97733745686758366</v>
      </c>
      <c r="K103" s="18">
        <f t="shared" si="24"/>
        <v>-0.32546927126041419</v>
      </c>
      <c r="L103" s="18">
        <f t="shared" si="25"/>
        <v>-1.2333988370587303</v>
      </c>
      <c r="M103" s="18">
        <f t="shared" si="26"/>
        <v>-0.2430295597243006</v>
      </c>
      <c r="N103">
        <f t="shared" si="27"/>
        <v>-9.2788492689239235E-2</v>
      </c>
      <c r="O103" s="27">
        <v>0.38682634168466029</v>
      </c>
      <c r="T103" s="48"/>
    </row>
    <row r="104" spans="2:20" x14ac:dyDescent="0.15">
      <c r="B104" s="1">
        <v>103</v>
      </c>
      <c r="C104" s="22">
        <v>59</v>
      </c>
      <c r="D104" s="22">
        <v>75</v>
      </c>
      <c r="E104" s="22">
        <v>42</v>
      </c>
      <c r="F104" s="22">
        <v>33</v>
      </c>
      <c r="G104" s="18">
        <f t="shared" si="16"/>
        <v>209</v>
      </c>
      <c r="H104" s="18"/>
      <c r="I104" s="24">
        <v>112</v>
      </c>
      <c r="J104" s="18">
        <f t="shared" si="23"/>
        <v>0.55385790373833388</v>
      </c>
      <c r="K104" s="18">
        <f t="shared" si="24"/>
        <v>-9.9597154046902808E-2</v>
      </c>
      <c r="L104" s="18">
        <f t="shared" si="25"/>
        <v>1.3344971023914134</v>
      </c>
      <c r="M104" s="18">
        <f t="shared" si="26"/>
        <v>-0.48186091208292231</v>
      </c>
      <c r="N104">
        <f t="shared" si="27"/>
        <v>0.47314668390062498</v>
      </c>
      <c r="O104" s="27">
        <v>-2.5028076161417376E-2</v>
      </c>
      <c r="T104" s="48"/>
    </row>
    <row r="105" spans="2:20" x14ac:dyDescent="0.15">
      <c r="B105" s="1">
        <v>104</v>
      </c>
      <c r="C105" s="22">
        <v>74</v>
      </c>
      <c r="D105" s="22">
        <v>80</v>
      </c>
      <c r="E105" s="22">
        <v>24</v>
      </c>
      <c r="F105" s="22">
        <v>53</v>
      </c>
      <c r="G105" s="18">
        <f t="shared" si="16"/>
        <v>231</v>
      </c>
      <c r="H105" s="18"/>
      <c r="I105" s="24">
        <v>114</v>
      </c>
      <c r="J105" s="18">
        <f t="shared" ref="J105:J121" si="28">STANDARDIZE(C115,C$133,C$134)</f>
        <v>0.13037835060908412</v>
      </c>
      <c r="K105" s="18">
        <f t="shared" ref="K105:K121" si="29">STANDARDIZE(D115,D$133,D$134)</f>
        <v>1.0297634320206541</v>
      </c>
      <c r="L105" s="18">
        <f t="shared" ref="L105:L121" si="30">STANDARDIZE(E115,E$133,E$134)</f>
        <v>1.3344971023914134</v>
      </c>
      <c r="M105" s="18">
        <f t="shared" ref="M105:M121" si="31">STANDARDIZE(F115,F$133,F$134)</f>
        <v>0.17492530690328739</v>
      </c>
      <c r="N105">
        <f t="shared" ref="N105:N121" si="32">STANDARDIZE(G115,B$139,B$140)</f>
        <v>0.89355567222452414</v>
      </c>
      <c r="O105" s="27">
        <v>-0.20159010229212221</v>
      </c>
      <c r="T105" s="48"/>
    </row>
    <row r="106" spans="2:20" x14ac:dyDescent="0.15">
      <c r="B106" s="1">
        <v>105</v>
      </c>
      <c r="C106" s="22">
        <v>37</v>
      </c>
      <c r="D106" s="22">
        <v>30</v>
      </c>
      <c r="E106" s="22">
        <v>29</v>
      </c>
      <c r="F106" s="22">
        <v>38</v>
      </c>
      <c r="G106" s="18">
        <f t="shared" si="16"/>
        <v>134</v>
      </c>
      <c r="H106" s="18"/>
      <c r="I106" s="24">
        <v>115</v>
      </c>
      <c r="J106" s="18">
        <f t="shared" si="28"/>
        <v>0.46916199311248397</v>
      </c>
      <c r="K106" s="18">
        <f t="shared" si="29"/>
        <v>-9.9597154046902808E-2</v>
      </c>
      <c r="L106" s="18">
        <f t="shared" si="30"/>
        <v>0.57580057482659819</v>
      </c>
      <c r="M106" s="18">
        <f t="shared" si="31"/>
        <v>5.5509630723976529E-2</v>
      </c>
      <c r="N106">
        <f t="shared" si="32"/>
        <v>0.37612922505664825</v>
      </c>
      <c r="O106" s="27">
        <v>-1.3529310630818772</v>
      </c>
      <c r="T106" s="48"/>
    </row>
    <row r="107" spans="2:20" x14ac:dyDescent="0.15">
      <c r="B107" s="1">
        <v>106</v>
      </c>
      <c r="C107" s="22">
        <v>47</v>
      </c>
      <c r="D107" s="22">
        <v>20</v>
      </c>
      <c r="E107" s="22">
        <v>22</v>
      </c>
      <c r="F107" s="22">
        <v>54</v>
      </c>
      <c r="G107" s="18">
        <f t="shared" si="16"/>
        <v>143</v>
      </c>
      <c r="H107" s="18"/>
      <c r="I107" s="24">
        <v>116</v>
      </c>
      <c r="J107" s="18">
        <f t="shared" si="28"/>
        <v>-0.50484097908479053</v>
      </c>
      <c r="K107" s="18">
        <f t="shared" si="29"/>
        <v>-1.0030856229009484</v>
      </c>
      <c r="L107" s="18">
        <f t="shared" si="30"/>
        <v>-1.2333988370587303</v>
      </c>
      <c r="M107" s="18">
        <f t="shared" si="31"/>
        <v>0.2346331449929428</v>
      </c>
      <c r="N107">
        <f t="shared" si="32"/>
        <v>-0.77191070459707634</v>
      </c>
      <c r="O107" s="27">
        <v>-2.3397947437588096</v>
      </c>
      <c r="T107" s="48"/>
    </row>
    <row r="108" spans="2:20" x14ac:dyDescent="0.15">
      <c r="B108" s="1">
        <v>107</v>
      </c>
      <c r="C108" s="22">
        <v>57</v>
      </c>
      <c r="D108" s="22">
        <v>55</v>
      </c>
      <c r="E108" s="22">
        <v>36</v>
      </c>
      <c r="F108" s="22">
        <v>43</v>
      </c>
      <c r="G108" s="18">
        <f t="shared" si="16"/>
        <v>191</v>
      </c>
      <c r="H108" s="18"/>
      <c r="I108" s="24">
        <v>117</v>
      </c>
      <c r="J108" s="18">
        <f t="shared" si="28"/>
        <v>-2.2411071469147146</v>
      </c>
      <c r="K108" s="18">
        <f t="shared" si="29"/>
        <v>-1.6807019745414826</v>
      </c>
      <c r="L108" s="18">
        <f t="shared" si="30"/>
        <v>-2.1088179073258249</v>
      </c>
      <c r="M108" s="18">
        <f t="shared" si="31"/>
        <v>-2.6313430833105178</v>
      </c>
      <c r="N108">
        <f t="shared" si="32"/>
        <v>-2.6960903050026146</v>
      </c>
      <c r="O108" s="27">
        <v>0.48373189817796958</v>
      </c>
      <c r="T108" s="48"/>
    </row>
    <row r="109" spans="2:20" x14ac:dyDescent="0.15">
      <c r="B109" s="1">
        <v>108</v>
      </c>
      <c r="C109" s="22">
        <v>36</v>
      </c>
      <c r="D109" s="22">
        <v>15</v>
      </c>
      <c r="E109" s="22">
        <v>29</v>
      </c>
      <c r="F109" s="22">
        <v>75</v>
      </c>
      <c r="G109" s="18">
        <f t="shared" si="16"/>
        <v>155</v>
      </c>
      <c r="H109" s="18"/>
      <c r="I109" s="24">
        <v>118</v>
      </c>
      <c r="J109" s="18">
        <f t="shared" si="28"/>
        <v>-0.46249302377186557</v>
      </c>
      <c r="K109" s="18">
        <f t="shared" si="29"/>
        <v>-0.77721350568743708</v>
      </c>
      <c r="L109" s="18">
        <f t="shared" si="30"/>
        <v>-0.53306358084505479</v>
      </c>
      <c r="M109" s="18">
        <f t="shared" si="31"/>
        <v>-0.54156875017257777</v>
      </c>
      <c r="N109">
        <f t="shared" si="32"/>
        <v>-0.6910628222270957</v>
      </c>
      <c r="O109" s="27">
        <v>-0.58537042255537319</v>
      </c>
      <c r="T109" s="48"/>
    </row>
    <row r="110" spans="2:20" x14ac:dyDescent="0.15">
      <c r="B110" s="1">
        <v>109</v>
      </c>
      <c r="C110" s="22">
        <v>67</v>
      </c>
      <c r="D110" s="22">
        <v>15</v>
      </c>
      <c r="E110" s="22">
        <v>21</v>
      </c>
      <c r="F110" s="22">
        <v>39</v>
      </c>
      <c r="G110" s="18">
        <f t="shared" si="16"/>
        <v>142</v>
      </c>
      <c r="H110" s="18"/>
      <c r="I110" s="24">
        <v>119</v>
      </c>
      <c r="J110" s="18">
        <f t="shared" si="28"/>
        <v>-1.478843951282065</v>
      </c>
      <c r="K110" s="18">
        <f t="shared" si="29"/>
        <v>-9.9597154046902808E-2</v>
      </c>
      <c r="L110" s="18">
        <f t="shared" si="30"/>
        <v>-0.12453468138707736</v>
      </c>
      <c r="M110" s="18">
        <f t="shared" si="31"/>
        <v>-1.1983549691587874</v>
      </c>
      <c r="N110">
        <f t="shared" si="32"/>
        <v>-0.90126731638904523</v>
      </c>
      <c r="O110" s="27">
        <v>0.69571715506921705</v>
      </c>
      <c r="T110" s="48"/>
    </row>
    <row r="111" spans="2:20" x14ac:dyDescent="0.15">
      <c r="B111" s="1">
        <v>110</v>
      </c>
      <c r="C111" s="22">
        <v>79</v>
      </c>
      <c r="D111" s="22">
        <v>70</v>
      </c>
      <c r="E111" s="22">
        <v>51</v>
      </c>
      <c r="F111" s="22">
        <v>73</v>
      </c>
      <c r="G111" s="18">
        <f t="shared" si="16"/>
        <v>273</v>
      </c>
      <c r="H111" s="18"/>
      <c r="I111" s="24">
        <v>120</v>
      </c>
      <c r="J111" s="18">
        <f t="shared" si="28"/>
        <v>0.97733745686758366</v>
      </c>
      <c r="K111" s="18">
        <f t="shared" si="29"/>
        <v>1.0297634320206541</v>
      </c>
      <c r="L111" s="18">
        <f t="shared" si="30"/>
        <v>-0.12453468138707736</v>
      </c>
      <c r="M111" s="18">
        <f t="shared" si="31"/>
        <v>1.4884977448757069</v>
      </c>
      <c r="N111">
        <f t="shared" si="32"/>
        <v>1.1684384722824581</v>
      </c>
      <c r="O111" s="27">
        <v>0.31925461806514521</v>
      </c>
      <c r="T111" s="48"/>
    </row>
    <row r="112" spans="2:20" x14ac:dyDescent="0.15">
      <c r="B112" s="1">
        <v>111</v>
      </c>
      <c r="C112" s="22">
        <v>76</v>
      </c>
      <c r="D112" s="22">
        <v>30</v>
      </c>
      <c r="E112" s="22">
        <v>15</v>
      </c>
      <c r="F112" s="22">
        <v>40</v>
      </c>
      <c r="G112" s="18">
        <f t="shared" si="16"/>
        <v>161</v>
      </c>
      <c r="H112" s="18"/>
      <c r="I112" s="24">
        <v>121</v>
      </c>
      <c r="J112" s="18">
        <f t="shared" si="28"/>
        <v>0.13037835060908412</v>
      </c>
      <c r="K112" s="18">
        <f t="shared" si="29"/>
        <v>-0.55134138847392566</v>
      </c>
      <c r="L112" s="18">
        <f t="shared" si="30"/>
        <v>-1.2333988370587303</v>
      </c>
      <c r="M112" s="18">
        <f t="shared" si="31"/>
        <v>1.1899585544274296</v>
      </c>
      <c r="N112">
        <f t="shared" si="32"/>
        <v>-0.10895806916323535</v>
      </c>
      <c r="O112" s="27">
        <v>1.031989498554041</v>
      </c>
      <c r="T112" s="48"/>
    </row>
    <row r="113" spans="2:20" x14ac:dyDescent="0.15">
      <c r="B113" s="1">
        <v>112</v>
      </c>
      <c r="C113" s="22">
        <v>66</v>
      </c>
      <c r="D113" s="22">
        <v>35</v>
      </c>
      <c r="E113" s="22">
        <v>59</v>
      </c>
      <c r="F113" s="22">
        <v>36</v>
      </c>
      <c r="G113" s="18">
        <f t="shared" si="16"/>
        <v>196</v>
      </c>
      <c r="H113" s="18"/>
      <c r="I113" s="24">
        <v>122</v>
      </c>
      <c r="J113" s="18">
        <f t="shared" si="28"/>
        <v>0.46916199311248397</v>
      </c>
      <c r="K113" s="18">
        <f t="shared" si="29"/>
        <v>1.7073797836611884</v>
      </c>
      <c r="L113" s="18">
        <f t="shared" si="30"/>
        <v>-6.6173410035937727E-2</v>
      </c>
      <c r="M113" s="18">
        <f t="shared" si="31"/>
        <v>-0.18332172163464519</v>
      </c>
      <c r="N113">
        <f t="shared" si="32"/>
        <v>0.78036863690655123</v>
      </c>
      <c r="O113" s="27">
        <v>-1.8600693434297435</v>
      </c>
      <c r="T113" s="48"/>
    </row>
    <row r="114" spans="2:20" x14ac:dyDescent="0.15">
      <c r="B114" s="31">
        <v>113</v>
      </c>
      <c r="C114" s="32">
        <v>78</v>
      </c>
      <c r="D114" s="32">
        <v>45</v>
      </c>
      <c r="E114" s="32">
        <v>72</v>
      </c>
      <c r="F114" s="32">
        <v>79</v>
      </c>
      <c r="G114" s="33">
        <f t="shared" si="16"/>
        <v>274</v>
      </c>
      <c r="H114" s="18"/>
      <c r="I114" s="24">
        <v>123</v>
      </c>
      <c r="J114" s="18">
        <f t="shared" si="28"/>
        <v>4.5682439983234173E-2</v>
      </c>
      <c r="K114" s="18">
        <f t="shared" si="29"/>
        <v>-0.77721350568743708</v>
      </c>
      <c r="L114" s="18">
        <f t="shared" si="30"/>
        <v>-6.6173410035937727E-2</v>
      </c>
      <c r="M114" s="18">
        <f t="shared" si="31"/>
        <v>-0.54156875017257777</v>
      </c>
      <c r="N114">
        <f t="shared" si="32"/>
        <v>-0.36767129274717325</v>
      </c>
      <c r="O114" s="27">
        <v>0.26442885802754096</v>
      </c>
      <c r="T114" s="48"/>
    </row>
    <row r="115" spans="2:20" x14ac:dyDescent="0.15">
      <c r="B115" s="1">
        <v>114</v>
      </c>
      <c r="C115" s="22">
        <v>56</v>
      </c>
      <c r="D115" s="22">
        <v>60</v>
      </c>
      <c r="E115" s="22">
        <v>59</v>
      </c>
      <c r="F115" s="22">
        <v>47</v>
      </c>
      <c r="G115" s="18">
        <f t="shared" si="16"/>
        <v>222</v>
      </c>
      <c r="H115" s="18"/>
      <c r="I115" s="24">
        <v>124</v>
      </c>
      <c r="J115" s="18">
        <f t="shared" si="28"/>
        <v>1.2737731440580584</v>
      </c>
      <c r="K115" s="18">
        <f t="shared" si="29"/>
        <v>1.481507666447677</v>
      </c>
      <c r="L115" s="18">
        <f t="shared" si="30"/>
        <v>0.10891040401748116</v>
      </c>
      <c r="M115" s="18">
        <f t="shared" si="31"/>
        <v>-0.18332172163464519</v>
      </c>
      <c r="N115">
        <f t="shared" si="32"/>
        <v>1.0552514369644852</v>
      </c>
      <c r="O115" s="27">
        <v>-0.7087283826399905</v>
      </c>
      <c r="T115" s="48"/>
    </row>
    <row r="116" spans="2:20" x14ac:dyDescent="0.15">
      <c r="B116" s="1">
        <v>115</v>
      </c>
      <c r="C116" s="22">
        <v>64</v>
      </c>
      <c r="D116" s="22">
        <v>35</v>
      </c>
      <c r="E116" s="22">
        <v>46</v>
      </c>
      <c r="F116" s="22">
        <v>45</v>
      </c>
      <c r="G116" s="18">
        <f t="shared" si="16"/>
        <v>190</v>
      </c>
      <c r="H116" s="18"/>
      <c r="I116" s="24">
        <v>125</v>
      </c>
      <c r="J116" s="18">
        <f t="shared" si="28"/>
        <v>0.93498950155465865</v>
      </c>
      <c r="K116" s="18">
        <f t="shared" si="29"/>
        <v>1.0297634320206541</v>
      </c>
      <c r="L116" s="18">
        <f t="shared" si="30"/>
        <v>-0.24125722408935663</v>
      </c>
      <c r="M116" s="18">
        <f t="shared" si="31"/>
        <v>-0.18332172163464519</v>
      </c>
      <c r="N116">
        <f t="shared" si="32"/>
        <v>0.66718160158857842</v>
      </c>
      <c r="O116" s="27">
        <v>0.94975085849763075</v>
      </c>
      <c r="T116" s="48"/>
    </row>
    <row r="117" spans="2:20" x14ac:dyDescent="0.15">
      <c r="B117" s="1">
        <v>116</v>
      </c>
      <c r="C117" s="22">
        <v>41</v>
      </c>
      <c r="D117" s="22">
        <v>15</v>
      </c>
      <c r="E117" s="22">
        <v>15</v>
      </c>
      <c r="F117" s="22">
        <v>48</v>
      </c>
      <c r="G117" s="18">
        <f t="shared" si="16"/>
        <v>119</v>
      </c>
      <c r="H117" s="18"/>
      <c r="I117" s="24">
        <v>126</v>
      </c>
      <c r="J117" s="18">
        <f t="shared" si="28"/>
        <v>0.55385790373833388</v>
      </c>
      <c r="K117" s="18">
        <f t="shared" si="29"/>
        <v>-9.9597154046902808E-2</v>
      </c>
      <c r="L117" s="18">
        <f t="shared" si="30"/>
        <v>-0.24125722408935663</v>
      </c>
      <c r="M117" s="18">
        <f t="shared" si="31"/>
        <v>-6.390604545533432E-2</v>
      </c>
      <c r="N117">
        <f t="shared" si="32"/>
        <v>0.14975515442070259</v>
      </c>
      <c r="O117" s="27">
        <v>0.633938992392306</v>
      </c>
      <c r="T117" s="48"/>
    </row>
    <row r="118" spans="2:20" x14ac:dyDescent="0.15">
      <c r="B118" s="1">
        <v>117</v>
      </c>
      <c r="C118" s="23"/>
      <c r="D118" s="23"/>
      <c r="E118" s="23"/>
      <c r="F118" s="23"/>
      <c r="G118" s="18">
        <f t="shared" si="16"/>
        <v>0</v>
      </c>
      <c r="H118" s="18"/>
      <c r="I118" s="24">
        <v>127</v>
      </c>
      <c r="J118" s="18">
        <f t="shared" si="28"/>
        <v>1.4008170099968336</v>
      </c>
      <c r="K118" s="18">
        <f t="shared" si="29"/>
        <v>1.2556355492341655</v>
      </c>
      <c r="L118" s="18">
        <f t="shared" si="30"/>
        <v>0.51743930347545863</v>
      </c>
      <c r="M118" s="18">
        <f t="shared" si="31"/>
        <v>0.59288017353087541</v>
      </c>
      <c r="N118">
        <f t="shared" si="32"/>
        <v>1.3463038134964154</v>
      </c>
      <c r="O118" s="27">
        <v>-0.9825895976535477</v>
      </c>
      <c r="T118" s="48"/>
    </row>
    <row r="119" spans="2:20" x14ac:dyDescent="0.15">
      <c r="B119" s="1">
        <v>118</v>
      </c>
      <c r="C119" s="22">
        <v>42</v>
      </c>
      <c r="D119" s="22">
        <v>20</v>
      </c>
      <c r="E119" s="22">
        <v>27</v>
      </c>
      <c r="F119" s="22">
        <v>35</v>
      </c>
      <c r="G119" s="18">
        <f t="shared" si="16"/>
        <v>124</v>
      </c>
      <c r="H119" s="18"/>
      <c r="I119" s="24">
        <v>128</v>
      </c>
      <c r="J119" s="18">
        <f t="shared" si="28"/>
        <v>-1.0130164428398902</v>
      </c>
      <c r="K119" s="18">
        <f t="shared" si="29"/>
        <v>-0.55134138847392566</v>
      </c>
      <c r="L119" s="18">
        <f t="shared" si="30"/>
        <v>-0.76650866624961334</v>
      </c>
      <c r="M119" s="18">
        <f t="shared" si="31"/>
        <v>-0.2430295597243006</v>
      </c>
      <c r="N119">
        <f t="shared" si="32"/>
        <v>-0.8042498575450685</v>
      </c>
      <c r="O119" s="27">
        <v>0.36623362079235611</v>
      </c>
      <c r="T119" s="48"/>
    </row>
    <row r="120" spans="2:20" x14ac:dyDescent="0.15">
      <c r="B120" s="1">
        <v>119</v>
      </c>
      <c r="C120" s="22">
        <v>18</v>
      </c>
      <c r="D120" s="22">
        <v>35</v>
      </c>
      <c r="E120" s="22">
        <v>34</v>
      </c>
      <c r="F120" s="22">
        <v>24</v>
      </c>
      <c r="G120" s="18">
        <f t="shared" si="16"/>
        <v>111</v>
      </c>
      <c r="H120" s="18"/>
      <c r="I120" s="24">
        <v>129</v>
      </c>
      <c r="J120" s="18">
        <f t="shared" si="28"/>
        <v>-1.0977123534657403</v>
      </c>
      <c r="K120" s="18">
        <f t="shared" si="29"/>
        <v>-0.77721350568743708</v>
      </c>
      <c r="L120" s="18">
        <f t="shared" si="30"/>
        <v>-0.99995375165417177</v>
      </c>
      <c r="M120" s="18">
        <f t="shared" si="31"/>
        <v>-0.95952361680016574</v>
      </c>
      <c r="N120">
        <f t="shared" si="32"/>
        <v>-1.1761501164469792</v>
      </c>
      <c r="O120" s="27">
        <v>0.20149185365392563</v>
      </c>
      <c r="T120" s="48"/>
    </row>
    <row r="121" spans="2:20" x14ac:dyDescent="0.15">
      <c r="B121" s="1">
        <v>120</v>
      </c>
      <c r="C121" s="22">
        <v>76</v>
      </c>
      <c r="D121" s="22">
        <v>60</v>
      </c>
      <c r="E121" s="22">
        <v>34</v>
      </c>
      <c r="F121" s="22">
        <v>69</v>
      </c>
      <c r="G121" s="18">
        <f t="shared" si="16"/>
        <v>239</v>
      </c>
      <c r="H121" s="18"/>
      <c r="I121" s="24">
        <v>130</v>
      </c>
      <c r="J121" s="18">
        <f t="shared" si="28"/>
        <v>1.1467292781192835</v>
      </c>
      <c r="K121" s="18">
        <f t="shared" si="29"/>
        <v>-0.32546927126041419</v>
      </c>
      <c r="L121" s="18">
        <f t="shared" si="30"/>
        <v>2.8518901575210438</v>
      </c>
      <c r="M121" s="30">
        <f t="shared" si="31"/>
        <v>1.6676212591446731</v>
      </c>
      <c r="N121">
        <f t="shared" si="32"/>
        <v>1.6211866135543496</v>
      </c>
      <c r="O121" s="27">
        <v>1.1899424564845114</v>
      </c>
      <c r="T121" s="48"/>
    </row>
    <row r="122" spans="2:20" x14ac:dyDescent="0.15">
      <c r="B122" s="1">
        <v>121</v>
      </c>
      <c r="C122" s="22">
        <v>56</v>
      </c>
      <c r="D122" s="22">
        <v>25</v>
      </c>
      <c r="E122" s="22">
        <v>15</v>
      </c>
      <c r="F122" s="22">
        <v>64</v>
      </c>
      <c r="G122" s="18">
        <f t="shared" si="16"/>
        <v>160</v>
      </c>
      <c r="H122" s="18"/>
      <c r="T122" s="48"/>
    </row>
    <row r="123" spans="2:20" x14ac:dyDescent="0.15">
      <c r="B123" s="1">
        <v>122</v>
      </c>
      <c r="C123" s="22">
        <v>64</v>
      </c>
      <c r="D123" s="22">
        <v>75</v>
      </c>
      <c r="E123" s="22">
        <v>35</v>
      </c>
      <c r="F123" s="22">
        <v>41</v>
      </c>
      <c r="G123" s="18">
        <f t="shared" si="16"/>
        <v>215</v>
      </c>
      <c r="H123" s="18"/>
      <c r="T123" s="48"/>
    </row>
    <row r="124" spans="2:20" x14ac:dyDescent="0.15">
      <c r="B124" s="1">
        <v>123</v>
      </c>
      <c r="C124" s="22">
        <v>54</v>
      </c>
      <c r="D124" s="22">
        <v>20</v>
      </c>
      <c r="E124" s="22">
        <v>35</v>
      </c>
      <c r="F124" s="22">
        <v>35</v>
      </c>
      <c r="G124" s="18">
        <f t="shared" si="16"/>
        <v>144</v>
      </c>
      <c r="H124" s="18"/>
      <c r="T124" s="48"/>
    </row>
    <row r="125" spans="2:20" x14ac:dyDescent="0.15">
      <c r="B125" s="1">
        <v>124</v>
      </c>
      <c r="C125" s="22">
        <v>83</v>
      </c>
      <c r="D125" s="22">
        <v>70</v>
      </c>
      <c r="E125" s="22">
        <v>38</v>
      </c>
      <c r="F125" s="22">
        <v>41</v>
      </c>
      <c r="G125" s="18">
        <f t="shared" si="16"/>
        <v>232</v>
      </c>
      <c r="H125" s="18"/>
      <c r="T125" s="48"/>
    </row>
    <row r="126" spans="2:20" x14ac:dyDescent="0.15">
      <c r="B126" s="1">
        <v>125</v>
      </c>
      <c r="C126" s="22">
        <v>75</v>
      </c>
      <c r="D126" s="22">
        <v>60</v>
      </c>
      <c r="E126" s="22">
        <v>32</v>
      </c>
      <c r="F126" s="22">
        <v>41</v>
      </c>
      <c r="G126" s="18">
        <f t="shared" si="16"/>
        <v>208</v>
      </c>
      <c r="H126" s="18"/>
      <c r="T126" s="48"/>
    </row>
    <row r="127" spans="2:20" x14ac:dyDescent="0.15">
      <c r="B127" s="1">
        <v>126</v>
      </c>
      <c r="C127" s="22">
        <v>66</v>
      </c>
      <c r="D127" s="22">
        <v>35</v>
      </c>
      <c r="E127" s="22">
        <v>32</v>
      </c>
      <c r="F127" s="22">
        <v>43</v>
      </c>
      <c r="G127" s="18">
        <f t="shared" si="16"/>
        <v>176</v>
      </c>
      <c r="H127" s="18"/>
      <c r="T127" s="48"/>
    </row>
    <row r="128" spans="2:20" x14ac:dyDescent="0.15">
      <c r="B128" s="1">
        <v>127</v>
      </c>
      <c r="C128" s="22">
        <v>86</v>
      </c>
      <c r="D128" s="22">
        <v>65</v>
      </c>
      <c r="E128" s="22">
        <v>45</v>
      </c>
      <c r="F128" s="22">
        <v>54</v>
      </c>
      <c r="G128" s="18">
        <f t="shared" si="16"/>
        <v>250</v>
      </c>
      <c r="H128" s="18"/>
      <c r="T128" s="48"/>
    </row>
    <row r="129" spans="1:20" x14ac:dyDescent="0.15">
      <c r="B129" s="1">
        <v>128</v>
      </c>
      <c r="C129" s="22">
        <v>29</v>
      </c>
      <c r="D129" s="22">
        <v>25</v>
      </c>
      <c r="E129" s="22">
        <v>23</v>
      </c>
      <c r="F129" s="22">
        <v>40</v>
      </c>
      <c r="G129" s="18">
        <f t="shared" si="16"/>
        <v>117</v>
      </c>
      <c r="H129" s="18"/>
      <c r="T129" s="48"/>
    </row>
    <row r="130" spans="1:20" x14ac:dyDescent="0.15">
      <c r="B130" s="1">
        <v>129</v>
      </c>
      <c r="C130" s="22">
        <v>27</v>
      </c>
      <c r="D130" s="22">
        <v>20</v>
      </c>
      <c r="E130" s="22">
        <v>19</v>
      </c>
      <c r="F130" s="22">
        <v>28</v>
      </c>
      <c r="G130" s="18">
        <f t="shared" si="16"/>
        <v>94</v>
      </c>
      <c r="H130" s="18"/>
      <c r="T130" s="48"/>
    </row>
    <row r="131" spans="1:20" x14ac:dyDescent="0.15">
      <c r="B131" s="1">
        <v>130</v>
      </c>
      <c r="C131" s="22">
        <v>80</v>
      </c>
      <c r="D131" s="22">
        <v>30</v>
      </c>
      <c r="E131" s="22">
        <v>85</v>
      </c>
      <c r="F131" s="22">
        <v>72</v>
      </c>
      <c r="G131" s="18">
        <f>SUM($C131:$F131)</f>
        <v>267</v>
      </c>
      <c r="H131" s="18"/>
      <c r="T131" s="48"/>
    </row>
    <row r="133" spans="1:20" x14ac:dyDescent="0.15">
      <c r="A133" s="18" t="s">
        <v>29</v>
      </c>
      <c r="B133" s="25">
        <f>AVERAGE(B$1:B$131)</f>
        <v>65.5</v>
      </c>
      <c r="C133" s="26">
        <f>AVERAGE(C$1:C$131)</f>
        <v>52.921259842519682</v>
      </c>
      <c r="D133" s="26">
        <f>AVERAGE(D$1:D$131)</f>
        <v>37.204724409448822</v>
      </c>
      <c r="E133" s="26">
        <f>AVERAGE(E$1:E$131)</f>
        <v>36.133858267716533</v>
      </c>
      <c r="F133" s="26">
        <f>AVERAGE(F$1:F$131)</f>
        <v>44.0703125</v>
      </c>
      <c r="G133" s="26">
        <f>AVERAGE(C$1:F$133)</f>
        <v>42.58543889867385</v>
      </c>
    </row>
    <row r="134" spans="1:20" x14ac:dyDescent="0.15">
      <c r="A134" s="18" t="s">
        <v>30</v>
      </c>
      <c r="B134" s="25">
        <f>STDEVP(B$1:B$131)</f>
        <v>37.526657191921586</v>
      </c>
      <c r="C134" s="25">
        <f>STDEVP(C$1:C$131)</f>
        <v>23.6138909803466</v>
      </c>
      <c r="D134" s="25">
        <f>STDEVP(D$1:D$131)</f>
        <v>22.136419765674848</v>
      </c>
      <c r="E134" s="25">
        <f>STDEVP(E$1:E$131)</f>
        <v>17.134650716968537</v>
      </c>
      <c r="F134" s="25">
        <f>STDEVP(F$1:F$131)</f>
        <v>16.748219865178022</v>
      </c>
      <c r="G134" s="18"/>
    </row>
    <row r="135" spans="1:20" x14ac:dyDescent="0.15">
      <c r="A135" s="18" t="s">
        <v>31</v>
      </c>
      <c r="B135" s="18">
        <f>COUNT(B$1:B$131)</f>
        <v>130</v>
      </c>
      <c r="C135" s="18">
        <f>COUNT(C$1:C$131)</f>
        <v>127</v>
      </c>
      <c r="D135" s="18">
        <f>COUNT(D$1:D$131)</f>
        <v>127</v>
      </c>
      <c r="E135" s="18">
        <f>COUNT(E$1:E$131)</f>
        <v>127</v>
      </c>
      <c r="F135" s="18">
        <f>COUNT(F$1:F$131)</f>
        <v>128</v>
      </c>
      <c r="G135" s="18"/>
    </row>
    <row r="136" spans="1:20" x14ac:dyDescent="0.15">
      <c r="A136" s="18" t="s">
        <v>32</v>
      </c>
      <c r="B136" s="18">
        <f>VARPA(B$2:B$131)</f>
        <v>1408.25</v>
      </c>
      <c r="C136" s="26">
        <f>VARPA(C$2:C$131)</f>
        <v>557.61584723169449</v>
      </c>
      <c r="D136" s="26">
        <f>VARPA(D$2:D$131)</f>
        <v>490.02108004216007</v>
      </c>
      <c r="E136" s="26">
        <f>VARPA(E$2:E$131)</f>
        <v>293.5962551925104</v>
      </c>
      <c r="F136" s="26">
        <f>VARPA(F$2:F$131)</f>
        <v>280.50286865234375</v>
      </c>
      <c r="G136" s="26">
        <f>VARPA(B1:F131)</f>
        <v>741.57421347556033</v>
      </c>
    </row>
    <row r="137" spans="1:20" x14ac:dyDescent="0.15">
      <c r="A137" s="18" t="s">
        <v>33</v>
      </c>
      <c r="B137" s="26">
        <f>B$136*B$135</f>
        <v>183072.5</v>
      </c>
      <c r="C137" s="26">
        <f>C$136*C$135</f>
        <v>70817.212598425205</v>
      </c>
      <c r="D137" s="26">
        <f>D$136*D$135</f>
        <v>62232.677165354326</v>
      </c>
      <c r="E137" s="26">
        <f>E$136*E$135</f>
        <v>37286.72440944882</v>
      </c>
      <c r="F137" s="26">
        <f>F$136*F$135</f>
        <v>35904.3671875</v>
      </c>
      <c r="G137" s="26">
        <f>SUM(B137:F137)</f>
        <v>389313.48136072833</v>
      </c>
    </row>
    <row r="139" spans="1:20" x14ac:dyDescent="0.15">
      <c r="A139" s="18" t="s">
        <v>40</v>
      </c>
      <c r="B139">
        <f>AVERAGE(G2:G131)</f>
        <v>166.73846153846154</v>
      </c>
    </row>
    <row r="140" spans="1:20" x14ac:dyDescent="0.15">
      <c r="A140" s="18" t="s">
        <v>41</v>
      </c>
      <c r="B140">
        <f>STDEVP(G2:G131)</f>
        <v>61.844538823153343</v>
      </c>
    </row>
  </sheetData>
  <sortState ref="A1:B130">
    <sortCondition ref="A1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J150" sqref="J150"/>
    </sheetView>
  </sheetViews>
  <sheetFormatPr defaultRowHeight="13.5" x14ac:dyDescent="0.15"/>
  <cols>
    <col min="5" max="5" width="16.5" bestFit="1" customWidth="1"/>
  </cols>
  <sheetData>
    <row r="1" spans="1:5" x14ac:dyDescent="0.15">
      <c r="A1" t="s">
        <v>4</v>
      </c>
    </row>
    <row r="3" spans="1:5" ht="14.25" thickBot="1" x14ac:dyDescent="0.2">
      <c r="A3" t="s">
        <v>5</v>
      </c>
    </row>
    <row r="4" spans="1:5" x14ac:dyDescent="0.15">
      <c r="A4" s="17" t="s">
        <v>6</v>
      </c>
      <c r="B4" s="17" t="s">
        <v>7</v>
      </c>
      <c r="C4" s="17" t="s">
        <v>8</v>
      </c>
      <c r="D4" s="17" t="s">
        <v>9</v>
      </c>
      <c r="E4" s="17" t="s">
        <v>10</v>
      </c>
    </row>
    <row r="5" spans="1:5" x14ac:dyDescent="0.15">
      <c r="A5" s="15">
        <v>1</v>
      </c>
      <c r="B5" s="15">
        <v>4</v>
      </c>
      <c r="C5" s="15">
        <v>5.3266585315038633</v>
      </c>
      <c r="D5" s="15">
        <v>1.3316646328759658</v>
      </c>
      <c r="E5" s="15">
        <v>1.1010009022880038E-2</v>
      </c>
    </row>
    <row r="6" spans="1:5" x14ac:dyDescent="0.15">
      <c r="A6" s="15">
        <v>2</v>
      </c>
      <c r="B6" s="15">
        <v>4</v>
      </c>
      <c r="C6" s="15">
        <v>0.57955963999469529</v>
      </c>
      <c r="D6" s="15">
        <v>0.14488990999867382</v>
      </c>
      <c r="E6" s="15">
        <v>1.2667922744206279</v>
      </c>
    </row>
    <row r="7" spans="1:5" x14ac:dyDescent="0.15">
      <c r="A7" s="15">
        <v>3</v>
      </c>
      <c r="B7" s="15">
        <v>4</v>
      </c>
      <c r="C7" s="15">
        <v>-4.1204405485169948</v>
      </c>
      <c r="D7" s="15">
        <v>-1.0301101371292487</v>
      </c>
      <c r="E7" s="15">
        <v>0.42729145843400601</v>
      </c>
    </row>
    <row r="8" spans="1:5" x14ac:dyDescent="0.15">
      <c r="A8" s="15">
        <v>4</v>
      </c>
      <c r="B8" s="15">
        <v>4</v>
      </c>
      <c r="C8" s="15">
        <v>-8.6619701120925399</v>
      </c>
      <c r="D8" s="15">
        <v>-2.165492528023135</v>
      </c>
      <c r="E8" s="15">
        <v>0.15365606794263797</v>
      </c>
    </row>
    <row r="9" spans="1:5" x14ac:dyDescent="0.15">
      <c r="A9" s="15">
        <v>5</v>
      </c>
      <c r="B9" s="15">
        <v>4</v>
      </c>
      <c r="C9" s="15">
        <v>-1.0765996613640259</v>
      </c>
      <c r="D9" s="15">
        <v>-0.26914991534100646</v>
      </c>
      <c r="E9" s="15">
        <v>0.3781930477706596</v>
      </c>
    </row>
    <row r="10" spans="1:5" x14ac:dyDescent="0.15">
      <c r="A10" s="15">
        <v>6</v>
      </c>
      <c r="B10" s="15">
        <v>4</v>
      </c>
      <c r="C10" s="15">
        <v>-2.7128442925341618</v>
      </c>
      <c r="D10" s="15">
        <v>-0.67821107313354045</v>
      </c>
      <c r="E10" s="15">
        <v>1.0176648805430386</v>
      </c>
    </row>
    <row r="11" spans="1:5" x14ac:dyDescent="0.15">
      <c r="A11" s="15">
        <v>7</v>
      </c>
      <c r="B11" s="15">
        <v>4</v>
      </c>
      <c r="C11" s="15">
        <v>2.1958851611187913</v>
      </c>
      <c r="D11" s="15">
        <v>0.54897129027969782</v>
      </c>
      <c r="E11" s="15">
        <v>1.6909631956120619</v>
      </c>
    </row>
    <row r="12" spans="1:5" x14ac:dyDescent="0.15">
      <c r="A12" s="15">
        <v>8</v>
      </c>
      <c r="B12" s="15">
        <v>4</v>
      </c>
      <c r="C12" s="15">
        <v>-0.8983015253938218</v>
      </c>
      <c r="D12" s="15">
        <v>-0.22457538134845545</v>
      </c>
      <c r="E12" s="15">
        <v>0.36856246840925372</v>
      </c>
    </row>
    <row r="13" spans="1:5" x14ac:dyDescent="0.15">
      <c r="A13" s="15">
        <v>9</v>
      </c>
      <c r="B13" s="15">
        <v>4</v>
      </c>
      <c r="C13" s="15">
        <v>1.0169435822227872</v>
      </c>
      <c r="D13" s="15">
        <v>0.25423589555569681</v>
      </c>
      <c r="E13" s="15">
        <v>7.6272762170136607E-2</v>
      </c>
    </row>
    <row r="14" spans="1:5" x14ac:dyDescent="0.15">
      <c r="A14" s="15">
        <v>10</v>
      </c>
      <c r="B14" s="15">
        <v>4</v>
      </c>
      <c r="C14" s="15">
        <v>-2.3151097484603929</v>
      </c>
      <c r="D14" s="15">
        <v>-0.57877743711509821</v>
      </c>
      <c r="E14" s="15">
        <v>0.89492641141583851</v>
      </c>
    </row>
    <row r="15" spans="1:5" x14ac:dyDescent="0.15">
      <c r="A15" s="15">
        <v>11</v>
      </c>
      <c r="B15" s="15">
        <v>4</v>
      </c>
      <c r="C15" s="15">
        <v>-0.91149024807762358</v>
      </c>
      <c r="D15" s="15">
        <v>-0.22787256201940589</v>
      </c>
      <c r="E15" s="15">
        <v>1.1802292766629494</v>
      </c>
    </row>
    <row r="16" spans="1:5" x14ac:dyDescent="0.15">
      <c r="A16" s="15">
        <v>12</v>
      </c>
      <c r="B16" s="15">
        <v>4</v>
      </c>
      <c r="C16" s="15">
        <v>-2.508058235935783</v>
      </c>
      <c r="D16" s="15">
        <v>-0.62701455898394576</v>
      </c>
      <c r="E16" s="15">
        <v>0.81390702332543441</v>
      </c>
    </row>
    <row r="17" spans="1:5" x14ac:dyDescent="0.15">
      <c r="A17" s="15">
        <v>13</v>
      </c>
      <c r="B17" s="15">
        <v>4</v>
      </c>
      <c r="C17" s="15">
        <v>-2.1142800884922215</v>
      </c>
      <c r="D17" s="15">
        <v>-0.52857002212305537</v>
      </c>
      <c r="E17" s="15">
        <v>2.5327489627300177</v>
      </c>
    </row>
    <row r="18" spans="1:5" x14ac:dyDescent="0.15">
      <c r="A18" s="15">
        <v>14</v>
      </c>
      <c r="B18" s="15">
        <v>4</v>
      </c>
      <c r="C18" s="15">
        <v>-2.6054171674658053</v>
      </c>
      <c r="D18" s="15">
        <v>-0.65135429186645133</v>
      </c>
      <c r="E18" s="15">
        <v>0.45739902735730104</v>
      </c>
    </row>
    <row r="19" spans="1:5" x14ac:dyDescent="0.15">
      <c r="A19" s="15">
        <v>15</v>
      </c>
      <c r="B19" s="15">
        <v>4</v>
      </c>
      <c r="C19" s="15">
        <v>-4.0123195050272571</v>
      </c>
      <c r="D19" s="15">
        <v>-1.0030798762568143</v>
      </c>
      <c r="E19" s="15">
        <v>0.51632996212259175</v>
      </c>
    </row>
    <row r="20" spans="1:5" x14ac:dyDescent="0.15">
      <c r="A20" s="15">
        <v>16</v>
      </c>
      <c r="B20" s="15">
        <v>4</v>
      </c>
      <c r="C20" s="15">
        <v>2.9634378928501071E-2</v>
      </c>
      <c r="D20" s="15">
        <v>7.4085947321252676E-3</v>
      </c>
      <c r="E20" s="15">
        <v>0.97874823651842557</v>
      </c>
    </row>
    <row r="21" spans="1:5" x14ac:dyDescent="0.15">
      <c r="A21" s="15">
        <v>17</v>
      </c>
      <c r="B21" s="15">
        <v>4</v>
      </c>
      <c r="C21" s="15">
        <v>-0.30832472213540796</v>
      </c>
      <c r="D21" s="15">
        <v>-7.708118053385199E-2</v>
      </c>
      <c r="E21" s="15">
        <v>0.47698266743141055</v>
      </c>
    </row>
    <row r="22" spans="1:5" x14ac:dyDescent="0.15">
      <c r="A22" s="15">
        <v>18</v>
      </c>
      <c r="B22" s="15">
        <v>4</v>
      </c>
      <c r="C22" s="15">
        <v>2.7136592164189697</v>
      </c>
      <c r="D22" s="15">
        <v>0.67841480410474242</v>
      </c>
      <c r="E22" s="15">
        <v>0.70224401859390106</v>
      </c>
    </row>
    <row r="23" spans="1:5" x14ac:dyDescent="0.15">
      <c r="A23" s="15">
        <v>19</v>
      </c>
      <c r="B23" s="15">
        <v>4</v>
      </c>
      <c r="C23" s="15">
        <v>3.7625107184950055</v>
      </c>
      <c r="D23" s="15">
        <v>0.94062767962375138</v>
      </c>
      <c r="E23" s="15">
        <v>0.56827235270496324</v>
      </c>
    </row>
    <row r="24" spans="1:5" x14ac:dyDescent="0.15">
      <c r="A24" s="15">
        <v>20</v>
      </c>
      <c r="B24" s="15">
        <v>4</v>
      </c>
      <c r="C24" s="15">
        <v>-1.5324800141968364</v>
      </c>
      <c r="D24" s="15">
        <v>-0.38312000354920911</v>
      </c>
      <c r="E24" s="15">
        <v>7.3034878942877857E-2</v>
      </c>
    </row>
    <row r="25" spans="1:5" x14ac:dyDescent="0.15">
      <c r="A25" s="15">
        <v>21</v>
      </c>
      <c r="B25" s="15">
        <v>4</v>
      </c>
      <c r="C25" s="15">
        <v>-1.3027836593598756</v>
      </c>
      <c r="D25" s="15">
        <v>-0.3256959148399689</v>
      </c>
      <c r="E25" s="15">
        <v>0.48637702945193428</v>
      </c>
    </row>
    <row r="26" spans="1:5" x14ac:dyDescent="0.15">
      <c r="A26" s="15">
        <v>22</v>
      </c>
      <c r="B26" s="15">
        <v>4</v>
      </c>
      <c r="C26" s="15">
        <v>0.8395151987566225</v>
      </c>
      <c r="D26" s="15">
        <v>0.20987879968915563</v>
      </c>
      <c r="E26" s="15">
        <v>1.5228871652303129</v>
      </c>
    </row>
    <row r="27" spans="1:5" x14ac:dyDescent="0.15">
      <c r="A27" s="15">
        <v>23</v>
      </c>
      <c r="B27" s="15">
        <v>4</v>
      </c>
      <c r="C27" s="15">
        <v>-5.188468980319489</v>
      </c>
      <c r="D27" s="15">
        <v>-1.2971172450798722</v>
      </c>
      <c r="E27" s="15">
        <v>0.33373120879813989</v>
      </c>
    </row>
    <row r="28" spans="1:5" x14ac:dyDescent="0.15">
      <c r="A28" s="15">
        <v>24</v>
      </c>
      <c r="B28" s="15">
        <v>4</v>
      </c>
      <c r="C28" s="15">
        <v>0.48657032885187768</v>
      </c>
      <c r="D28" s="15">
        <v>0.12164258221296942</v>
      </c>
      <c r="E28" s="15">
        <v>1.6399648747897526</v>
      </c>
    </row>
    <row r="29" spans="1:5" x14ac:dyDescent="0.15">
      <c r="A29" s="15">
        <v>25</v>
      </c>
      <c r="B29" s="15">
        <v>4</v>
      </c>
      <c r="C29" s="15">
        <v>1.8110117924050861</v>
      </c>
      <c r="D29" s="15">
        <v>0.45275294810127154</v>
      </c>
      <c r="E29" s="15">
        <v>0.29220889227030278</v>
      </c>
    </row>
    <row r="30" spans="1:5" x14ac:dyDescent="0.15">
      <c r="A30" s="15">
        <v>26</v>
      </c>
      <c r="B30" s="15">
        <v>4</v>
      </c>
      <c r="C30" s="15">
        <v>2.3212292038263076</v>
      </c>
      <c r="D30" s="15">
        <v>0.5803073009565769</v>
      </c>
      <c r="E30" s="15">
        <v>2.8438826971184521</v>
      </c>
    </row>
    <row r="31" spans="1:5" x14ac:dyDescent="0.15">
      <c r="A31" s="15">
        <v>27</v>
      </c>
      <c r="B31" s="15">
        <v>4</v>
      </c>
      <c r="C31" s="15">
        <v>1.8983385496631744</v>
      </c>
      <c r="D31" s="15">
        <v>0.4745846374157936</v>
      </c>
      <c r="E31" s="15">
        <v>0.23181899420062591</v>
      </c>
    </row>
    <row r="32" spans="1:5" x14ac:dyDescent="0.15">
      <c r="A32" s="15">
        <v>28</v>
      </c>
      <c r="B32" s="15">
        <v>4</v>
      </c>
      <c r="C32" s="15">
        <v>-3.480944128933233</v>
      </c>
      <c r="D32" s="15">
        <v>-0.87023603223330825</v>
      </c>
      <c r="E32" s="15">
        <v>2.0049235046021381</v>
      </c>
    </row>
    <row r="33" spans="1:5" x14ac:dyDescent="0.15">
      <c r="A33" s="15">
        <v>29</v>
      </c>
      <c r="B33" s="15">
        <v>4</v>
      </c>
      <c r="C33" s="15">
        <v>2.0810164221306104</v>
      </c>
      <c r="D33" s="15">
        <v>0.52025410553265261</v>
      </c>
      <c r="E33" s="15">
        <v>0.18370744255059454</v>
      </c>
    </row>
    <row r="34" spans="1:5" x14ac:dyDescent="0.15">
      <c r="A34" s="15">
        <v>30</v>
      </c>
      <c r="B34" s="15">
        <v>4</v>
      </c>
      <c r="C34" s="15">
        <v>-1.2121234301769857</v>
      </c>
      <c r="D34" s="15">
        <v>-0.30303085754424641</v>
      </c>
      <c r="E34" s="15">
        <v>0.70295045399097944</v>
      </c>
    </row>
    <row r="35" spans="1:5" x14ac:dyDescent="0.15">
      <c r="A35" s="15">
        <v>31</v>
      </c>
      <c r="B35" s="15">
        <v>4</v>
      </c>
      <c r="C35" s="15">
        <v>-1.0935829301832836</v>
      </c>
      <c r="D35" s="15">
        <v>-0.27339573254582089</v>
      </c>
      <c r="E35" s="15">
        <v>0.43737415556584619</v>
      </c>
    </row>
    <row r="36" spans="1:5" x14ac:dyDescent="0.15">
      <c r="A36" s="15">
        <v>32</v>
      </c>
      <c r="B36" s="15">
        <v>4</v>
      </c>
      <c r="C36" s="15">
        <v>5.5722165626203815</v>
      </c>
      <c r="D36" s="15">
        <v>1.3930541406550954</v>
      </c>
      <c r="E36" s="15">
        <v>0.32171179406291223</v>
      </c>
    </row>
    <row r="37" spans="1:5" x14ac:dyDescent="0.15">
      <c r="A37" s="15">
        <v>33</v>
      </c>
      <c r="B37" s="15">
        <v>4</v>
      </c>
      <c r="C37" s="15">
        <v>1.938715266331213</v>
      </c>
      <c r="D37" s="15">
        <v>0.48467881658280326</v>
      </c>
      <c r="E37" s="15">
        <v>0.8976879743733589</v>
      </c>
    </row>
    <row r="38" spans="1:5" x14ac:dyDescent="0.15">
      <c r="A38" s="15">
        <v>34</v>
      </c>
      <c r="B38" s="15">
        <v>4</v>
      </c>
      <c r="C38" s="15">
        <v>-4.7155213559527045</v>
      </c>
      <c r="D38" s="15">
        <v>-1.1788803389881761</v>
      </c>
      <c r="E38" s="15">
        <v>0.63548194640357103</v>
      </c>
    </row>
    <row r="39" spans="1:5" x14ac:dyDescent="0.15">
      <c r="A39" s="15">
        <v>35</v>
      </c>
      <c r="B39" s="15">
        <v>4</v>
      </c>
      <c r="C39" s="15">
        <v>2.5140603619770689</v>
      </c>
      <c r="D39" s="15">
        <v>0.62851509049426724</v>
      </c>
      <c r="E39" s="15">
        <v>0.14821284778661456</v>
      </c>
    </row>
    <row r="40" spans="1:5" x14ac:dyDescent="0.15">
      <c r="A40" s="15">
        <v>36</v>
      </c>
      <c r="B40" s="15">
        <v>4</v>
      </c>
      <c r="C40" s="15">
        <v>-6.094533074237356</v>
      </c>
      <c r="D40" s="15">
        <v>-1.523633268559339</v>
      </c>
      <c r="E40" s="15">
        <v>1.004227990613467</v>
      </c>
    </row>
    <row r="41" spans="1:5" x14ac:dyDescent="0.15">
      <c r="A41" s="15">
        <v>37</v>
      </c>
      <c r="B41" s="15">
        <v>4</v>
      </c>
      <c r="C41" s="15">
        <v>1.606803787409685</v>
      </c>
      <c r="D41" s="15">
        <v>0.40170094685242125</v>
      </c>
      <c r="E41" s="15">
        <v>0.30634978477662261</v>
      </c>
    </row>
    <row r="42" spans="1:5" x14ac:dyDescent="0.15">
      <c r="A42" s="15">
        <v>38</v>
      </c>
      <c r="B42" s="15">
        <v>4</v>
      </c>
      <c r="C42" s="15">
        <v>-0.85276711896871782</v>
      </c>
      <c r="D42" s="15">
        <v>-0.21319177974217945</v>
      </c>
      <c r="E42" s="15">
        <v>2.0929752169967881</v>
      </c>
    </row>
    <row r="43" spans="1:5" x14ac:dyDescent="0.15">
      <c r="A43" s="15">
        <v>39</v>
      </c>
      <c r="B43" s="15">
        <v>4</v>
      </c>
      <c r="C43" s="15">
        <v>1.3705394588498612</v>
      </c>
      <c r="D43" s="15">
        <v>0.34263486471246529</v>
      </c>
      <c r="E43" s="15">
        <v>0.25095721422491574</v>
      </c>
    </row>
    <row r="44" spans="1:5" x14ac:dyDescent="0.15">
      <c r="A44" s="15">
        <v>40</v>
      </c>
      <c r="B44" s="15">
        <v>4</v>
      </c>
      <c r="C44" s="15">
        <v>-3.3527280678323756</v>
      </c>
      <c r="D44" s="15">
        <v>-0.83818201695809391</v>
      </c>
      <c r="E44" s="15">
        <v>0.2799553787403995</v>
      </c>
    </row>
    <row r="45" spans="1:5" x14ac:dyDescent="0.15">
      <c r="A45" s="15">
        <v>41</v>
      </c>
      <c r="B45" s="15">
        <v>4</v>
      </c>
      <c r="C45" s="15">
        <v>-2.206062820556506</v>
      </c>
      <c r="D45" s="15">
        <v>-0.55151570513912651</v>
      </c>
      <c r="E45" s="15">
        <v>0.25520035964892013</v>
      </c>
    </row>
    <row r="46" spans="1:5" x14ac:dyDescent="0.15">
      <c r="A46" s="15">
        <v>42</v>
      </c>
      <c r="B46" s="15">
        <v>4</v>
      </c>
      <c r="C46" s="15">
        <v>1.8135321959004906</v>
      </c>
      <c r="D46" s="15">
        <v>0.45338304897512266</v>
      </c>
      <c r="E46" s="15">
        <v>0.51348502650502159</v>
      </c>
    </row>
    <row r="47" spans="1:5" x14ac:dyDescent="0.15">
      <c r="A47" s="15">
        <v>43</v>
      </c>
      <c r="B47" s="15">
        <v>4</v>
      </c>
      <c r="C47" s="15">
        <v>3.2746362233364059</v>
      </c>
      <c r="D47" s="15">
        <v>0.81865905583410148</v>
      </c>
      <c r="E47" s="15">
        <v>1.3369850663020753</v>
      </c>
    </row>
    <row r="48" spans="1:5" x14ac:dyDescent="0.15">
      <c r="A48" s="15">
        <v>44</v>
      </c>
      <c r="B48" s="15">
        <v>4</v>
      </c>
      <c r="C48" s="15">
        <v>0.70607055978888267</v>
      </c>
      <c r="D48" s="15">
        <v>0.17651763994722067</v>
      </c>
      <c r="E48" s="15">
        <v>1.6822873537696834</v>
      </c>
    </row>
    <row r="49" spans="1:5" x14ac:dyDescent="0.15">
      <c r="A49" s="15">
        <v>45</v>
      </c>
      <c r="B49" s="15">
        <v>4</v>
      </c>
      <c r="C49" s="15">
        <v>3.4162363954380459</v>
      </c>
      <c r="D49" s="15">
        <v>0.85405909885951148</v>
      </c>
      <c r="E49" s="15">
        <v>0.87264021020300853</v>
      </c>
    </row>
    <row r="50" spans="1:5" x14ac:dyDescent="0.15">
      <c r="A50" s="15">
        <v>46</v>
      </c>
      <c r="B50" s="15">
        <v>4</v>
      </c>
      <c r="C50" s="15">
        <v>5.2692004127490977</v>
      </c>
      <c r="D50" s="15">
        <v>1.3173001031872744</v>
      </c>
      <c r="E50" s="15">
        <v>0.72789375215210195</v>
      </c>
    </row>
    <row r="51" spans="1:5" x14ac:dyDescent="0.15">
      <c r="A51" s="15">
        <v>47</v>
      </c>
      <c r="B51" s="15">
        <v>4</v>
      </c>
      <c r="C51" s="15">
        <v>-2.6077633784733578</v>
      </c>
      <c r="D51" s="15">
        <v>-0.65194084461833945</v>
      </c>
      <c r="E51" s="15">
        <v>0.96647335205608609</v>
      </c>
    </row>
    <row r="52" spans="1:5" x14ac:dyDescent="0.15">
      <c r="A52" s="15">
        <v>48</v>
      </c>
      <c r="B52" s="15">
        <v>4</v>
      </c>
      <c r="C52" s="15">
        <v>-5.7699720356384008</v>
      </c>
      <c r="D52" s="15">
        <v>-1.4424930089096002</v>
      </c>
      <c r="E52" s="15">
        <v>0.13261389030901269</v>
      </c>
    </row>
    <row r="53" spans="1:5" x14ac:dyDescent="0.15">
      <c r="A53" s="15">
        <v>49</v>
      </c>
      <c r="B53" s="15">
        <v>4</v>
      </c>
      <c r="C53" s="15">
        <v>-6.2531594268573061</v>
      </c>
      <c r="D53" s="15">
        <v>-1.5632898567143265</v>
      </c>
      <c r="E53" s="15">
        <v>0.19865288914664112</v>
      </c>
    </row>
    <row r="54" spans="1:5" x14ac:dyDescent="0.15">
      <c r="A54" s="15">
        <v>50</v>
      </c>
      <c r="B54" s="15">
        <v>4</v>
      </c>
      <c r="C54" s="15">
        <v>-2.3973263466065022</v>
      </c>
      <c r="D54" s="15">
        <v>-0.59933158665162556</v>
      </c>
      <c r="E54" s="15">
        <v>1.1771094595236242</v>
      </c>
    </row>
    <row r="55" spans="1:5" x14ac:dyDescent="0.15">
      <c r="A55" s="15">
        <v>51</v>
      </c>
      <c r="B55" s="15">
        <v>4</v>
      </c>
      <c r="C55" s="15">
        <v>-2.5683223041523333</v>
      </c>
      <c r="D55" s="15">
        <v>-0.64208057603808333</v>
      </c>
      <c r="E55" s="15">
        <v>0.33228814624100061</v>
      </c>
    </row>
    <row r="56" spans="1:5" x14ac:dyDescent="0.15">
      <c r="A56" s="15">
        <v>52</v>
      </c>
      <c r="B56" s="15">
        <v>4</v>
      </c>
      <c r="C56" s="15">
        <v>-2.0456201522399402</v>
      </c>
      <c r="D56" s="15">
        <v>-0.51140503805998505</v>
      </c>
      <c r="E56" s="15">
        <v>1.1538700472286763</v>
      </c>
    </row>
    <row r="57" spans="1:5" x14ac:dyDescent="0.15">
      <c r="A57" s="15">
        <v>53</v>
      </c>
      <c r="B57" s="15">
        <v>4</v>
      </c>
      <c r="C57" s="15">
        <v>4.1016722937132627E-2</v>
      </c>
      <c r="D57" s="15">
        <v>1.0254180734283157E-2</v>
      </c>
      <c r="E57" s="15">
        <v>0.48197250011200166</v>
      </c>
    </row>
    <row r="58" spans="1:5" x14ac:dyDescent="0.15">
      <c r="A58" s="15">
        <v>54</v>
      </c>
      <c r="B58" s="15">
        <v>4</v>
      </c>
      <c r="C58" s="15">
        <v>0.80679308014642859</v>
      </c>
      <c r="D58" s="15">
        <v>0.20169827003660715</v>
      </c>
      <c r="E58" s="15">
        <v>0.55672416546592662</v>
      </c>
    </row>
    <row r="59" spans="1:5" x14ac:dyDescent="0.15">
      <c r="A59" s="15">
        <v>55</v>
      </c>
      <c r="B59" s="15">
        <v>4</v>
      </c>
      <c r="C59" s="15">
        <v>-4.4317934892864068</v>
      </c>
      <c r="D59" s="15">
        <v>-1.1079483723216017</v>
      </c>
      <c r="E59" s="15">
        <v>0.33851733168147735</v>
      </c>
    </row>
    <row r="60" spans="1:5" x14ac:dyDescent="0.15">
      <c r="A60" s="15">
        <v>56</v>
      </c>
      <c r="B60" s="15">
        <v>4</v>
      </c>
      <c r="C60" s="15">
        <v>-2.1946252549794574</v>
      </c>
      <c r="D60" s="15">
        <v>-0.54865631374486434</v>
      </c>
      <c r="E60" s="15">
        <v>0.48595578998667449</v>
      </c>
    </row>
    <row r="61" spans="1:5" x14ac:dyDescent="0.15">
      <c r="A61" s="15">
        <v>57</v>
      </c>
      <c r="B61" s="15">
        <v>4</v>
      </c>
      <c r="C61" s="15">
        <v>-0.6955163254459007</v>
      </c>
      <c r="D61" s="15">
        <v>-0.17387908136147517</v>
      </c>
      <c r="E61" s="15">
        <v>1.5430537048432058</v>
      </c>
    </row>
    <row r="62" spans="1:5" x14ac:dyDescent="0.15">
      <c r="A62" s="15">
        <v>58</v>
      </c>
      <c r="B62" s="15">
        <v>4</v>
      </c>
      <c r="C62" s="15">
        <v>-1.222197532323855</v>
      </c>
      <c r="D62" s="15">
        <v>-0.30554938308096374</v>
      </c>
      <c r="E62" s="15">
        <v>0.86228283560494745</v>
      </c>
    </row>
    <row r="63" spans="1:5" x14ac:dyDescent="0.15">
      <c r="A63" s="15">
        <v>59</v>
      </c>
      <c r="B63" s="15">
        <v>4</v>
      </c>
      <c r="C63" s="15">
        <v>-1.1520842626768282</v>
      </c>
      <c r="D63" s="15">
        <v>-0.28802106566920704</v>
      </c>
      <c r="E63" s="15">
        <v>0.54522585946536928</v>
      </c>
    </row>
    <row r="64" spans="1:5" x14ac:dyDescent="0.15">
      <c r="A64" s="15">
        <v>60</v>
      </c>
      <c r="B64" s="15">
        <v>4</v>
      </c>
      <c r="C64" s="15">
        <v>5.7012027804515837</v>
      </c>
      <c r="D64" s="15">
        <v>1.4253006951128959</v>
      </c>
      <c r="E64" s="15">
        <v>0.24449632004673796</v>
      </c>
    </row>
    <row r="65" spans="1:5" x14ac:dyDescent="0.15">
      <c r="A65" s="15">
        <v>61</v>
      </c>
      <c r="B65" s="15">
        <v>4</v>
      </c>
      <c r="C65" s="15">
        <v>-1.2191476441519855E-3</v>
      </c>
      <c r="D65" s="15">
        <v>-3.0478691103799638E-4</v>
      </c>
      <c r="E65" s="15">
        <v>0.47209097005083822</v>
      </c>
    </row>
    <row r="66" spans="1:5" x14ac:dyDescent="0.15">
      <c r="A66" s="15">
        <v>62</v>
      </c>
      <c r="B66" s="15">
        <v>4</v>
      </c>
      <c r="C66" s="15">
        <v>2.4029115724101864</v>
      </c>
      <c r="D66" s="15">
        <v>0.6007278931025466</v>
      </c>
      <c r="E66" s="15">
        <v>0.66779393128448972</v>
      </c>
    </row>
    <row r="67" spans="1:5" x14ac:dyDescent="0.15">
      <c r="A67" s="15">
        <v>63</v>
      </c>
      <c r="B67" s="15">
        <v>4</v>
      </c>
      <c r="C67" s="15">
        <v>-5.1693051651979305</v>
      </c>
      <c r="D67" s="15">
        <v>-1.2923262912994826</v>
      </c>
      <c r="E67" s="15">
        <v>0.22555550027062221</v>
      </c>
    </row>
    <row r="68" spans="1:5" x14ac:dyDescent="0.15">
      <c r="A68" s="15">
        <v>64</v>
      </c>
      <c r="B68" s="15">
        <v>4</v>
      </c>
      <c r="C68" s="15">
        <v>3.7192330966811662</v>
      </c>
      <c r="D68" s="15">
        <v>0.92980827417029155</v>
      </c>
      <c r="E68" s="15">
        <v>0.2774954720616547</v>
      </c>
    </row>
    <row r="69" spans="1:5" x14ac:dyDescent="0.15">
      <c r="A69" s="15">
        <v>65</v>
      </c>
      <c r="B69" s="15">
        <v>4</v>
      </c>
      <c r="C69" s="15">
        <v>1.3725823168576765</v>
      </c>
      <c r="D69" s="15">
        <v>0.34314557921441913</v>
      </c>
      <c r="E69" s="15">
        <v>1.2594095041149389</v>
      </c>
    </row>
    <row r="70" spans="1:5" x14ac:dyDescent="0.15">
      <c r="A70" s="15">
        <v>66</v>
      </c>
      <c r="B70" s="15">
        <v>4</v>
      </c>
      <c r="C70" s="15">
        <v>-2.7153850549994236</v>
      </c>
      <c r="D70" s="15">
        <v>-0.6788462637498559</v>
      </c>
      <c r="E70" s="15">
        <v>0.27812013157676935</v>
      </c>
    </row>
    <row r="71" spans="1:5" x14ac:dyDescent="0.15">
      <c r="A71" s="15">
        <v>67</v>
      </c>
      <c r="B71" s="15">
        <v>4</v>
      </c>
      <c r="C71" s="15">
        <v>3.5374436940928211</v>
      </c>
      <c r="D71" s="15">
        <v>0.88436092352320528</v>
      </c>
      <c r="E71" s="15">
        <v>0.21450867665907714</v>
      </c>
    </row>
    <row r="72" spans="1:5" x14ac:dyDescent="0.15">
      <c r="A72" s="15">
        <v>68</v>
      </c>
      <c r="B72" s="15">
        <v>4</v>
      </c>
      <c r="C72" s="15">
        <v>1.1532959069179629</v>
      </c>
      <c r="D72" s="15">
        <v>0.28832397672949073</v>
      </c>
      <c r="E72" s="15">
        <v>1.0470821042512259</v>
      </c>
    </row>
    <row r="73" spans="1:5" x14ac:dyDescent="0.15">
      <c r="A73" s="15">
        <v>69</v>
      </c>
      <c r="B73" s="15">
        <v>4</v>
      </c>
      <c r="C73" s="15">
        <v>0.62893908957147882</v>
      </c>
      <c r="D73" s="15">
        <v>0.1572347723928697</v>
      </c>
      <c r="E73" s="15">
        <v>0.49199003825265208</v>
      </c>
    </row>
    <row r="74" spans="1:5" x14ac:dyDescent="0.15">
      <c r="A74" s="15">
        <v>70</v>
      </c>
      <c r="B74" s="15">
        <v>4</v>
      </c>
      <c r="C74" s="15">
        <v>0.75921378082771018</v>
      </c>
      <c r="D74" s="15">
        <v>0.18980344520692755</v>
      </c>
      <c r="E74" s="15">
        <v>1.4600292169255231</v>
      </c>
    </row>
    <row r="75" spans="1:5" x14ac:dyDescent="0.15">
      <c r="A75" s="15">
        <v>71</v>
      </c>
      <c r="B75" s="15">
        <v>4</v>
      </c>
      <c r="C75" s="15">
        <v>5.1359993918728017</v>
      </c>
      <c r="D75" s="15">
        <v>1.2839998479682004</v>
      </c>
      <c r="E75" s="15">
        <v>0.41304326568814353</v>
      </c>
    </row>
    <row r="76" spans="1:5" x14ac:dyDescent="0.15">
      <c r="A76" s="15">
        <v>72</v>
      </c>
      <c r="B76" s="15">
        <v>4</v>
      </c>
      <c r="C76" s="15">
        <v>-1.6608766018088095</v>
      </c>
      <c r="D76" s="15">
        <v>-0.41521915045220237</v>
      </c>
      <c r="E76" s="15">
        <v>0.54716390132434578</v>
      </c>
    </row>
    <row r="77" spans="1:5" x14ac:dyDescent="0.15">
      <c r="A77" s="15">
        <v>73</v>
      </c>
      <c r="B77" s="15">
        <v>4</v>
      </c>
      <c r="C77" s="15">
        <v>-3.0969055766425857</v>
      </c>
      <c r="D77" s="15">
        <v>-0.77422639416064643</v>
      </c>
      <c r="E77" s="15">
        <v>5.7594306505392101E-2</v>
      </c>
    </row>
    <row r="78" spans="1:5" x14ac:dyDescent="0.15">
      <c r="A78" s="15">
        <v>74</v>
      </c>
      <c r="B78" s="15">
        <v>4</v>
      </c>
      <c r="C78" s="15">
        <v>1.6696621245826853</v>
      </c>
      <c r="D78" s="15">
        <v>0.41741553114567131</v>
      </c>
      <c r="E78" s="15">
        <v>0.1640768026561765</v>
      </c>
    </row>
    <row r="79" spans="1:5" x14ac:dyDescent="0.15">
      <c r="A79" s="15">
        <v>75</v>
      </c>
      <c r="B79" s="15">
        <v>4</v>
      </c>
      <c r="C79" s="15">
        <v>-4.10848875417041</v>
      </c>
      <c r="D79" s="15">
        <v>-1.0271221885426025</v>
      </c>
      <c r="E79" s="15">
        <v>0.10394488073658319</v>
      </c>
    </row>
    <row r="80" spans="1:5" x14ac:dyDescent="0.15">
      <c r="A80" s="15">
        <v>76</v>
      </c>
      <c r="B80" s="15">
        <v>4</v>
      </c>
      <c r="C80" s="15">
        <v>-1.8556454194235414</v>
      </c>
      <c r="D80" s="15">
        <v>-0.46391135485588536</v>
      </c>
      <c r="E80" s="15">
        <v>0.90634189113721542</v>
      </c>
    </row>
    <row r="81" spans="1:5" x14ac:dyDescent="0.15">
      <c r="A81" s="15">
        <v>77</v>
      </c>
      <c r="B81" s="15">
        <v>4</v>
      </c>
      <c r="C81" s="15">
        <v>0.45174561732557528</v>
      </c>
      <c r="D81" s="15">
        <v>0.11293640433139382</v>
      </c>
      <c r="E81" s="15">
        <v>0.71230298998835007</v>
      </c>
    </row>
    <row r="82" spans="1:5" x14ac:dyDescent="0.15">
      <c r="A82" s="15">
        <v>78</v>
      </c>
      <c r="B82" s="15">
        <v>4</v>
      </c>
      <c r="C82" s="15">
        <v>-3.8630902328244603</v>
      </c>
      <c r="D82" s="15">
        <v>-0.96577255820611507</v>
      </c>
      <c r="E82" s="15">
        <v>0.28565559065234886</v>
      </c>
    </row>
    <row r="83" spans="1:5" x14ac:dyDescent="0.15">
      <c r="A83" s="15">
        <v>79</v>
      </c>
      <c r="B83" s="15">
        <v>4</v>
      </c>
      <c r="C83" s="15">
        <v>0.48779176973627597</v>
      </c>
      <c r="D83" s="15">
        <v>0.12194794243406899</v>
      </c>
      <c r="E83" s="15">
        <v>0.29830097954186208</v>
      </c>
    </row>
    <row r="84" spans="1:5" x14ac:dyDescent="0.15">
      <c r="A84" s="15">
        <v>80</v>
      </c>
      <c r="B84" s="15">
        <v>4</v>
      </c>
      <c r="C84" s="15">
        <v>1.909619157406155</v>
      </c>
      <c r="D84" s="15">
        <v>0.47740478935153874</v>
      </c>
      <c r="E84" s="15">
        <v>0.78626195367934348</v>
      </c>
    </row>
    <row r="85" spans="1:5" x14ac:dyDescent="0.15">
      <c r="A85" s="15">
        <v>81</v>
      </c>
      <c r="B85" s="15">
        <v>4</v>
      </c>
      <c r="C85" s="15">
        <v>-5.5924588125982471</v>
      </c>
      <c r="D85" s="15">
        <v>-1.3981147031495618</v>
      </c>
      <c r="E85" s="15">
        <v>0.24785909498402101</v>
      </c>
    </row>
    <row r="86" spans="1:5" x14ac:dyDescent="0.15">
      <c r="A86" s="15">
        <v>82</v>
      </c>
      <c r="B86" s="15">
        <v>4</v>
      </c>
      <c r="C86" s="15">
        <v>-0.35705152339505652</v>
      </c>
      <c r="D86" s="15">
        <v>-8.9262880848764131E-2</v>
      </c>
      <c r="E86" s="15">
        <v>0.48426416946385648</v>
      </c>
    </row>
    <row r="87" spans="1:5" x14ac:dyDescent="0.15">
      <c r="A87" s="15">
        <v>83</v>
      </c>
      <c r="B87" s="15">
        <v>4</v>
      </c>
      <c r="C87" s="15">
        <v>-4.2914785074201838</v>
      </c>
      <c r="D87" s="15">
        <v>-1.0728696268550459</v>
      </c>
      <c r="E87" s="15">
        <v>2.6869371266056596E-2</v>
      </c>
    </row>
    <row r="88" spans="1:5" x14ac:dyDescent="0.15">
      <c r="A88" s="15">
        <v>84</v>
      </c>
      <c r="B88" s="15">
        <v>4</v>
      </c>
      <c r="C88" s="15">
        <v>0.82666640674834613</v>
      </c>
      <c r="D88" s="15">
        <v>0.20666660168708653</v>
      </c>
      <c r="E88" s="15">
        <v>0.46966977288190875</v>
      </c>
    </row>
    <row r="89" spans="1:5" x14ac:dyDescent="0.15">
      <c r="A89" s="15">
        <v>85</v>
      </c>
      <c r="B89" s="15">
        <v>4</v>
      </c>
      <c r="C89" s="15">
        <v>4.6869833326099517</v>
      </c>
      <c r="D89" s="15">
        <v>1.1717458331524879</v>
      </c>
      <c r="E89" s="15">
        <v>0.20154932565667552</v>
      </c>
    </row>
    <row r="90" spans="1:5" x14ac:dyDescent="0.15">
      <c r="A90" s="15">
        <v>86</v>
      </c>
      <c r="B90" s="15">
        <v>4</v>
      </c>
      <c r="C90" s="15">
        <v>6.115729398558936</v>
      </c>
      <c r="D90" s="15">
        <v>1.528932349639734</v>
      </c>
      <c r="E90" s="15">
        <v>5.0753843893621919E-2</v>
      </c>
    </row>
    <row r="91" spans="1:5" x14ac:dyDescent="0.15">
      <c r="A91" s="15">
        <v>87</v>
      </c>
      <c r="B91" s="15">
        <v>4</v>
      </c>
      <c r="C91" s="15">
        <v>1.0766592168419318</v>
      </c>
      <c r="D91" s="15">
        <v>0.26916480421048294</v>
      </c>
      <c r="E91" s="15">
        <v>0.79242375736524462</v>
      </c>
    </row>
    <row r="92" spans="1:5" x14ac:dyDescent="0.15">
      <c r="A92" s="15">
        <v>88</v>
      </c>
      <c r="B92" s="15">
        <v>4</v>
      </c>
      <c r="C92" s="15">
        <v>-2.0482564225537478</v>
      </c>
      <c r="D92" s="15">
        <v>-0.51206410563843696</v>
      </c>
      <c r="E92" s="15">
        <v>0.4572329405069287</v>
      </c>
    </row>
    <row r="93" spans="1:5" x14ac:dyDescent="0.15">
      <c r="A93" s="15">
        <v>89</v>
      </c>
      <c r="B93" s="15">
        <v>4</v>
      </c>
      <c r="C93" s="15">
        <v>-1.0512015747780241</v>
      </c>
      <c r="D93" s="15">
        <v>-0.26280039369450603</v>
      </c>
      <c r="E93" s="15">
        <v>0.23325043228816011</v>
      </c>
    </row>
    <row r="94" spans="1:5" x14ac:dyDescent="0.15">
      <c r="A94" s="15">
        <v>90</v>
      </c>
      <c r="B94" s="15">
        <v>4</v>
      </c>
      <c r="C94" s="15">
        <v>2.2913745902695783</v>
      </c>
      <c r="D94" s="15">
        <v>0.57284364756739459</v>
      </c>
      <c r="E94" s="15">
        <v>0.79829128663678528</v>
      </c>
    </row>
    <row r="95" spans="1:5" x14ac:dyDescent="0.15">
      <c r="A95" s="15">
        <v>91</v>
      </c>
      <c r="B95" s="15">
        <v>4</v>
      </c>
      <c r="C95" s="15">
        <v>4.4100366350168549</v>
      </c>
      <c r="D95" s="15">
        <v>1.1025091587542137</v>
      </c>
      <c r="E95" s="15">
        <v>1.077674132639074</v>
      </c>
    </row>
    <row r="96" spans="1:5" x14ac:dyDescent="0.15">
      <c r="A96" s="15">
        <v>92</v>
      </c>
      <c r="B96" s="15">
        <v>4</v>
      </c>
      <c r="C96" s="15">
        <v>-0.14992705231861481</v>
      </c>
      <c r="D96" s="15">
        <v>-3.7481763079653702E-2</v>
      </c>
      <c r="E96" s="15">
        <v>0.3154431587180821</v>
      </c>
    </row>
    <row r="97" spans="1:5" x14ac:dyDescent="0.15">
      <c r="A97" s="15">
        <v>93</v>
      </c>
      <c r="B97" s="15">
        <v>4</v>
      </c>
      <c r="C97" s="15">
        <v>-3.2191450093170375</v>
      </c>
      <c r="D97" s="15">
        <v>-0.80478625232925938</v>
      </c>
      <c r="E97" s="15">
        <v>0.97644677439807115</v>
      </c>
    </row>
    <row r="98" spans="1:5" x14ac:dyDescent="0.15">
      <c r="A98" s="15">
        <v>94</v>
      </c>
      <c r="B98" s="15">
        <v>4</v>
      </c>
      <c r="C98" s="15">
        <v>1.3792784672683081</v>
      </c>
      <c r="D98" s="15">
        <v>0.34481961681707701</v>
      </c>
      <c r="E98" s="15">
        <v>0.92801914663478435</v>
      </c>
    </row>
    <row r="99" spans="1:5" x14ac:dyDescent="0.15">
      <c r="A99" s="15">
        <v>95</v>
      </c>
      <c r="B99" s="15">
        <v>4</v>
      </c>
      <c r="C99" s="15">
        <v>-1.4930617451760111</v>
      </c>
      <c r="D99" s="15">
        <v>-0.37326543629400277</v>
      </c>
      <c r="E99" s="15">
        <v>0.88042238139505369</v>
      </c>
    </row>
    <row r="100" spans="1:5" x14ac:dyDescent="0.15">
      <c r="A100" s="15">
        <v>96</v>
      </c>
      <c r="B100" s="15">
        <v>4</v>
      </c>
      <c r="C100" s="15">
        <v>0.17752331280988803</v>
      </c>
      <c r="D100" s="15">
        <v>4.4380828202472009E-2</v>
      </c>
      <c r="E100" s="15">
        <v>0.83202134919798898</v>
      </c>
    </row>
    <row r="101" spans="1:5" x14ac:dyDescent="0.15">
      <c r="A101" s="15">
        <v>97</v>
      </c>
      <c r="B101" s="15">
        <v>4</v>
      </c>
      <c r="C101" s="15">
        <v>-3.7021465559494162</v>
      </c>
      <c r="D101" s="15">
        <v>-0.92553663898735405</v>
      </c>
      <c r="E101" s="15">
        <v>0.16569776951856138</v>
      </c>
    </row>
    <row r="102" spans="1:5" x14ac:dyDescent="0.15">
      <c r="A102" s="15">
        <v>98</v>
      </c>
      <c r="B102" s="15">
        <v>4</v>
      </c>
      <c r="C102" s="15">
        <v>-0.97972778692831053</v>
      </c>
      <c r="D102" s="15">
        <v>-0.24493194673207763</v>
      </c>
      <c r="E102" s="15">
        <v>1.2115323363603301</v>
      </c>
    </row>
    <row r="103" spans="1:5" x14ac:dyDescent="0.15">
      <c r="A103" s="15">
        <v>99</v>
      </c>
      <c r="B103" s="15">
        <v>4</v>
      </c>
      <c r="C103" s="15">
        <v>5.2354662665180793</v>
      </c>
      <c r="D103" s="15">
        <v>1.3088665666295198</v>
      </c>
      <c r="E103" s="15">
        <v>0.90418671128541472</v>
      </c>
    </row>
    <row r="104" spans="1:5" x14ac:dyDescent="0.15">
      <c r="A104" s="15">
        <v>100</v>
      </c>
      <c r="B104" s="15">
        <v>4</v>
      </c>
      <c r="C104" s="15">
        <v>-4.0474834159759734</v>
      </c>
      <c r="D104" s="15">
        <v>-1.0118708539939933</v>
      </c>
      <c r="E104" s="15">
        <v>0.11563387013879378</v>
      </c>
    </row>
    <row r="105" spans="1:5" x14ac:dyDescent="0.15">
      <c r="A105" s="15">
        <v>101</v>
      </c>
      <c r="B105" s="15">
        <v>4</v>
      </c>
      <c r="C105" s="15">
        <v>1.4552555493569872</v>
      </c>
      <c r="D105" s="15">
        <v>0.3638138873392468</v>
      </c>
      <c r="E105" s="15">
        <v>0.7048715612898907</v>
      </c>
    </row>
    <row r="106" spans="1:5" x14ac:dyDescent="0.15">
      <c r="A106" s="15">
        <v>102</v>
      </c>
      <c r="B106" s="15">
        <v>4</v>
      </c>
      <c r="C106" s="15">
        <v>1.2993784621241795</v>
      </c>
      <c r="D106" s="15">
        <v>0.32484461553104488</v>
      </c>
      <c r="E106" s="15">
        <v>0.86456414837401718</v>
      </c>
    </row>
    <row r="107" spans="1:5" x14ac:dyDescent="0.15">
      <c r="A107" s="15">
        <v>103</v>
      </c>
      <c r="B107" s="15">
        <v>4</v>
      </c>
      <c r="C107" s="15">
        <v>1.6461730632791984</v>
      </c>
      <c r="D107" s="15">
        <v>0.41154326581979961</v>
      </c>
      <c r="E107" s="15">
        <v>0.9526827258926579</v>
      </c>
    </row>
    <row r="108" spans="1:5" x14ac:dyDescent="0.15">
      <c r="A108" s="15">
        <v>104</v>
      </c>
      <c r="B108" s="15">
        <v>4</v>
      </c>
      <c r="C108" s="15">
        <v>2.6509183876591793</v>
      </c>
      <c r="D108" s="15">
        <v>0.66272959691479483</v>
      </c>
      <c r="E108" s="15">
        <v>1.1877250799954757</v>
      </c>
    </row>
    <row r="109" spans="1:5" x14ac:dyDescent="0.15">
      <c r="A109" s="15">
        <v>105</v>
      </c>
      <c r="B109" s="15">
        <v>4</v>
      </c>
      <c r="C109" s="15">
        <v>-1.7784883456432916</v>
      </c>
      <c r="D109" s="15">
        <v>-0.4446220864108229</v>
      </c>
      <c r="E109" s="15">
        <v>2.4823775252715435E-2</v>
      </c>
    </row>
    <row r="110" spans="1:5" x14ac:dyDescent="0.15">
      <c r="A110" s="15">
        <v>106</v>
      </c>
      <c r="B110" s="15">
        <v>4</v>
      </c>
      <c r="C110" s="15">
        <v>-1.2599565169645555</v>
      </c>
      <c r="D110" s="15">
        <v>-0.31498912924113887</v>
      </c>
      <c r="E110" s="15">
        <v>0.43399424412367954</v>
      </c>
    </row>
    <row r="111" spans="1:5" x14ac:dyDescent="0.15">
      <c r="A111" s="15">
        <v>107</v>
      </c>
      <c r="B111" s="15">
        <v>4</v>
      </c>
      <c r="C111" s="15">
        <v>0.9048994365890195</v>
      </c>
      <c r="D111" s="15">
        <v>0.22622485914725488</v>
      </c>
      <c r="E111" s="15">
        <v>0.1585032957838696</v>
      </c>
    </row>
    <row r="112" spans="1:5" x14ac:dyDescent="0.15">
      <c r="A112" s="15">
        <v>108</v>
      </c>
      <c r="B112" s="15">
        <v>4</v>
      </c>
      <c r="C112" s="15">
        <v>-0.28926264327950002</v>
      </c>
      <c r="D112" s="15">
        <v>-7.2315660819875005E-2</v>
      </c>
      <c r="E112" s="15">
        <v>1.6941855484036026</v>
      </c>
    </row>
    <row r="113" spans="1:5" x14ac:dyDescent="0.15">
      <c r="A113" s="15">
        <v>109</v>
      </c>
      <c r="B113" s="15">
        <v>4</v>
      </c>
      <c r="C113" s="15">
        <v>-1.5928483706155381</v>
      </c>
      <c r="D113" s="15">
        <v>-0.39821209265388452</v>
      </c>
      <c r="E113" s="15">
        <v>0.53303267026542556</v>
      </c>
    </row>
    <row r="114" spans="1:5" x14ac:dyDescent="0.15">
      <c r="A114" s="15">
        <v>110</v>
      </c>
      <c r="B114" s="15">
        <v>4</v>
      </c>
      <c r="C114" s="15">
        <v>5.180825018070661</v>
      </c>
      <c r="D114" s="15">
        <v>1.2952062545176652</v>
      </c>
      <c r="E114" s="15">
        <v>0.14689790094068478</v>
      </c>
    </row>
    <row r="115" spans="1:5" x14ac:dyDescent="0.15">
      <c r="A115" s="15">
        <v>111</v>
      </c>
      <c r="B115" s="15">
        <v>4</v>
      </c>
      <c r="C115" s="15">
        <v>-0.82456021117586142</v>
      </c>
      <c r="D115" s="15">
        <v>-0.20614005279396536</v>
      </c>
      <c r="E115" s="15">
        <v>0.82382664127506722</v>
      </c>
    </row>
    <row r="116" spans="1:5" x14ac:dyDescent="0.15">
      <c r="A116" s="15">
        <v>112</v>
      </c>
      <c r="B116" s="15">
        <v>4</v>
      </c>
      <c r="C116" s="15">
        <v>1.3068969399999222</v>
      </c>
      <c r="D116" s="15">
        <v>0.32672423499998055</v>
      </c>
      <c r="E116" s="15">
        <v>0.63425190752227933</v>
      </c>
    </row>
    <row r="117" spans="1:5" x14ac:dyDescent="0.15">
      <c r="A117" s="15">
        <v>113</v>
      </c>
      <c r="B117" s="15">
        <v>4</v>
      </c>
      <c r="C117" s="15">
        <v>5.5929502036020438</v>
      </c>
      <c r="D117" s="15">
        <v>1.3982375509005109</v>
      </c>
      <c r="E117" s="15">
        <v>0.72091226459240598</v>
      </c>
    </row>
    <row r="118" spans="1:5" x14ac:dyDescent="0.15">
      <c r="A118" s="15">
        <v>114</v>
      </c>
      <c r="B118" s="15">
        <v>4</v>
      </c>
      <c r="C118" s="15">
        <v>2.6695641919244388</v>
      </c>
      <c r="D118" s="15">
        <v>0.66739104798110971</v>
      </c>
      <c r="E118" s="15">
        <v>0.36908312527316472</v>
      </c>
    </row>
    <row r="119" spans="1:5" x14ac:dyDescent="0.15">
      <c r="A119" s="15">
        <v>115</v>
      </c>
      <c r="B119" s="15">
        <v>4</v>
      </c>
      <c r="C119" s="15">
        <v>1.0008750446161558</v>
      </c>
      <c r="D119" s="15">
        <v>0.25021876115403896</v>
      </c>
      <c r="E119" s="15">
        <v>0.10474082540514201</v>
      </c>
    </row>
    <row r="120" spans="1:5" x14ac:dyDescent="0.15">
      <c r="A120" s="15">
        <v>116</v>
      </c>
      <c r="B120" s="15">
        <v>4</v>
      </c>
      <c r="C120" s="15">
        <v>-2.5066922940515264</v>
      </c>
      <c r="D120" s="15">
        <v>-0.6266730735128816</v>
      </c>
      <c r="E120" s="15">
        <v>0.42216467358555176</v>
      </c>
    </row>
    <row r="121" spans="1:5" x14ac:dyDescent="0.15">
      <c r="A121" s="15">
        <v>117</v>
      </c>
      <c r="B121" s="15">
        <v>4</v>
      </c>
      <c r="C121" s="15">
        <v>-8.6619701120925399</v>
      </c>
      <c r="D121" s="15">
        <v>-2.165492528023135</v>
      </c>
      <c r="E121" s="15">
        <v>0.15365606794263797</v>
      </c>
    </row>
    <row r="122" spans="1:5" x14ac:dyDescent="0.15">
      <c r="A122" s="15">
        <v>118</v>
      </c>
      <c r="B122" s="15">
        <v>4</v>
      </c>
      <c r="C122" s="15">
        <v>-2.3143388604769353</v>
      </c>
      <c r="D122" s="15">
        <v>-0.57858471511923382</v>
      </c>
      <c r="E122" s="15">
        <v>1.8791010856339829E-2</v>
      </c>
    </row>
    <row r="123" spans="1:5" x14ac:dyDescent="0.15">
      <c r="A123" s="15">
        <v>119</v>
      </c>
      <c r="B123" s="15">
        <v>4</v>
      </c>
      <c r="C123" s="15">
        <v>-2.9013307558748327</v>
      </c>
      <c r="D123" s="15">
        <v>-0.72533268896870817</v>
      </c>
      <c r="E123" s="15">
        <v>0.51467750185574179</v>
      </c>
    </row>
    <row r="124" spans="1:5" x14ac:dyDescent="0.15">
      <c r="A124" s="15">
        <v>120</v>
      </c>
      <c r="B124" s="15">
        <v>4</v>
      </c>
      <c r="C124" s="15">
        <v>3.3710639523768675</v>
      </c>
      <c r="D124" s="15">
        <v>0.84276598809421688</v>
      </c>
      <c r="E124" s="15">
        <v>0.46857253704597035</v>
      </c>
    </row>
    <row r="125" spans="1:5" x14ac:dyDescent="0.15">
      <c r="A125" s="15">
        <v>121</v>
      </c>
      <c r="B125" s="15">
        <v>4</v>
      </c>
      <c r="C125" s="15">
        <v>-0.46440332049614241</v>
      </c>
      <c r="D125" s="15">
        <v>-0.1161008301240356</v>
      </c>
      <c r="E125" s="15">
        <v>1.0681107608142624</v>
      </c>
    </row>
    <row r="126" spans="1:5" x14ac:dyDescent="0.15">
      <c r="A126" s="15">
        <v>122</v>
      </c>
      <c r="B126" s="15">
        <v>4</v>
      </c>
      <c r="C126" s="15">
        <v>1.9270466451030894</v>
      </c>
      <c r="D126" s="15">
        <v>0.48176166127577236</v>
      </c>
      <c r="E126" s="15">
        <v>0.74828909405143706</v>
      </c>
    </row>
    <row r="127" spans="1:5" x14ac:dyDescent="0.15">
      <c r="A127" s="15">
        <v>123</v>
      </c>
      <c r="B127" s="15">
        <v>4</v>
      </c>
      <c r="C127" s="15">
        <v>-1.3392732259127182</v>
      </c>
      <c r="D127" s="15">
        <v>-0.33481830647817956</v>
      </c>
      <c r="E127" s="15">
        <v>0.15180338556446174</v>
      </c>
    </row>
    <row r="128" spans="1:5" x14ac:dyDescent="0.15">
      <c r="A128" s="15">
        <v>124</v>
      </c>
      <c r="B128" s="15">
        <v>4</v>
      </c>
      <c r="C128" s="15">
        <v>2.6808694928885712</v>
      </c>
      <c r="D128" s="15">
        <v>0.67021737322214281</v>
      </c>
      <c r="E128" s="15">
        <v>0.6886886695059925</v>
      </c>
    </row>
    <row r="129" spans="1:7" x14ac:dyDescent="0.15">
      <c r="A129" s="15">
        <v>125</v>
      </c>
      <c r="B129" s="15">
        <v>4</v>
      </c>
      <c r="C129" s="15">
        <v>1.540173987851311</v>
      </c>
      <c r="D129" s="15">
        <v>0.38504349696282775</v>
      </c>
      <c r="E129" s="15">
        <v>0.47779867250977509</v>
      </c>
    </row>
    <row r="130" spans="1:7" x14ac:dyDescent="0.15">
      <c r="A130" s="15">
        <v>126</v>
      </c>
      <c r="B130" s="15">
        <v>4</v>
      </c>
      <c r="C130" s="15">
        <v>0.1490974801467401</v>
      </c>
      <c r="D130" s="15">
        <v>3.7274370036685024E-2</v>
      </c>
      <c r="E130" s="15">
        <v>0.12446989560072615</v>
      </c>
    </row>
    <row r="131" spans="1:7" x14ac:dyDescent="0.15">
      <c r="A131" s="15">
        <v>127</v>
      </c>
      <c r="B131" s="15">
        <v>4</v>
      </c>
      <c r="C131" s="15">
        <v>3.7667720362373331</v>
      </c>
      <c r="D131" s="15">
        <v>0.94169300905933329</v>
      </c>
      <c r="E131" s="15">
        <v>0.20367212256644537</v>
      </c>
    </row>
    <row r="132" spans="1:7" x14ac:dyDescent="0.15">
      <c r="A132" s="15">
        <v>128</v>
      </c>
      <c r="B132" s="15">
        <v>4</v>
      </c>
      <c r="C132" s="15">
        <v>-2.5738960572877296</v>
      </c>
      <c r="D132" s="15">
        <v>-0.64347401432193241</v>
      </c>
      <c r="E132" s="15">
        <v>0.10684777133785306</v>
      </c>
    </row>
    <row r="133" spans="1:7" x14ac:dyDescent="0.15">
      <c r="A133" s="15">
        <v>129</v>
      </c>
      <c r="B133" s="15">
        <v>4</v>
      </c>
      <c r="C133" s="15">
        <v>-3.8344032276075151</v>
      </c>
      <c r="D133" s="15">
        <v>-0.95860080690187877</v>
      </c>
      <c r="E133" s="15">
        <v>1.7988097682347586E-2</v>
      </c>
    </row>
    <row r="134" spans="1:7" ht="14.25" thickBot="1" x14ac:dyDescent="0.2">
      <c r="A134" s="16">
        <v>130</v>
      </c>
      <c r="B134" s="16">
        <v>4</v>
      </c>
      <c r="C134" s="16">
        <v>5.3407714235245862</v>
      </c>
      <c r="D134" s="16">
        <v>1.3351928558811466</v>
      </c>
      <c r="E134" s="16">
        <v>1.7347321895877394</v>
      </c>
    </row>
    <row r="137" spans="1:7" ht="14.25" thickBot="1" x14ac:dyDescent="0.2">
      <c r="A137" t="s">
        <v>11</v>
      </c>
    </row>
    <row r="138" spans="1:7" x14ac:dyDescent="0.15">
      <c r="A138" s="17" t="s">
        <v>12</v>
      </c>
      <c r="B138" s="17" t="s">
        <v>13</v>
      </c>
      <c r="C138" s="17" t="s">
        <v>14</v>
      </c>
      <c r="D138" s="17" t="s">
        <v>10</v>
      </c>
      <c r="E138" s="17" t="s">
        <v>15</v>
      </c>
      <c r="F138" s="17" t="s">
        <v>16</v>
      </c>
      <c r="G138" s="17" t="s">
        <v>17</v>
      </c>
    </row>
    <row r="139" spans="1:7" x14ac:dyDescent="0.15">
      <c r="A139" s="15" t="s">
        <v>18</v>
      </c>
      <c r="B139" s="15">
        <v>307.57420131486413</v>
      </c>
      <c r="C139" s="15">
        <v>129</v>
      </c>
      <c r="D139" s="15">
        <v>2.384296134223753</v>
      </c>
      <c r="E139" s="15">
        <v>3.7030881567523943</v>
      </c>
      <c r="F139" s="15">
        <v>1.9774457757147058E-23</v>
      </c>
      <c r="G139" s="15">
        <v>1.25707889157083</v>
      </c>
    </row>
    <row r="140" spans="1:7" x14ac:dyDescent="0.15">
      <c r="A140" s="15" t="s">
        <v>19</v>
      </c>
      <c r="B140" s="15">
        <v>251.10811651936578</v>
      </c>
      <c r="C140" s="15">
        <v>390</v>
      </c>
      <c r="D140" s="15">
        <v>0.64386696543427124</v>
      </c>
      <c r="E140" s="15"/>
      <c r="F140" s="15"/>
      <c r="G140" s="15"/>
    </row>
    <row r="141" spans="1:7" x14ac:dyDescent="0.15">
      <c r="A141" s="15"/>
      <c r="B141" s="15"/>
      <c r="C141" s="15"/>
      <c r="D141" s="15"/>
      <c r="E141" s="15"/>
      <c r="F141" s="15"/>
      <c r="G141" s="15"/>
    </row>
    <row r="142" spans="1:7" ht="14.25" thickBot="1" x14ac:dyDescent="0.2">
      <c r="A142" s="16" t="s">
        <v>8</v>
      </c>
      <c r="B142" s="16">
        <v>558.68231783422993</v>
      </c>
      <c r="C142" s="16">
        <v>519</v>
      </c>
      <c r="D142" s="16"/>
      <c r="E142" s="16"/>
      <c r="F142" s="16"/>
      <c r="G142" s="16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selection activeCell="E18" sqref="E18"/>
    </sheetView>
  </sheetViews>
  <sheetFormatPr defaultRowHeight="13.5" x14ac:dyDescent="0.15"/>
  <cols>
    <col min="1" max="1" width="9" style="41"/>
    <col min="2" max="3" width="11" bestFit="1" customWidth="1"/>
    <col min="9" max="9" width="16.5" bestFit="1" customWidth="1"/>
  </cols>
  <sheetData>
    <row r="1" spans="1:13" ht="14.25" thickBot="1" x14ac:dyDescent="0.2">
      <c r="A1" s="12"/>
      <c r="B1" s="42" t="s">
        <v>35</v>
      </c>
      <c r="C1" s="43" t="s">
        <v>36</v>
      </c>
      <c r="E1" t="s">
        <v>42</v>
      </c>
    </row>
    <row r="2" spans="1:13" x14ac:dyDescent="0.15">
      <c r="A2" s="13">
        <v>1</v>
      </c>
      <c r="B2" s="39">
        <v>2.1730219060629663E-2</v>
      </c>
      <c r="C2" s="44">
        <v>1.1010009022880038E-2</v>
      </c>
      <c r="E2" s="17" t="s">
        <v>12</v>
      </c>
      <c r="F2" s="17" t="s">
        <v>13</v>
      </c>
      <c r="G2" s="17" t="s">
        <v>14</v>
      </c>
      <c r="H2" s="17" t="s">
        <v>10</v>
      </c>
      <c r="I2" s="17" t="s">
        <v>15</v>
      </c>
      <c r="J2" s="17" t="s">
        <v>16</v>
      </c>
      <c r="K2" s="17" t="s">
        <v>17</v>
      </c>
    </row>
    <row r="3" spans="1:13" x14ac:dyDescent="0.15">
      <c r="A3" s="13">
        <v>2</v>
      </c>
      <c r="B3" s="39">
        <v>9.5625564330736219E-3</v>
      </c>
      <c r="C3" s="44">
        <v>1.2667922744206279</v>
      </c>
      <c r="E3" s="15" t="s">
        <v>18</v>
      </c>
      <c r="F3" s="15">
        <v>315.84598241300034</v>
      </c>
      <c r="G3" s="15">
        <v>128</v>
      </c>
      <c r="H3" s="15">
        <v>2.4675467376015652</v>
      </c>
      <c r="I3" s="15">
        <v>9.3733666987109672</v>
      </c>
      <c r="J3" s="15">
        <v>1.8071805253417767E-51</v>
      </c>
      <c r="K3" s="15">
        <v>1.2789627475796244</v>
      </c>
      <c r="M3" t="str">
        <f>IF($I3&gt;K$3,"違いあり","違いなし")</f>
        <v>違いあり</v>
      </c>
    </row>
    <row r="4" spans="1:13" x14ac:dyDescent="0.15">
      <c r="A4" s="13">
        <v>3</v>
      </c>
      <c r="B4" s="39">
        <v>2.8714440503082139E-2</v>
      </c>
      <c r="C4" s="44">
        <v>0.42729145843400601</v>
      </c>
      <c r="E4" s="15" t="s">
        <v>19</v>
      </c>
      <c r="F4" s="15">
        <v>67.918718936788551</v>
      </c>
      <c r="G4" s="15">
        <v>258</v>
      </c>
      <c r="H4" s="15">
        <v>0.26325084859220371</v>
      </c>
      <c r="I4" s="15"/>
      <c r="J4" s="15"/>
      <c r="K4" s="15"/>
    </row>
    <row r="5" spans="1:13" x14ac:dyDescent="0.15">
      <c r="A5" s="13">
        <v>4</v>
      </c>
      <c r="B5" s="39">
        <v>2.9202136020273772E-3</v>
      </c>
      <c r="C5" s="44">
        <v>0.15365606794263797</v>
      </c>
      <c r="E5" s="15"/>
      <c r="F5" s="15"/>
      <c r="G5" s="15"/>
      <c r="H5" s="15"/>
      <c r="I5" s="15"/>
      <c r="J5" s="15"/>
      <c r="K5" s="15"/>
    </row>
    <row r="6" spans="1:13" ht="14.25" thickBot="1" x14ac:dyDescent="0.2">
      <c r="A6" s="13">
        <v>5</v>
      </c>
      <c r="B6" s="39">
        <v>0.21420280438867945</v>
      </c>
      <c r="C6" s="44">
        <v>0.3781930477706596</v>
      </c>
      <c r="E6" s="16" t="s">
        <v>8</v>
      </c>
      <c r="F6" s="16">
        <v>383.76470134978888</v>
      </c>
      <c r="G6" s="16">
        <v>386</v>
      </c>
      <c r="H6" s="16"/>
      <c r="I6" s="16"/>
      <c r="J6" s="16"/>
      <c r="K6" s="16"/>
    </row>
    <row r="7" spans="1:13" x14ac:dyDescent="0.15">
      <c r="A7" s="13">
        <v>6</v>
      </c>
      <c r="B7" s="39">
        <v>5.220338956213344E-2</v>
      </c>
      <c r="C7" s="44">
        <v>1.0176648805430386</v>
      </c>
    </row>
    <row r="8" spans="1:13" x14ac:dyDescent="0.15">
      <c r="A8" s="13">
        <v>7</v>
      </c>
      <c r="B8" s="39">
        <v>0.13523481319031871</v>
      </c>
      <c r="C8" s="44">
        <v>1.6909631956120619</v>
      </c>
    </row>
    <row r="9" spans="1:13" x14ac:dyDescent="0.15">
      <c r="A9" s="34">
        <v>8</v>
      </c>
      <c r="B9" s="40">
        <v>0.21828898859409032</v>
      </c>
      <c r="C9" s="45">
        <v>0.36856246840925372</v>
      </c>
    </row>
    <row r="10" spans="1:13" ht="14.25" thickBot="1" x14ac:dyDescent="0.2">
      <c r="A10" s="13">
        <v>9</v>
      </c>
      <c r="B10" s="39">
        <v>0.23966929507437768</v>
      </c>
      <c r="C10" s="44">
        <v>7.6272762170136607E-2</v>
      </c>
      <c r="E10" t="s">
        <v>43</v>
      </c>
    </row>
    <row r="11" spans="1:13" x14ac:dyDescent="0.15">
      <c r="A11" s="13">
        <v>10</v>
      </c>
      <c r="B11" s="39">
        <v>5.1182987450584472E-2</v>
      </c>
      <c r="C11" s="44">
        <v>0.89492641141583851</v>
      </c>
      <c r="E11" s="17" t="s">
        <v>12</v>
      </c>
      <c r="F11" s="17" t="s">
        <v>13</v>
      </c>
      <c r="G11" s="17" t="s">
        <v>14</v>
      </c>
      <c r="H11" s="17" t="s">
        <v>10</v>
      </c>
      <c r="I11" s="17" t="s">
        <v>15</v>
      </c>
      <c r="J11" s="17" t="s">
        <v>16</v>
      </c>
      <c r="K11" s="17" t="s">
        <v>17</v>
      </c>
    </row>
    <row r="12" spans="1:13" x14ac:dyDescent="0.15">
      <c r="A12" s="13">
        <v>11</v>
      </c>
      <c r="B12" s="39">
        <v>9.2938817676876201E-2</v>
      </c>
      <c r="C12" s="44">
        <v>1.1802292766629494</v>
      </c>
      <c r="E12" s="15" t="s">
        <v>18</v>
      </c>
      <c r="F12" s="15">
        <v>307.57420131486413</v>
      </c>
      <c r="G12" s="15">
        <v>129</v>
      </c>
      <c r="H12" s="15">
        <v>2.384296134223753</v>
      </c>
      <c r="I12" s="15">
        <v>3.7030881567523943</v>
      </c>
      <c r="J12" s="15">
        <v>1.9774457757147058E-23</v>
      </c>
      <c r="K12" s="15">
        <v>1.25707889157083</v>
      </c>
      <c r="M12" t="str">
        <f>IF($I12&gt;K$3,"違いあり","違いなし")</f>
        <v>違いあり</v>
      </c>
    </row>
    <row r="13" spans="1:13" x14ac:dyDescent="0.15">
      <c r="A13" s="13">
        <v>12</v>
      </c>
      <c r="B13" s="39">
        <v>6.0644017046942444E-2</v>
      </c>
      <c r="C13" s="44">
        <v>0.81390702332543441</v>
      </c>
      <c r="E13" s="15" t="s">
        <v>19</v>
      </c>
      <c r="F13" s="15">
        <v>251.10811651936578</v>
      </c>
      <c r="G13" s="15">
        <v>390</v>
      </c>
      <c r="H13" s="15">
        <v>0.64386696543427124</v>
      </c>
      <c r="I13" s="15"/>
      <c r="J13" s="15"/>
      <c r="K13" s="15"/>
    </row>
    <row r="14" spans="1:13" x14ac:dyDescent="0.15">
      <c r="A14" s="13">
        <v>13</v>
      </c>
      <c r="B14" s="39">
        <v>0.18721779477475486</v>
      </c>
      <c r="C14" s="44">
        <v>2.5327489627300177</v>
      </c>
      <c r="E14" s="15"/>
      <c r="F14" s="15"/>
      <c r="G14" s="15"/>
      <c r="H14" s="15"/>
      <c r="I14" s="15"/>
      <c r="J14" s="15"/>
      <c r="K14" s="15"/>
    </row>
    <row r="15" spans="1:13" ht="14.25" thickBot="1" x14ac:dyDescent="0.2">
      <c r="A15" s="13">
        <v>14</v>
      </c>
      <c r="B15" s="39">
        <v>0.36403313943060578</v>
      </c>
      <c r="C15" s="44">
        <v>0.45739902735730104</v>
      </c>
      <c r="E15" s="16" t="s">
        <v>8</v>
      </c>
      <c r="F15" s="16">
        <v>558.68231783422993</v>
      </c>
      <c r="G15" s="16">
        <v>519</v>
      </c>
      <c r="H15" s="16"/>
      <c r="I15" s="16"/>
      <c r="J15" s="16"/>
      <c r="K15" s="16"/>
    </row>
    <row r="16" spans="1:13" x14ac:dyDescent="0.15">
      <c r="A16" s="13">
        <v>15</v>
      </c>
      <c r="B16" s="39">
        <v>7.4854679880754886E-4</v>
      </c>
      <c r="C16" s="44">
        <v>0.51632996212259175</v>
      </c>
    </row>
    <row r="17" spans="1:3" x14ac:dyDescent="0.15">
      <c r="A17" s="13">
        <v>16</v>
      </c>
      <c r="B17" s="39">
        <v>8.4605952434237075E-2</v>
      </c>
      <c r="C17" s="44">
        <v>0.97874823651842557</v>
      </c>
    </row>
    <row r="18" spans="1:3" x14ac:dyDescent="0.15">
      <c r="A18" s="34">
        <v>17</v>
      </c>
      <c r="B18" s="40">
        <v>0.17291364585460267</v>
      </c>
      <c r="C18" s="45">
        <v>0.47698266743141055</v>
      </c>
    </row>
    <row r="19" spans="1:3" x14ac:dyDescent="0.15">
      <c r="A19" s="13">
        <v>18</v>
      </c>
      <c r="B19" s="39">
        <v>4.4476979023015447E-3</v>
      </c>
      <c r="C19" s="44">
        <v>0.70224401859390106</v>
      </c>
    </row>
    <row r="20" spans="1:3" x14ac:dyDescent="0.15">
      <c r="A20" s="13">
        <v>19</v>
      </c>
      <c r="B20" s="39">
        <v>6.2951780524016732E-2</v>
      </c>
      <c r="C20" s="44">
        <v>0.56827235270496324</v>
      </c>
    </row>
    <row r="21" spans="1:3" x14ac:dyDescent="0.15">
      <c r="A21" s="13">
        <v>20</v>
      </c>
      <c r="B21" s="39">
        <v>0.11008928384830381</v>
      </c>
      <c r="C21" s="44">
        <v>7.3034878942877857E-2</v>
      </c>
    </row>
    <row r="22" spans="1:3" x14ac:dyDescent="0.15">
      <c r="A22" s="13">
        <v>21</v>
      </c>
      <c r="B22" s="39">
        <v>2.1727763938305555E-2</v>
      </c>
      <c r="C22" s="44">
        <v>0.48637702945193428</v>
      </c>
    </row>
    <row r="23" spans="1:3" x14ac:dyDescent="0.15">
      <c r="A23" s="13">
        <v>22</v>
      </c>
      <c r="B23" s="39">
        <v>2.3064213603594355E-2</v>
      </c>
      <c r="C23" s="44">
        <v>1.5228871652303129</v>
      </c>
    </row>
    <row r="24" spans="1:3" x14ac:dyDescent="0.15">
      <c r="A24" s="13">
        <v>23</v>
      </c>
      <c r="B24" s="39">
        <v>5.9409579178126171E-2</v>
      </c>
      <c r="C24" s="44">
        <v>0.33373120879813989</v>
      </c>
    </row>
    <row r="25" spans="1:3" x14ac:dyDescent="0.15">
      <c r="A25" s="13">
        <v>24</v>
      </c>
      <c r="B25" s="39">
        <v>0.23409252242757328</v>
      </c>
      <c r="C25" s="44">
        <v>1.6399648747897526</v>
      </c>
    </row>
    <row r="26" spans="1:3" x14ac:dyDescent="0.15">
      <c r="A26" s="13">
        <v>25</v>
      </c>
      <c r="B26" s="39">
        <v>4.2514651161456619E-3</v>
      </c>
      <c r="C26" s="44">
        <v>0.29220889227030278</v>
      </c>
    </row>
    <row r="27" spans="1:3" x14ac:dyDescent="0.15">
      <c r="A27" s="13">
        <v>26</v>
      </c>
      <c r="B27" s="39">
        <v>8.024463143709637E-3</v>
      </c>
      <c r="C27" s="44">
        <v>2.8438826971184521</v>
      </c>
    </row>
    <row r="28" spans="1:3" x14ac:dyDescent="0.15">
      <c r="A28" s="13">
        <v>27</v>
      </c>
      <c r="B28" s="39">
        <v>6.3020700581455452E-2</v>
      </c>
      <c r="C28" s="44">
        <v>0.23181899420062591</v>
      </c>
    </row>
    <row r="29" spans="1:3" x14ac:dyDescent="0.15">
      <c r="A29" s="13">
        <v>28</v>
      </c>
      <c r="B29" s="39">
        <v>1.4538523523191214E-2</v>
      </c>
      <c r="C29" s="44">
        <v>2.0049235046021381</v>
      </c>
    </row>
    <row r="30" spans="1:3" x14ac:dyDescent="0.15">
      <c r="A30" s="13">
        <v>29</v>
      </c>
      <c r="B30" s="39">
        <v>7.6419475804306598E-3</v>
      </c>
      <c r="C30" s="44">
        <v>0.18370744255059454</v>
      </c>
    </row>
    <row r="31" spans="1:3" x14ac:dyDescent="0.15">
      <c r="A31" s="13">
        <v>30</v>
      </c>
      <c r="B31" s="39">
        <v>4.4476979023015447E-3</v>
      </c>
      <c r="C31" s="44">
        <v>0.70295045399097944</v>
      </c>
    </row>
    <row r="32" spans="1:3" x14ac:dyDescent="0.15">
      <c r="A32" s="13">
        <v>31</v>
      </c>
      <c r="B32" s="39">
        <v>0.56458001206537822</v>
      </c>
      <c r="C32" s="44">
        <v>0.43737415556584619</v>
      </c>
    </row>
    <row r="33" spans="1:3" x14ac:dyDescent="0.15">
      <c r="A33" s="13">
        <v>32</v>
      </c>
      <c r="B33" s="39">
        <v>7.9638270089992004E-3</v>
      </c>
      <c r="C33" s="44">
        <v>0.32171179406291223</v>
      </c>
    </row>
    <row r="34" spans="1:3" x14ac:dyDescent="0.15">
      <c r="A34" s="13">
        <v>33</v>
      </c>
      <c r="B34" s="39">
        <v>0.12270929386841606</v>
      </c>
      <c r="C34" s="44">
        <v>0.8976879743733589</v>
      </c>
    </row>
    <row r="35" spans="1:3" x14ac:dyDescent="0.15">
      <c r="A35" s="13">
        <v>34</v>
      </c>
      <c r="B35" s="39">
        <v>7.3078465188394115E-2</v>
      </c>
      <c r="C35" s="44">
        <v>0.63548194640357103</v>
      </c>
    </row>
    <row r="36" spans="1:3" x14ac:dyDescent="0.15">
      <c r="A36" s="13">
        <v>35</v>
      </c>
      <c r="B36" s="39">
        <v>1.9164948234218089</v>
      </c>
      <c r="C36" s="44">
        <v>0.14821284778661456</v>
      </c>
    </row>
    <row r="37" spans="1:3" x14ac:dyDescent="0.15">
      <c r="A37" s="13">
        <v>36</v>
      </c>
      <c r="B37" s="39">
        <v>3.2393967381585842E-2</v>
      </c>
      <c r="C37" s="44">
        <v>1.004227990613467</v>
      </c>
    </row>
    <row r="38" spans="1:3" x14ac:dyDescent="0.15">
      <c r="A38" s="13">
        <v>37</v>
      </c>
      <c r="B38" s="39">
        <v>0.86843742271273605</v>
      </c>
      <c r="C38" s="44">
        <v>0.30634978477662261</v>
      </c>
    </row>
    <row r="39" spans="1:3" x14ac:dyDescent="0.15">
      <c r="A39" s="13">
        <v>38</v>
      </c>
      <c r="B39" s="39">
        <v>4.4476979023015447E-3</v>
      </c>
      <c r="C39" s="44">
        <v>2.0929752169967881</v>
      </c>
    </row>
    <row r="40" spans="1:3" x14ac:dyDescent="0.15">
      <c r="A40" s="13">
        <v>39</v>
      </c>
      <c r="B40" s="39">
        <v>0.35402654320272892</v>
      </c>
      <c r="C40" s="44">
        <v>0.25095721422491574</v>
      </c>
    </row>
    <row r="41" spans="1:3" x14ac:dyDescent="0.15">
      <c r="A41" s="13">
        <v>40</v>
      </c>
      <c r="B41" s="39">
        <v>3.3891652903655284E-2</v>
      </c>
      <c r="C41" s="44">
        <v>0.2799553787403995</v>
      </c>
    </row>
    <row r="42" spans="1:3" x14ac:dyDescent="0.15">
      <c r="A42" s="13">
        <v>41</v>
      </c>
      <c r="B42" s="39">
        <v>1.3707594630593043</v>
      </c>
      <c r="C42" s="44">
        <v>0.25520035964892013</v>
      </c>
    </row>
    <row r="43" spans="1:3" x14ac:dyDescent="0.15">
      <c r="A43" s="13">
        <v>42</v>
      </c>
      <c r="B43" s="39">
        <v>0.40273970560867056</v>
      </c>
      <c r="C43" s="44">
        <v>0.51348502650502159</v>
      </c>
    </row>
    <row r="44" spans="1:3" x14ac:dyDescent="0.15">
      <c r="A44" s="13">
        <v>43</v>
      </c>
      <c r="B44" s="39">
        <v>3.0153021753639764E-2</v>
      </c>
      <c r="C44" s="44">
        <v>1.3369850663020753</v>
      </c>
    </row>
    <row r="45" spans="1:3" x14ac:dyDescent="0.15">
      <c r="A45" s="13">
        <v>44</v>
      </c>
      <c r="B45" s="39">
        <v>0.40808799259004414</v>
      </c>
      <c r="C45" s="44">
        <v>1.6822873537696834</v>
      </c>
    </row>
    <row r="46" spans="1:3" x14ac:dyDescent="0.15">
      <c r="A46" s="34">
        <v>45</v>
      </c>
      <c r="B46" s="40">
        <v>8.3367625930964473E-2</v>
      </c>
      <c r="C46" s="45">
        <v>0.87264021020300853</v>
      </c>
    </row>
    <row r="47" spans="1:3" x14ac:dyDescent="0.15">
      <c r="A47" s="13">
        <v>46</v>
      </c>
      <c r="B47" s="39">
        <v>9.2854373901011422E-2</v>
      </c>
      <c r="C47" s="44">
        <v>0.72789375215210195</v>
      </c>
    </row>
    <row r="48" spans="1:3" x14ac:dyDescent="0.15">
      <c r="A48" s="13">
        <v>47</v>
      </c>
      <c r="B48" s="39">
        <v>8.0129622100634457E-2</v>
      </c>
      <c r="C48" s="44">
        <v>0.96647335205608609</v>
      </c>
    </row>
    <row r="49" spans="1:3" x14ac:dyDescent="0.15">
      <c r="A49" s="13">
        <v>48</v>
      </c>
      <c r="B49" s="39">
        <v>2.5434962861096806</v>
      </c>
      <c r="C49" s="44">
        <v>0.13261389030901269</v>
      </c>
    </row>
    <row r="50" spans="1:3" x14ac:dyDescent="0.15">
      <c r="A50" s="13">
        <v>49</v>
      </c>
      <c r="B50" s="39">
        <v>1.1801908585557319</v>
      </c>
      <c r="C50" s="44">
        <v>0.19865288914664112</v>
      </c>
    </row>
    <row r="51" spans="1:3" x14ac:dyDescent="0.15">
      <c r="A51" s="13">
        <v>50</v>
      </c>
      <c r="B51" s="39">
        <v>4.1586670666580679E-2</v>
      </c>
      <c r="C51" s="44">
        <v>1.1771094595236242</v>
      </c>
    </row>
    <row r="52" spans="1:3" x14ac:dyDescent="0.15">
      <c r="A52" s="13">
        <v>51</v>
      </c>
      <c r="B52" s="39">
        <v>6.5659291280810383E-2</v>
      </c>
      <c r="C52" s="44">
        <v>0.33228814624100061</v>
      </c>
    </row>
    <row r="53" spans="1:3" x14ac:dyDescent="0.15">
      <c r="A53" s="13">
        <v>52</v>
      </c>
      <c r="B53" s="39">
        <v>0.21670713422778187</v>
      </c>
      <c r="C53" s="44">
        <v>1.1538700472286763</v>
      </c>
    </row>
    <row r="54" spans="1:3" x14ac:dyDescent="0.15">
      <c r="A54" s="13">
        <v>53</v>
      </c>
      <c r="B54" s="39">
        <v>1.4984674855520796E-2</v>
      </c>
      <c r="C54" s="44">
        <v>0.48197250011200166</v>
      </c>
    </row>
    <row r="55" spans="1:3" x14ac:dyDescent="0.15">
      <c r="A55" s="13">
        <v>54</v>
      </c>
      <c r="B55" s="39">
        <v>9.0667912573014431E-2</v>
      </c>
      <c r="C55" s="44">
        <v>0.55672416546592662</v>
      </c>
    </row>
    <row r="56" spans="1:3" x14ac:dyDescent="0.15">
      <c r="A56" s="13">
        <v>55</v>
      </c>
      <c r="B56" s="39">
        <v>6.7356880578408607E-2</v>
      </c>
      <c r="C56" s="44">
        <v>0.33851733168147735</v>
      </c>
    </row>
    <row r="57" spans="1:3" x14ac:dyDescent="0.15">
      <c r="A57" s="13">
        <v>56</v>
      </c>
      <c r="B57" s="39">
        <v>5.0551722970150464E-3</v>
      </c>
      <c r="C57" s="44">
        <v>0.48595578998667449</v>
      </c>
    </row>
    <row r="58" spans="1:3" x14ac:dyDescent="0.15">
      <c r="A58" s="13">
        <v>57</v>
      </c>
      <c r="B58" s="39">
        <v>7.9623026772559544E-2</v>
      </c>
      <c r="C58" s="44">
        <v>1.5430537048432058</v>
      </c>
    </row>
    <row r="59" spans="1:3" x14ac:dyDescent="0.15">
      <c r="A59" s="13">
        <v>58</v>
      </c>
      <c r="B59" s="39">
        <v>0.18937207431481554</v>
      </c>
      <c r="C59" s="44">
        <v>0.86228283560494745</v>
      </c>
    </row>
    <row r="60" spans="1:3" x14ac:dyDescent="0.15">
      <c r="A60" s="13">
        <v>59</v>
      </c>
      <c r="B60" s="39">
        <v>2.1045980352288607E-2</v>
      </c>
      <c r="C60" s="44">
        <v>0.54522585946536928</v>
      </c>
    </row>
    <row r="61" spans="1:3" x14ac:dyDescent="0.15">
      <c r="A61" s="13">
        <v>60</v>
      </c>
      <c r="B61" s="39">
        <v>6.9261050230076171E-2</v>
      </c>
      <c r="C61" s="44">
        <v>0.24449632004673796</v>
      </c>
    </row>
    <row r="62" spans="1:3" x14ac:dyDescent="0.15">
      <c r="A62" s="13">
        <v>61</v>
      </c>
      <c r="B62" s="39">
        <v>0.14708174068675309</v>
      </c>
      <c r="C62" s="44">
        <v>0.47209097005083822</v>
      </c>
    </row>
    <row r="63" spans="1:3" x14ac:dyDescent="0.15">
      <c r="A63" s="13">
        <v>62</v>
      </c>
      <c r="B63" s="39">
        <v>0.16004119876413803</v>
      </c>
      <c r="C63" s="44">
        <v>0.66779393128448972</v>
      </c>
    </row>
    <row r="64" spans="1:3" x14ac:dyDescent="0.15">
      <c r="A64" s="13">
        <v>63</v>
      </c>
      <c r="B64" s="39">
        <v>0.18025547927858887</v>
      </c>
      <c r="C64" s="44">
        <v>0.22555550027062221</v>
      </c>
    </row>
    <row r="65" spans="1:3" x14ac:dyDescent="0.15">
      <c r="A65" s="13">
        <v>64</v>
      </c>
      <c r="B65" s="39">
        <v>0.32168083433571582</v>
      </c>
      <c r="C65" s="44">
        <v>0.2774954720616547</v>
      </c>
    </row>
    <row r="66" spans="1:3" x14ac:dyDescent="0.15">
      <c r="A66" s="13">
        <v>65</v>
      </c>
      <c r="B66" s="39">
        <v>5.1182987450584472E-2</v>
      </c>
      <c r="C66" s="44">
        <v>1.2594095041149389</v>
      </c>
    </row>
    <row r="67" spans="1:3" x14ac:dyDescent="0.15">
      <c r="A67" s="13">
        <v>66</v>
      </c>
      <c r="B67" s="39">
        <v>0.13407080717801845</v>
      </c>
      <c r="C67" s="44">
        <v>0.27812013157676935</v>
      </c>
    </row>
    <row r="68" spans="1:3" x14ac:dyDescent="0.15">
      <c r="A68" s="13">
        <v>67</v>
      </c>
      <c r="B68" s="39">
        <v>0.96202325331641392</v>
      </c>
      <c r="C68" s="44">
        <v>0.21450867665907714</v>
      </c>
    </row>
    <row r="69" spans="1:3" x14ac:dyDescent="0.15">
      <c r="A69" s="13">
        <v>68</v>
      </c>
      <c r="B69" s="39">
        <v>7.0519592941036935E-2</v>
      </c>
      <c r="C69" s="44">
        <v>1.0470821042512259</v>
      </c>
    </row>
    <row r="70" spans="1:3" x14ac:dyDescent="0.15">
      <c r="A70" s="13">
        <v>69</v>
      </c>
      <c r="B70" s="39">
        <v>2.6025153543665303E-2</v>
      </c>
      <c r="C70" s="44">
        <v>0.49199003825265208</v>
      </c>
    </row>
    <row r="71" spans="1:3" x14ac:dyDescent="0.15">
      <c r="A71" s="13">
        <v>70</v>
      </c>
      <c r="B71" s="39">
        <v>1.6618319045316205E-2</v>
      </c>
      <c r="C71" s="44">
        <v>1.4600292169255231</v>
      </c>
    </row>
    <row r="72" spans="1:3" x14ac:dyDescent="0.15">
      <c r="A72" s="13">
        <v>71</v>
      </c>
      <c r="B72" s="39">
        <v>1.8930647112502808E-2</v>
      </c>
      <c r="C72" s="44">
        <v>0.41304326568814353</v>
      </c>
    </row>
    <row r="73" spans="1:3" x14ac:dyDescent="0.15">
      <c r="A73" s="13">
        <v>72</v>
      </c>
      <c r="B73" s="39">
        <v>2.9810172970305358</v>
      </c>
      <c r="C73" s="44">
        <v>0.54716390132434578</v>
      </c>
    </row>
    <row r="74" spans="1:3" x14ac:dyDescent="0.15">
      <c r="A74" s="13">
        <v>73</v>
      </c>
      <c r="B74" s="39">
        <v>2.6500525038489764E-2</v>
      </c>
      <c r="C74" s="44">
        <v>5.7594306505392101E-2</v>
      </c>
    </row>
    <row r="75" spans="1:3" x14ac:dyDescent="0.15">
      <c r="A75" s="34">
        <v>74</v>
      </c>
      <c r="B75" s="40">
        <v>2.7320050640153637E-2</v>
      </c>
      <c r="C75" s="45">
        <v>0.1640768026561765</v>
      </c>
    </row>
    <row r="76" spans="1:3" x14ac:dyDescent="0.15">
      <c r="A76" s="13">
        <v>75</v>
      </c>
      <c r="B76" s="39">
        <v>0.50413916888986776</v>
      </c>
      <c r="C76" s="44">
        <v>0.10394488073658319</v>
      </c>
    </row>
    <row r="77" spans="1:3" x14ac:dyDescent="0.15">
      <c r="A77" s="13">
        <v>76</v>
      </c>
      <c r="B77" s="39">
        <v>0.11620109920318633</v>
      </c>
      <c r="C77" s="44">
        <v>0.90634189113721542</v>
      </c>
    </row>
    <row r="78" spans="1:3" x14ac:dyDescent="0.15">
      <c r="A78" s="13">
        <v>77</v>
      </c>
      <c r="B78" s="39">
        <v>0.88975781008445387</v>
      </c>
      <c r="C78" s="44">
        <v>0.71230298998835007</v>
      </c>
    </row>
    <row r="79" spans="1:3" x14ac:dyDescent="0.15">
      <c r="A79" s="13">
        <v>78</v>
      </c>
      <c r="B79" s="39">
        <v>5.7557739406757227E-4</v>
      </c>
      <c r="C79" s="44">
        <v>0.28565559065234886</v>
      </c>
    </row>
    <row r="80" spans="1:3" x14ac:dyDescent="0.15">
      <c r="A80" s="13">
        <v>79</v>
      </c>
      <c r="B80" s="39">
        <v>5.1182987450584472E-2</v>
      </c>
      <c r="C80" s="44">
        <v>0.29830097954186208</v>
      </c>
    </row>
    <row r="81" spans="1:3" x14ac:dyDescent="0.15">
      <c r="A81" s="13">
        <v>80</v>
      </c>
      <c r="B81" s="39">
        <v>0.24856668411760663</v>
      </c>
      <c r="C81" s="44">
        <v>0.78626195367934348</v>
      </c>
    </row>
    <row r="82" spans="1:3" x14ac:dyDescent="0.15">
      <c r="A82" s="34">
        <v>81</v>
      </c>
      <c r="B82" s="40">
        <v>0.50677098975610568</v>
      </c>
      <c r="C82" s="45">
        <v>0.24785909498402101</v>
      </c>
    </row>
    <row r="83" spans="1:3" x14ac:dyDescent="0.15">
      <c r="A83" s="13">
        <v>82</v>
      </c>
      <c r="B83" s="39">
        <v>0.39960833267322876</v>
      </c>
      <c r="C83" s="44">
        <v>0.48426416946385648</v>
      </c>
    </row>
    <row r="84" spans="1:3" x14ac:dyDescent="0.15">
      <c r="A84" s="13">
        <v>83</v>
      </c>
      <c r="B84" s="39">
        <v>0.57271950171692509</v>
      </c>
      <c r="C84" s="44">
        <v>2.6869371266056596E-2</v>
      </c>
    </row>
    <row r="85" spans="1:3" x14ac:dyDescent="0.15">
      <c r="A85" s="34">
        <v>84</v>
      </c>
      <c r="B85" s="40">
        <v>2.1039444962897829</v>
      </c>
      <c r="C85" s="45">
        <v>0.46966977288190875</v>
      </c>
    </row>
    <row r="86" spans="1:3" x14ac:dyDescent="0.15">
      <c r="A86" s="13">
        <v>85</v>
      </c>
      <c r="B86" s="39">
        <v>5.140280828585464E-2</v>
      </c>
      <c r="C86" s="44">
        <v>0.20154932565667552</v>
      </c>
    </row>
    <row r="87" spans="1:3" x14ac:dyDescent="0.15">
      <c r="A87" s="34">
        <v>86</v>
      </c>
      <c r="B87" s="40">
        <v>4.3946784572324715E-3</v>
      </c>
      <c r="C87" s="45">
        <v>5.0753843893621919E-2</v>
      </c>
    </row>
    <row r="88" spans="1:3" x14ac:dyDescent="0.15">
      <c r="A88" s="13">
        <v>87</v>
      </c>
      <c r="B88" s="39">
        <v>1.4857874423634954E-2</v>
      </c>
      <c r="C88" s="44">
        <v>0.79242375736524462</v>
      </c>
    </row>
    <row r="89" spans="1:3" x14ac:dyDescent="0.15">
      <c r="A89" s="13">
        <v>88</v>
      </c>
      <c r="B89" s="39">
        <v>1.6618319045316205E-2</v>
      </c>
      <c r="C89" s="44">
        <v>0.4572329405069287</v>
      </c>
    </row>
    <row r="90" spans="1:3" x14ac:dyDescent="0.15">
      <c r="A90" s="13">
        <v>89</v>
      </c>
      <c r="B90" s="39">
        <v>0.27323852209852584</v>
      </c>
      <c r="C90" s="44">
        <v>0.23325043228816011</v>
      </c>
    </row>
    <row r="91" spans="1:3" x14ac:dyDescent="0.15">
      <c r="A91" s="13">
        <v>90</v>
      </c>
      <c r="B91" s="39">
        <v>1.5995564747109125E-2</v>
      </c>
      <c r="C91" s="44">
        <v>0.79829128663678528</v>
      </c>
    </row>
    <row r="92" spans="1:3" x14ac:dyDescent="0.15">
      <c r="A92" s="13">
        <v>91</v>
      </c>
      <c r="B92" s="39">
        <v>0.10685819584168506</v>
      </c>
      <c r="C92" s="44">
        <v>1.077674132639074</v>
      </c>
    </row>
    <row r="93" spans="1:3" x14ac:dyDescent="0.15">
      <c r="A93" s="13">
        <v>92</v>
      </c>
      <c r="B93" s="39">
        <v>2.6135950600349456E-2</v>
      </c>
      <c r="C93" s="44">
        <v>0.3154431587180821</v>
      </c>
    </row>
    <row r="94" spans="1:3" x14ac:dyDescent="0.15">
      <c r="A94" s="13">
        <v>93</v>
      </c>
      <c r="B94" s="39">
        <v>3.5715521878534884E-3</v>
      </c>
      <c r="C94" s="44">
        <v>0.97644677439807115</v>
      </c>
    </row>
    <row r="95" spans="1:3" x14ac:dyDescent="0.15">
      <c r="A95" s="13">
        <v>94</v>
      </c>
      <c r="B95" s="39">
        <v>9.1628661132158902E-3</v>
      </c>
      <c r="C95" s="44">
        <v>0.92801914663478435</v>
      </c>
    </row>
    <row r="96" spans="1:3" x14ac:dyDescent="0.15">
      <c r="A96" s="13">
        <v>96</v>
      </c>
      <c r="B96" s="39">
        <v>0.15019756015015434</v>
      </c>
      <c r="C96" s="44">
        <v>0.83202134919798898</v>
      </c>
    </row>
    <row r="97" spans="1:3" x14ac:dyDescent="0.15">
      <c r="A97" s="13">
        <v>97</v>
      </c>
      <c r="B97" s="39">
        <v>6.6541871227819129E-3</v>
      </c>
      <c r="C97" s="44">
        <v>0.16569776951856138</v>
      </c>
    </row>
    <row r="98" spans="1:3" x14ac:dyDescent="0.15">
      <c r="A98" s="34">
        <v>98</v>
      </c>
      <c r="B98" s="40">
        <v>0.40205753832869684</v>
      </c>
      <c r="C98" s="45">
        <v>1.2115323363603301</v>
      </c>
    </row>
    <row r="99" spans="1:3" x14ac:dyDescent="0.15">
      <c r="A99" s="13">
        <v>99</v>
      </c>
      <c r="B99" s="39">
        <v>2.681508122577018E-3</v>
      </c>
      <c r="C99" s="44">
        <v>0.90418671128541472</v>
      </c>
    </row>
    <row r="100" spans="1:3" x14ac:dyDescent="0.15">
      <c r="A100" s="13">
        <v>100</v>
      </c>
      <c r="B100" s="39">
        <v>2.7123605258632592E-3</v>
      </c>
      <c r="C100" s="44">
        <v>0.11563387013879378</v>
      </c>
    </row>
    <row r="101" spans="1:3" x14ac:dyDescent="0.15">
      <c r="A101" s="13">
        <v>101</v>
      </c>
      <c r="B101" s="39">
        <v>1.5995564747109125E-2</v>
      </c>
      <c r="C101" s="44">
        <v>0.7048715612898907</v>
      </c>
    </row>
    <row r="102" spans="1:3" x14ac:dyDescent="0.15">
      <c r="A102" s="13">
        <v>102</v>
      </c>
      <c r="B102" s="39">
        <v>2.6500525038489764E-2</v>
      </c>
      <c r="C102" s="44">
        <v>0.86456414837401718</v>
      </c>
    </row>
    <row r="103" spans="1:3" x14ac:dyDescent="0.15">
      <c r="A103" s="13">
        <v>103</v>
      </c>
      <c r="B103" s="39">
        <v>0.63736365036859555</v>
      </c>
      <c r="C103" s="44">
        <v>0.9526827258926579</v>
      </c>
    </row>
    <row r="104" spans="1:3" x14ac:dyDescent="0.15">
      <c r="A104" s="13">
        <v>104</v>
      </c>
      <c r="B104" s="39">
        <v>2.9910954589842222</v>
      </c>
      <c r="C104" s="44">
        <v>1.1877250799954757</v>
      </c>
    </row>
    <row r="105" spans="1:3" x14ac:dyDescent="0.15">
      <c r="A105" s="13">
        <v>105</v>
      </c>
      <c r="B105" s="39">
        <v>5.0551722970150464E-3</v>
      </c>
      <c r="C105" s="44">
        <v>2.4823775252715435E-2</v>
      </c>
    </row>
    <row r="106" spans="1:3" x14ac:dyDescent="0.15">
      <c r="A106" s="13">
        <v>106</v>
      </c>
      <c r="B106" s="39">
        <v>2.6993499598235863E-3</v>
      </c>
      <c r="C106" s="44">
        <v>0.43399424412367954</v>
      </c>
    </row>
    <row r="107" spans="1:3" x14ac:dyDescent="0.15">
      <c r="A107" s="13">
        <v>107</v>
      </c>
      <c r="B107" s="39">
        <v>1.8449228048061251E-3</v>
      </c>
      <c r="C107" s="44">
        <v>0.1585032957838696</v>
      </c>
    </row>
    <row r="108" spans="1:3" x14ac:dyDescent="0.15">
      <c r="A108" s="13">
        <v>108</v>
      </c>
      <c r="B108" s="39">
        <v>9.7051231959543571E-2</v>
      </c>
      <c r="C108" s="44">
        <v>1.6941855484036026</v>
      </c>
    </row>
    <row r="109" spans="1:3" x14ac:dyDescent="0.15">
      <c r="A109" s="13">
        <v>109</v>
      </c>
      <c r="B109" s="39">
        <v>0.51722606140659133</v>
      </c>
      <c r="C109" s="44">
        <v>0.53303267026542556</v>
      </c>
    </row>
    <row r="110" spans="1:3" x14ac:dyDescent="0.15">
      <c r="A110" s="13">
        <v>110</v>
      </c>
      <c r="B110" s="39">
        <v>3.9906907144005022E-3</v>
      </c>
      <c r="C110" s="44">
        <v>0.14689790094068478</v>
      </c>
    </row>
    <row r="111" spans="1:3" x14ac:dyDescent="0.15">
      <c r="A111" s="13">
        <v>111</v>
      </c>
      <c r="B111" s="39">
        <v>9.5898837318605101E-3</v>
      </c>
      <c r="C111" s="44">
        <v>0.82382664127506722</v>
      </c>
    </row>
    <row r="112" spans="1:3" x14ac:dyDescent="0.15">
      <c r="A112" s="13">
        <v>112</v>
      </c>
      <c r="B112" s="39">
        <v>0.56757101042090985</v>
      </c>
      <c r="C112" s="44">
        <v>0.63425190752227933</v>
      </c>
    </row>
    <row r="113" spans="1:3" x14ac:dyDescent="0.15">
      <c r="A113" s="34">
        <v>113</v>
      </c>
      <c r="B113" s="40">
        <v>9.2211475899452555E-2</v>
      </c>
      <c r="C113" s="45">
        <v>0.72091226459240598</v>
      </c>
    </row>
    <row r="114" spans="1:3" x14ac:dyDescent="0.15">
      <c r="A114" s="13">
        <v>114</v>
      </c>
      <c r="B114" s="39">
        <v>0.63489655260134881</v>
      </c>
      <c r="C114" s="44">
        <v>0.36908312527316472</v>
      </c>
    </row>
    <row r="115" spans="1:3" x14ac:dyDescent="0.15">
      <c r="A115" s="13">
        <v>115</v>
      </c>
      <c r="B115" s="39">
        <v>0.29707960809345257</v>
      </c>
      <c r="C115" s="44">
        <v>0.10474082540514201</v>
      </c>
    </row>
    <row r="116" spans="1:3" x14ac:dyDescent="0.15">
      <c r="A116" s="13">
        <v>116</v>
      </c>
      <c r="B116" s="39">
        <v>0.2530562577236859</v>
      </c>
      <c r="C116" s="44">
        <v>0.42216467358555176</v>
      </c>
    </row>
    <row r="117" spans="1:3" x14ac:dyDescent="0.15">
      <c r="A117" s="13">
        <v>117</v>
      </c>
      <c r="B117" s="39">
        <v>4.7246189327835142E-2</v>
      </c>
      <c r="C117" s="44">
        <v>0.15365606794263797</v>
      </c>
    </row>
    <row r="118" spans="1:3" x14ac:dyDescent="0.15">
      <c r="A118" s="13">
        <v>118</v>
      </c>
      <c r="B118" s="39">
        <v>2.3847923627810792E-3</v>
      </c>
      <c r="C118" s="44">
        <v>1.8791010856339829E-2</v>
      </c>
    </row>
    <row r="119" spans="1:3" x14ac:dyDescent="0.15">
      <c r="A119" s="13">
        <v>119</v>
      </c>
      <c r="B119" s="39">
        <v>0.13828020430495286</v>
      </c>
      <c r="C119" s="44">
        <v>0.51467750185574179</v>
      </c>
    </row>
    <row r="120" spans="1:3" x14ac:dyDescent="0.15">
      <c r="A120" s="13">
        <v>120</v>
      </c>
      <c r="B120" s="39">
        <v>0.32114576278424156</v>
      </c>
      <c r="C120" s="44">
        <v>0.46857253704597035</v>
      </c>
    </row>
    <row r="121" spans="1:3" x14ac:dyDescent="0.15">
      <c r="A121" s="13">
        <v>121</v>
      </c>
      <c r="B121" s="39">
        <v>2.6025153543665303E-2</v>
      </c>
      <c r="C121" s="44">
        <v>1.0681107608142624</v>
      </c>
    </row>
    <row r="122" spans="1:3" x14ac:dyDescent="0.15">
      <c r="A122" s="13">
        <v>122</v>
      </c>
      <c r="B122" s="39">
        <v>0.48878175417717573</v>
      </c>
      <c r="C122" s="44">
        <v>0.74828909405143706</v>
      </c>
    </row>
    <row r="123" spans="1:3" x14ac:dyDescent="0.15">
      <c r="A123" s="13">
        <v>123</v>
      </c>
      <c r="B123" s="39">
        <v>0.17449202173507164</v>
      </c>
      <c r="C123" s="44">
        <v>0.15180338556446174</v>
      </c>
    </row>
    <row r="124" spans="1:3" x14ac:dyDescent="0.15">
      <c r="A124" s="13">
        <v>124</v>
      </c>
      <c r="B124" s="39">
        <v>0.45874787317838517</v>
      </c>
      <c r="C124" s="44">
        <v>0.6886886695059925</v>
      </c>
    </row>
    <row r="125" spans="1:3" x14ac:dyDescent="0.15">
      <c r="A125" s="13">
        <v>125</v>
      </c>
      <c r="B125" s="39">
        <v>6.6541871227819129E-3</v>
      </c>
      <c r="C125" s="44">
        <v>0.47779867250977509</v>
      </c>
    </row>
    <row r="126" spans="1:3" x14ac:dyDescent="0.15">
      <c r="A126" s="13">
        <v>126</v>
      </c>
      <c r="B126" s="39">
        <v>0.20628859049246229</v>
      </c>
      <c r="C126" s="44">
        <v>0.12446989560072615</v>
      </c>
    </row>
    <row r="127" spans="1:3" x14ac:dyDescent="0.15">
      <c r="A127" s="13">
        <v>127</v>
      </c>
      <c r="B127" s="39">
        <v>0.35967673155131907</v>
      </c>
      <c r="C127" s="44">
        <v>0.20367212256644537</v>
      </c>
    </row>
    <row r="128" spans="1:3" x14ac:dyDescent="0.15">
      <c r="A128" s="13">
        <v>128</v>
      </c>
      <c r="B128" s="39">
        <v>6.9193208173873033E-3</v>
      </c>
      <c r="C128" s="44">
        <v>0.10684777133785306</v>
      </c>
    </row>
    <row r="129" spans="1:3" x14ac:dyDescent="0.15">
      <c r="A129" s="13">
        <v>129</v>
      </c>
      <c r="B129" s="39">
        <v>0.35407314065801809</v>
      </c>
      <c r="C129" s="44">
        <v>1.7988097682347586E-2</v>
      </c>
    </row>
    <row r="130" spans="1:3" ht="14.25" thickBot="1" x14ac:dyDescent="0.2">
      <c r="A130" s="14">
        <v>130</v>
      </c>
      <c r="B130" s="46">
        <v>2.6500525038489764E-2</v>
      </c>
      <c r="C130" s="47">
        <v>1.7347321895877394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成績まとめ</vt:lpstr>
      <vt:lpstr>分析一元</vt:lpstr>
      <vt:lpstr>二元</vt:lpstr>
      <vt:lpstr>概論成績</vt:lpstr>
      <vt:lpstr>概論分散分析（一元）</vt:lpstr>
      <vt:lpstr>プレスメント成績</vt:lpstr>
      <vt:lpstr>プレス分散分析（一元）</vt:lpstr>
      <vt:lpstr>分散値（概論＆プレス）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Jun</cp:lastModifiedBy>
  <dcterms:created xsi:type="dcterms:W3CDTF">2014-11-07T06:39:47Z</dcterms:created>
  <dcterms:modified xsi:type="dcterms:W3CDTF">2014-12-11T13:13:58Z</dcterms:modified>
</cp:coreProperties>
</file>