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Sheet1" sheetId="2" r:id="rId5"/>
    <sheet state="visible" name="consumer_discretionary" sheetId="3" r:id="rId6"/>
    <sheet state="visible" name="consumer_non_discretionary" sheetId="4" r:id="rId7"/>
    <sheet state="visible" name="energy" sheetId="5" r:id="rId8"/>
    <sheet state="visible" name="financial_services" sheetId="6" r:id="rId9"/>
    <sheet state="visible" name="healthcare" sheetId="7" r:id="rId10"/>
    <sheet state="visible" name="technology" sheetId="8" r:id="rId11"/>
  </sheets>
  <definedNames/>
  <calcPr/>
  <extLst>
    <ext uri="GoogleSheetsCustomDataVersion1">
      <go:sheetsCustomData xmlns:go="http://customooxmlschemas.google.com/" r:id="rId12" roundtripDataSignature="AMtx7milH7N20LjEGVw95xCO+g3+v8G3Vg=="/>
    </ext>
  </extLst>
</workbook>
</file>

<file path=xl/sharedStrings.xml><?xml version="1.0" encoding="utf-8"?>
<sst xmlns="http://schemas.openxmlformats.org/spreadsheetml/2006/main" count="223" uniqueCount="151">
  <si>
    <t>Year</t>
  </si>
  <si>
    <t>boom/bust (dep)</t>
  </si>
  <si>
    <t>consumer_discretionary_perc_rev_growth</t>
  </si>
  <si>
    <t>consumer_discretionary_perc_gross_profit</t>
  </si>
  <si>
    <t>consumer_discretionary_perc_ebitda</t>
  </si>
  <si>
    <t>consumer_discretionary_perc_net_income</t>
  </si>
  <si>
    <t>consumer_non_discretionary_perc_rev_growth</t>
  </si>
  <si>
    <t>consumer_non_discretionary_perc_gross_profit</t>
  </si>
  <si>
    <t>consumer_non_discretionary_perc_ebitda</t>
  </si>
  <si>
    <t>consumer_non_discretionary_perc_net_income</t>
  </si>
  <si>
    <t>energy_perc_rev_growth</t>
  </si>
  <si>
    <t>energy_perc_gross_profit</t>
  </si>
  <si>
    <t>energy_perc_ebitda</t>
  </si>
  <si>
    <t>energy_perc_net_income</t>
  </si>
  <si>
    <t>financial_services_perc_rev_growth</t>
  </si>
  <si>
    <t>financial_services_perc_net_income</t>
  </si>
  <si>
    <t>healthcare_perc_rev_growth</t>
  </si>
  <si>
    <t>healthcare_perc_gross_profit</t>
  </si>
  <si>
    <t>healthcare_perc_ebitda</t>
  </si>
  <si>
    <t>healthcare_perc_net_income</t>
  </si>
  <si>
    <t>technology_perc_rev_growth</t>
  </si>
  <si>
    <t>technology_perc_gross_profit</t>
  </si>
  <si>
    <t>technology_perc_ebitda</t>
  </si>
  <si>
    <t>technology_perc_net_income</t>
  </si>
  <si>
    <t>GDP % Change</t>
  </si>
  <si>
    <t>GDP % Change  (-1)</t>
  </si>
  <si>
    <t>consumer_discretionary</t>
  </si>
  <si>
    <t>consumer_non_discrestionary</t>
  </si>
  <si>
    <t>energy</t>
  </si>
  <si>
    <t>financial_services</t>
  </si>
  <si>
    <t>heatlhcare</t>
  </si>
  <si>
    <t>technology</t>
  </si>
  <si>
    <t>Correlation</t>
  </si>
  <si>
    <t>Perc_Rev_Growth_LVMH</t>
  </si>
  <si>
    <t>Perc_Gross_Profit_LVMH</t>
  </si>
  <si>
    <t>ebitda_LVMH</t>
  </si>
  <si>
    <t>Perc_Net_Income_LVMH</t>
  </si>
  <si>
    <t>Perc_Rev_Growth_Nike</t>
  </si>
  <si>
    <t>Perc_Gross_Profit_Nike</t>
  </si>
  <si>
    <t>ebitda_Nike</t>
  </si>
  <si>
    <t>Perc_Net_Income_Nike</t>
  </si>
  <si>
    <t>Perc_Rev_Growth_Starbucks</t>
  </si>
  <si>
    <t>Perc_Gross_Profit_Starbucks</t>
  </si>
  <si>
    <t>ebitda_Starbucks</t>
  </si>
  <si>
    <t>Perc_Net_Income_Starbucks</t>
  </si>
  <si>
    <t>Perc_Rev_Growth_HomeDepot</t>
  </si>
  <si>
    <t>Perc_Gross_Profit_HomeDepot</t>
  </si>
  <si>
    <t>ebitda_HomeDepot</t>
  </si>
  <si>
    <t>Perc_Net_Income_HomeDepot</t>
  </si>
  <si>
    <t>NA</t>
  </si>
  <si>
    <t>Perc_Rev_Growth_Costco</t>
  </si>
  <si>
    <t>Perc_Gross_Profit_Costco</t>
  </si>
  <si>
    <t>ebitda_Costco</t>
  </si>
  <si>
    <t>Perc_Net_Income_Costco</t>
  </si>
  <si>
    <t>Perc_Rev_Growth_JohnsonJohnson</t>
  </si>
  <si>
    <t>Perc_Gross_Profit_JohnsonJohnson</t>
  </si>
  <si>
    <t>ebitda_JohnsonJohnson</t>
  </si>
  <si>
    <t>Perc_Net_Income_JohnsonJohnson</t>
  </si>
  <si>
    <t>Perc_Rev_Growth_Target</t>
  </si>
  <si>
    <t>Perc_Gross_Profit_Target</t>
  </si>
  <si>
    <t>ebitda_Target</t>
  </si>
  <si>
    <t>Perc_Net_Income_Target</t>
  </si>
  <si>
    <t>Perc_Rev_Growth_CocaCola</t>
  </si>
  <si>
    <t>Perc_Gross_Profit_CocaCola</t>
  </si>
  <si>
    <t>ebitda_CocaCola</t>
  </si>
  <si>
    <t>Perc_Net_Income_CocaCola</t>
  </si>
  <si>
    <t>Perc_Rev_Growth_PG</t>
  </si>
  <si>
    <t>Perc_Gross_Profit_PG</t>
  </si>
  <si>
    <t>ebitda_PG</t>
  </si>
  <si>
    <t>Perc_Net_Income_PG</t>
  </si>
  <si>
    <t>Perc_Rev_Growth_Unilever</t>
  </si>
  <si>
    <t>Perc_Gross_Profit_Unilever</t>
  </si>
  <si>
    <t>ebitda_Unilever</t>
  </si>
  <si>
    <t>Perc_Net_Income_Unilever</t>
  </si>
  <si>
    <t>Perc_Rev_Growth_Walmart</t>
  </si>
  <si>
    <t>Perc_Gross_Profit_Walmart</t>
  </si>
  <si>
    <t>ebitda_Walmart</t>
  </si>
  <si>
    <t>Perc_Net_Income_Walmart</t>
  </si>
  <si>
    <t>Perc_Rev_Growth_BP</t>
  </si>
  <si>
    <t>Perc_Gross_Profit_BP</t>
  </si>
  <si>
    <t>ebitda_BP</t>
  </si>
  <si>
    <t>Perc_Net_Income_BP</t>
  </si>
  <si>
    <t>Perc_Rev_Growth_Chevron</t>
  </si>
  <si>
    <t>Perc_Gross_Profit_Chevron</t>
  </si>
  <si>
    <t>ebitda_Chevron</t>
  </si>
  <si>
    <t>Perc_Net_Income_Chevron</t>
  </si>
  <si>
    <t>Perc_Rev_Growth_ConocoPhillips</t>
  </si>
  <si>
    <t>Perc_Gross_Profit_ConocoPhillips</t>
  </si>
  <si>
    <t>ebitda_ConocoPhillips</t>
  </si>
  <si>
    <t>Perc_Net_Income_ConocoPhillips</t>
  </si>
  <si>
    <t>Perc_Rev_Growth_ExxonMobil</t>
  </si>
  <si>
    <t>Perc_Gross_Profit_ExxonMobil</t>
  </si>
  <si>
    <t>ebitda_ExxonMobil</t>
  </si>
  <si>
    <t>Perc_Net_Income_ExxonMobil</t>
  </si>
  <si>
    <t>Perc_Rev_Growth_Shell</t>
  </si>
  <si>
    <t>Perc_Gross_Profit_Shell</t>
  </si>
  <si>
    <t>ebitda_Shell</t>
  </si>
  <si>
    <t>Perc_Net_Income_Shell</t>
  </si>
  <si>
    <t>Perc_Rev_Growth_BofA</t>
  </si>
  <si>
    <t>Perc_Net_Income_BofA</t>
  </si>
  <si>
    <t>Perc_Rev_Growth_CitiGroup</t>
  </si>
  <si>
    <t>Perc_Net_Income_CitiGroup</t>
  </si>
  <si>
    <t>Perc_Rev_Growth_JPMorgan</t>
  </si>
  <si>
    <t>Perc_Net_Income_JPMorgan</t>
  </si>
  <si>
    <t>Perc_Rev_Growth_GoldmanSachs</t>
  </si>
  <si>
    <t>Perc_Net_Income_GoldmanSachs</t>
  </si>
  <si>
    <t>Perc_Rev_Growth_CVS</t>
  </si>
  <si>
    <t>Perc_Gross_Profit_CVS</t>
  </si>
  <si>
    <t>Perc_EBITDA_CVS</t>
  </si>
  <si>
    <t>Perc_Net_Income_CVS</t>
  </si>
  <si>
    <t>Perc_Rev_Growth_Elevance</t>
  </si>
  <si>
    <t>Perc_Gross_Profit_Elevance</t>
  </si>
  <si>
    <t>Perc_EBITDA_Elevance</t>
  </si>
  <si>
    <t>Perc_Net_Income_Elevance</t>
  </si>
  <si>
    <t>Perc_Rev_Growth_McKesson</t>
  </si>
  <si>
    <t>Perc_Gross_Profit_McKesson</t>
  </si>
  <si>
    <t>Perc_EBITDA_McKesson</t>
  </si>
  <si>
    <t>Perc_Net_Income_McKesson</t>
  </si>
  <si>
    <t>Perc_Rev_Growth_Cigna</t>
  </si>
  <si>
    <t>Perc_Gross_Profit_Cigna</t>
  </si>
  <si>
    <t>Perc_EBITDA_Cigna</t>
  </si>
  <si>
    <t>Perc_Net_Income_Cigna</t>
  </si>
  <si>
    <t>Perc_Rev_Growth_UnitedHealth</t>
  </si>
  <si>
    <t>Perc_Gross_Profit_UnitedHealth</t>
  </si>
  <si>
    <t>Perc_EBITDA_UnitedHealth</t>
  </si>
  <si>
    <t>Perc_Net_Income_UnitedHealth</t>
  </si>
  <si>
    <t>Perc_Rev_Growth_Alphabet</t>
  </si>
  <si>
    <t>Perc_Gross_Profit_Alphabet</t>
  </si>
  <si>
    <t>Perc_EBITDA_Alphabet</t>
  </si>
  <si>
    <t>Perc_Net_Income_Alphabet</t>
  </si>
  <si>
    <t>Perc_Rev_Growth_Amazon</t>
  </si>
  <si>
    <t>Perc_Gross_Profit_Amazon</t>
  </si>
  <si>
    <t>Perc_EBITDA_Amazon</t>
  </si>
  <si>
    <t>Perc_Net_Income_Amazon</t>
  </si>
  <si>
    <t>Perc_Rev_Growth_Apple</t>
  </si>
  <si>
    <t>Perc_Gross_Profit_Apple</t>
  </si>
  <si>
    <t>Perc_EBITDA_Apple</t>
  </si>
  <si>
    <t>Perc_Net_Income_Apple</t>
  </si>
  <si>
    <t>Perc_Rev_Growth_Meta</t>
  </si>
  <si>
    <t>Perc_Gross_Profit_Meta</t>
  </si>
  <si>
    <t>Perc_EBITDA_Meta</t>
  </si>
  <si>
    <t>Perc_Net_Income_Meta</t>
  </si>
  <si>
    <t>Perc_Rev_Growth_Microsoft</t>
  </si>
  <si>
    <t>Perc_Gross_Profit_Microsoft</t>
  </si>
  <si>
    <t>Perc_EBITDA_Microsoft</t>
  </si>
  <si>
    <t>Perc_Net_Income_Microsoft</t>
  </si>
  <si>
    <t>Perc_Rev_Growth_Tesla</t>
  </si>
  <si>
    <t>Perc_Gross_Profit_Tesla</t>
  </si>
  <si>
    <t>Perc_EBITDA_Tesla</t>
  </si>
  <si>
    <t>Perc_Net_Income_Tesla</t>
  </si>
  <si>
    <t>NM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</si>
</sst>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rgb="FF000000"/>
      <name val="Times New Roman"/>
    </font>
    <font>
      <sz val="12.0"/>
      <color theme="1"/>
      <name val="Calibri"/>
    </font>
    <font>
      <b/>
      <color theme="1"/>
      <name val="Calibri"/>
      <scheme val="minor"/>
    </font>
    <font>
      <i/>
      <sz val="8.0"/>
      <color theme="1"/>
      <name val="Arial"/>
    </font>
    <font>
      <b/>
      <sz val="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10" xfId="0" applyFont="1" applyNumberFormat="1"/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Font="1"/>
    <xf borderId="0" fillId="0" fontId="5" numFmtId="10" xfId="0" applyFont="1" applyNumberFormat="1"/>
    <xf borderId="0" fillId="0" fontId="6" numFmtId="10" xfId="0" applyFont="1" applyNumberFormat="1"/>
    <xf borderId="0" fillId="0" fontId="5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Market Trends: GDP % Change (Actual) vs. Industry Predictions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472C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Sheet1!$C$2:$C$1000</c:f>
            </c:strRef>
          </c:cat>
          <c:val>
            <c:numRef>
              <c:f>Sheet1!$B$2:$B$1000</c:f>
              <c:numCache/>
            </c:numRef>
          </c:val>
          <c:smooth val="0"/>
        </c:ser>
        <c:ser>
          <c:idx val="1"/>
          <c:order val="1"/>
          <c:tx>
            <c:strRef>
              <c:f>Sheet1!$E$1</c:f>
            </c:strRef>
          </c:tx>
          <c:spPr>
            <a:ln cmpd="sng">
              <a:solidFill>
                <a:srgbClr val="ED7D31">
                  <a:alpha val="50196"/>
                </a:srgbClr>
              </a:solidFill>
            </a:ln>
          </c:spPr>
          <c:marker>
            <c:symbol val="none"/>
          </c:marker>
          <c:cat>
            <c:strRef>
              <c:f>Sheet1!$C$2:$C$1000</c:f>
            </c:strRef>
          </c:cat>
          <c:val>
            <c:numRef>
              <c:f>Sheet1!$E$2:$E$1000</c:f>
              <c:numCache/>
            </c:numRef>
          </c:val>
          <c:smooth val="0"/>
        </c:ser>
        <c:ser>
          <c:idx val="2"/>
          <c:order val="2"/>
          <c:tx>
            <c:strRef>
              <c:f>Sheet1!$F$1</c:f>
            </c:strRef>
          </c:tx>
          <c:spPr>
            <a:ln cmpd="sng">
              <a:solidFill>
                <a:srgbClr val="A5A5A5">
                  <a:alpha val="50196"/>
                </a:srgbClr>
              </a:solidFill>
            </a:ln>
          </c:spPr>
          <c:marker>
            <c:symbol val="none"/>
          </c:marker>
          <c:cat>
            <c:strRef>
              <c:f>Sheet1!$C$2:$C$1000</c:f>
            </c:strRef>
          </c:cat>
          <c:val>
            <c:numRef>
              <c:f>Sheet1!$F$2:$F$1000</c:f>
              <c:numCache/>
            </c:numRef>
          </c:val>
          <c:smooth val="0"/>
        </c:ser>
        <c:ser>
          <c:idx val="3"/>
          <c:order val="3"/>
          <c:tx>
            <c:strRef>
              <c:f>Sheet1!$G$1</c:f>
            </c:strRef>
          </c:tx>
          <c:spPr>
            <a:ln cmpd="sng">
              <a:solidFill>
                <a:srgbClr val="FFC000">
                  <a:alpha val="50196"/>
                </a:srgbClr>
              </a:solidFill>
            </a:ln>
          </c:spPr>
          <c:marker>
            <c:symbol val="none"/>
          </c:marker>
          <c:cat>
            <c:strRef>
              <c:f>Sheet1!$C$2:$C$1000</c:f>
            </c:strRef>
          </c:cat>
          <c:val>
            <c:numRef>
              <c:f>Sheet1!$G$2:$G$1000</c:f>
              <c:numCache/>
            </c:numRef>
          </c:val>
          <c:smooth val="0"/>
        </c:ser>
        <c:ser>
          <c:idx val="4"/>
          <c:order val="4"/>
          <c:tx>
            <c:strRef>
              <c:f>Sheet1!$H$1</c:f>
            </c:strRef>
          </c:tx>
          <c:spPr>
            <a:ln cmpd="sng">
              <a:solidFill>
                <a:srgbClr val="88459F">
                  <a:alpha val="50196"/>
                </a:srgbClr>
              </a:solidFill>
            </a:ln>
          </c:spPr>
          <c:marker>
            <c:symbol val="none"/>
          </c:marker>
          <c:cat>
            <c:strRef>
              <c:f>Sheet1!$C$2:$C$1000</c:f>
            </c:strRef>
          </c:cat>
          <c:val>
            <c:numRef>
              <c:f>Sheet1!$H$2:$H$1000</c:f>
              <c:numCache/>
            </c:numRef>
          </c:val>
          <c:smooth val="0"/>
        </c:ser>
        <c:ser>
          <c:idx val="5"/>
          <c:order val="5"/>
          <c:tx>
            <c:strRef>
              <c:f>Sheet1!$I$1</c:f>
            </c:strRef>
          </c:tx>
          <c:spPr>
            <a:ln cmpd="sng">
              <a:solidFill>
                <a:srgbClr val="70AD47">
                  <a:alpha val="50196"/>
                </a:srgbClr>
              </a:solidFill>
            </a:ln>
          </c:spPr>
          <c:marker>
            <c:symbol val="none"/>
          </c:marker>
          <c:cat>
            <c:strRef>
              <c:f>Sheet1!$C$2:$C$1000</c:f>
            </c:strRef>
          </c:cat>
          <c:val>
            <c:numRef>
              <c:f>Sheet1!$I$2:$I$1000</c:f>
              <c:numCache/>
            </c:numRef>
          </c:val>
          <c:smooth val="0"/>
        </c:ser>
        <c:ser>
          <c:idx val="6"/>
          <c:order val="6"/>
          <c:tx>
            <c:strRef>
              <c:f>Sheet1!$J$1</c:f>
            </c:strRef>
          </c:tx>
          <c:spPr>
            <a:ln cmpd="sng">
              <a:solidFill>
                <a:srgbClr val="7C9CD6">
                  <a:alpha val="50196"/>
                </a:srgbClr>
              </a:solidFill>
            </a:ln>
          </c:spPr>
          <c:marker>
            <c:symbol val="none"/>
          </c:marker>
          <c:cat>
            <c:strRef>
              <c:f>Sheet1!$C$2:$C$1000</c:f>
            </c:strRef>
          </c:cat>
          <c:val>
            <c:numRef>
              <c:f>Sheet1!$J$2:$J$1000</c:f>
              <c:numCache/>
            </c:numRef>
          </c:val>
          <c:smooth val="0"/>
        </c:ser>
        <c:axId val="1034149503"/>
        <c:axId val="1558164496"/>
      </c:lineChart>
      <c:catAx>
        <c:axId val="1034149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164496"/>
      </c:catAx>
      <c:valAx>
        <c:axId val="1558164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1495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914400</xdr:colOff>
      <xdr:row>11</xdr:row>
      <xdr:rowOff>38100</xdr:rowOff>
    </xdr:from>
    <xdr:ext cx="7705725" cy="4762500"/>
    <xdr:graphicFrame>
      <xdr:nvGraphicFramePr>
        <xdr:cNvPr id="132579415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5.33"/>
    <col customWidth="1" min="3" max="20" width="11.0"/>
    <col customWidth="1" min="21" max="21" width="11.11"/>
    <col customWidth="1" min="22" max="24" width="11.0"/>
    <col customWidth="1" min="25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ht="15.75" customHeight="1">
      <c r="A2" s="1">
        <v>1984.0</v>
      </c>
      <c r="B2" s="3">
        <v>0.0</v>
      </c>
      <c r="C2" s="4">
        <f>AVERAGE(consumer_discretionary!B2,consumer_discretionary!F2,consumer_discretionary!J2,consumer_discretionary!N2)</f>
        <v>0.061</v>
      </c>
      <c r="D2" s="4">
        <f>AVERAGE(consumer_discretionary!C2,consumer_discretionary!G2,consumer_discretionary!K2,consumer_discretionary!O2)</f>
        <v>0.284</v>
      </c>
      <c r="E2" s="4">
        <f>AVERAGE(consumer_discretionary!D2,consumer_discretionary!H2,consumer_discretionary!L2,consumer_discretionary!P2)</f>
        <v>0.118</v>
      </c>
      <c r="F2" s="4">
        <f>AVERAGE(consumer_discretionary!E2,consumer_discretionary!I2,consumer_discretionary!M2,consumer_discretionary!Q2)</f>
        <v>0.044</v>
      </c>
      <c r="G2" s="4" t="str">
        <f>AVERAGE(consumer_non_discretionary!B2,consumer_non_discretionary!F2,consumer_non_discretionary!J2,consumer_non_discretionary!N2,consumer_non_discretionary!R2,consumer_non_discretionary!V2,consumer_non_discretionary!Z2)</f>
        <v>#DIV/0!</v>
      </c>
      <c r="H2" s="4" t="str">
        <f>AVERAGE(consumer_non_discretionary!C2,consumer_non_discretionary!G2,consumer_non_discretionary!K2,consumer_non_discretionary!O2,consumer_non_discretionary!S2,consumer_non_discretionary!W2,consumer_non_discretionary!AA2)</f>
        <v>#DIV/0!</v>
      </c>
      <c r="I2" s="4" t="str">
        <f>AVERAGE(consumer_non_discretionary!D2,consumer_non_discretionary!H2,consumer_non_discretionary!L2,consumer_non_discretionary!P2,consumer_non_discretionary!T2,consumer_non_discretionary!X2,consumer_non_discretionary!AB2)</f>
        <v>#DIV/0!</v>
      </c>
      <c r="J2" s="4" t="str">
        <f>AVERAGE(consumer_non_discretionary!E2,consumer_non_discretionary!I2,consumer_non_discretionary!M2,consumer_non_discretionary!Q2,consumer_non_discretionary!U2,consumer_non_discretionary!Y2,consumer_non_discretionary!AC2)</f>
        <v>#DIV/0!</v>
      </c>
      <c r="K2" s="4" t="str">
        <f>AVERAGE(energy!B2,energy!F2,energy!J2,energy!N2,energy!R2)</f>
        <v>#DIV/0!</v>
      </c>
      <c r="L2" s="4" t="str">
        <f>AVERAGE(energy!C2,energy!G2,energy!K2,energy!O2,energy!S2)</f>
        <v>#DIV/0!</v>
      </c>
      <c r="M2" s="4" t="str">
        <f>AVERAGE(energy!D2,energy!H2,energy!L2,energy!P2,energy!T2)</f>
        <v>#DIV/0!</v>
      </c>
      <c r="N2" s="4" t="str">
        <f>AVERAGE(energy!E2,energy!I2,energy!M2,energy!Q2,energy!U2)</f>
        <v>#DIV/0!</v>
      </c>
      <c r="O2" s="4" t="str">
        <f>AVERAGE(financial_services!B2,financial_services!D2,financial_services!F2,financial_services!H2)</f>
        <v>#DIV/0!</v>
      </c>
      <c r="P2" s="4" t="str">
        <f>AVERAGE(financial_services!C2,financial_services!E2,financial_services!G2,financial_services!I2)</f>
        <v>#DIV/0!</v>
      </c>
      <c r="Q2" s="4" t="str">
        <f>AVERAGE(healthcare!B2,healthcare!F2,healthcare!J2,healthcare!N2,healthcare!R2)</f>
        <v>#DIV/0!</v>
      </c>
      <c r="R2" s="4" t="str">
        <f>AVERAGE(healthcare!C2,healthcare!G2,healthcare!K2,healthcare!O2,healthcare!S2)</f>
        <v>#DIV/0!</v>
      </c>
      <c r="S2" s="4" t="str">
        <f>AVERAGE(healthcare!D2,healthcare!H2,healthcare!L2,healthcare!P2,healthcare!T2)</f>
        <v>#DIV/0!</v>
      </c>
      <c r="T2" s="4" t="str">
        <f>AVERAGE(healthcare!E2,healthcare!I2,healthcare!M2,healthcare!Q2,healthcare!U2)</f>
        <v>#DIV/0!</v>
      </c>
      <c r="U2" s="4" t="str">
        <f>AVERAGE(technology!B2,technology!F2,technology!J2,technology!N2,technology!R2,technology!V2)</f>
        <v>#DIV/0!</v>
      </c>
      <c r="V2" s="4" t="str">
        <f>AVERAGE(technology!C2,technology!G2,technology!K2,technology!O2,technology!S2,technology!W2)</f>
        <v>#DIV/0!</v>
      </c>
      <c r="W2" s="4" t="str">
        <f>AVERAGE(technology!D2,technology!H2,technology!L2,technology!P2,technology!T2,technology!X2)</f>
        <v>#DIV/0!</v>
      </c>
      <c r="X2" s="4" t="str">
        <f>AVERAGE(technology!E2,technology!I2,technology!M2,technology!Q2,technology!U2,technology!Y2)</f>
        <v>#DIV/0!</v>
      </c>
    </row>
    <row r="3" ht="15.75" customHeight="1">
      <c r="A3" s="1">
        <v>1985.0</v>
      </c>
      <c r="B3" s="3">
        <v>0.0</v>
      </c>
      <c r="C3" s="4">
        <f>AVERAGE(consumer_discretionary!B3,consumer_discretionary!F3,consumer_discretionary!J3,consumer_discretionary!N3)</f>
        <v>0.359</v>
      </c>
      <c r="D3" s="4">
        <f>AVERAGE(consumer_discretionary!C3,consumer_discretionary!G3,consumer_discretionary!K3,consumer_discretionary!O3)</f>
        <v>0.2635</v>
      </c>
      <c r="E3" s="4">
        <f>AVERAGE(consumer_discretionary!D3,consumer_discretionary!H3,consumer_discretionary!L3,consumer_discretionary!P3)</f>
        <v>0.0615</v>
      </c>
      <c r="F3" s="4">
        <f>AVERAGE(consumer_discretionary!E3,consumer_discretionary!I3,consumer_discretionary!M3,consumer_discretionary!Q3)</f>
        <v>0.022</v>
      </c>
      <c r="G3" s="4" t="str">
        <f>AVERAGE(consumer_non_discretionary!B3,consumer_non_discretionary!F3,consumer_non_discretionary!J3,consumer_non_discretionary!N3,consumer_non_discretionary!R3,consumer_non_discretionary!V3,consumer_non_discretionary!Z3)</f>
        <v>#DIV/0!</v>
      </c>
      <c r="H3" s="4" t="str">
        <f>AVERAGE(consumer_non_discretionary!C3,consumer_non_discretionary!G3,consumer_non_discretionary!K3,consumer_non_discretionary!O3,consumer_non_discretionary!S3,consumer_non_discretionary!W3,consumer_non_discretionary!AA3)</f>
        <v>#DIV/0!</v>
      </c>
      <c r="I3" s="4" t="str">
        <f>AVERAGE(consumer_non_discretionary!D3,consumer_non_discretionary!H3,consumer_non_discretionary!L3,consumer_non_discretionary!P3,consumer_non_discretionary!T3,consumer_non_discretionary!X3,consumer_non_discretionary!AB3)</f>
        <v>#DIV/0!</v>
      </c>
      <c r="J3" s="4" t="str">
        <f>AVERAGE(consumer_non_discretionary!E3,consumer_non_discretionary!I3,consumer_non_discretionary!M3,consumer_non_discretionary!Q3,consumer_non_discretionary!U3,consumer_non_discretionary!Y3,consumer_non_discretionary!AC3)</f>
        <v>#DIV/0!</v>
      </c>
      <c r="K3" s="4" t="str">
        <f>AVERAGE(energy!B3,energy!F3,energy!J3,energy!N3,energy!R3)</f>
        <v>#DIV/0!</v>
      </c>
      <c r="L3" s="4" t="str">
        <f>AVERAGE(energy!C3,energy!G3,energy!K3,energy!O3,energy!S3)</f>
        <v>#DIV/0!</v>
      </c>
      <c r="M3" s="4" t="str">
        <f>AVERAGE(energy!D3,energy!H3,energy!L3,energy!P3,energy!T3)</f>
        <v>#DIV/0!</v>
      </c>
      <c r="N3" s="4" t="str">
        <f>AVERAGE(energy!E3,energy!I3,energy!M3,energy!Q3,energy!U3)</f>
        <v>#DIV/0!</v>
      </c>
      <c r="O3" s="4" t="str">
        <f>AVERAGE(financial_services!B3,financial_services!D3,financial_services!F3,financial_services!H3)</f>
        <v>#DIV/0!</v>
      </c>
      <c r="P3" s="4" t="str">
        <f>AVERAGE(financial_services!C3,financial_services!E3,financial_services!G3,financial_services!I3)</f>
        <v>#DIV/0!</v>
      </c>
      <c r="Q3" s="4" t="str">
        <f>AVERAGE(healthcare!B3,healthcare!F3,healthcare!J3,healthcare!N3,healthcare!R3)</f>
        <v>#DIV/0!</v>
      </c>
      <c r="R3" s="4" t="str">
        <f>AVERAGE(healthcare!C3,healthcare!G3,healthcare!K3,healthcare!O3,healthcare!S3)</f>
        <v>#DIV/0!</v>
      </c>
      <c r="S3" s="4" t="str">
        <f>AVERAGE(healthcare!D3,healthcare!H3,healthcare!L3,healthcare!P3,healthcare!T3)</f>
        <v>#DIV/0!</v>
      </c>
      <c r="T3" s="4" t="str">
        <f>AVERAGE(healthcare!E3,healthcare!I3,healthcare!M3,healthcare!Q3,healthcare!U3)</f>
        <v>#DIV/0!</v>
      </c>
      <c r="U3" s="4" t="str">
        <f>AVERAGE(technology!B3,technology!F3,technology!J3,technology!N3,technology!R3,technology!V3)</f>
        <v>#DIV/0!</v>
      </c>
      <c r="V3" s="4" t="str">
        <f>AVERAGE(technology!C3,technology!G3,technology!K3,technology!O3,technology!S3,technology!W3)</f>
        <v>#DIV/0!</v>
      </c>
      <c r="W3" s="4" t="str">
        <f>AVERAGE(technology!D3,technology!H3,technology!L3,technology!P3,technology!T3,technology!X3)</f>
        <v>#DIV/0!</v>
      </c>
      <c r="X3" s="4" t="str">
        <f>AVERAGE(technology!E3,technology!I3,technology!M3,technology!Q3,technology!U3,technology!Y3)</f>
        <v>#DIV/0!</v>
      </c>
    </row>
    <row r="4" ht="15.75" customHeight="1">
      <c r="A4" s="1">
        <v>1986.0</v>
      </c>
      <c r="B4" s="3">
        <v>0.0</v>
      </c>
      <c r="C4" s="4">
        <f>AVERAGE(consumer_discretionary!B4,consumer_discretionary!F4,consumer_discretionary!J4,consumer_discretionary!N4)</f>
        <v>0.3745</v>
      </c>
      <c r="D4" s="4">
        <f>AVERAGE(consumer_discretionary!C4,consumer_discretionary!G4,consumer_discretionary!K4,consumer_discretionary!O4)</f>
        <v>0.2915</v>
      </c>
      <c r="E4" s="4">
        <f>AVERAGE(consumer_discretionary!D4,consumer_discretionary!H4,consumer_discretionary!L4,consumer_discretionary!P4)</f>
        <v>0.0865</v>
      </c>
      <c r="F4" s="4">
        <f>AVERAGE(consumer_discretionary!E4,consumer_discretionary!I4,consumer_discretionary!M4,consumer_discretionary!Q4)</f>
        <v>0.0335</v>
      </c>
      <c r="G4" s="4">
        <f>AVERAGE(consumer_non_discretionary!B4,consumer_non_discretionary!F4,consumer_non_discretionary!J4,consumer_non_discretionary!N4,consumer_non_discretionary!R4,consumer_non_discretionary!V4,consumer_non_discretionary!Z4)</f>
        <v>0.2525</v>
      </c>
      <c r="H4" s="4">
        <f>AVERAGE(consumer_non_discretionary!C4,consumer_non_discretionary!G4,consumer_non_discretionary!K4,consumer_non_discretionary!O4,consumer_non_discretionary!S4,consumer_non_discretionary!W4,consumer_non_discretionary!AA4)</f>
        <v>0.3785</v>
      </c>
      <c r="I4" s="4">
        <f>AVERAGE(consumer_non_discretionary!D4,consumer_non_discretionary!H4,consumer_non_discretionary!L4,consumer_non_discretionary!P4,consumer_non_discretionary!T4,consumer_non_discretionary!X4,consumer_non_discretionary!AB4)</f>
        <v>0.1325</v>
      </c>
      <c r="J4" s="4">
        <f>AVERAGE(consumer_non_discretionary!E4,consumer_non_discretionary!I4,consumer_non_discretionary!M4,consumer_non_discretionary!Q4,consumer_non_discretionary!U4,consumer_non_discretionary!Y4,consumer_non_discretionary!AC4)</f>
        <v>0.086</v>
      </c>
      <c r="K4" s="4" t="str">
        <f>AVERAGE(energy!B4,energy!F4,energy!J4,energy!N4,energy!R4)</f>
        <v>#DIV/0!</v>
      </c>
      <c r="L4" s="4" t="str">
        <f>AVERAGE(energy!C4,energy!G4,energy!K4,energy!O4,energy!S4)</f>
        <v>#DIV/0!</v>
      </c>
      <c r="M4" s="4" t="str">
        <f>AVERAGE(energy!D4,energy!H4,energy!L4,energy!P4,energy!T4)</f>
        <v>#DIV/0!</v>
      </c>
      <c r="N4" s="4" t="str">
        <f>AVERAGE(energy!E4,energy!I4,energy!M4,energy!Q4,energy!U4)</f>
        <v>#DIV/0!</v>
      </c>
      <c r="O4" s="4" t="str">
        <f>AVERAGE(financial_services!B4,financial_services!D4,financial_services!F4,financial_services!H4)</f>
        <v>#DIV/0!</v>
      </c>
      <c r="P4" s="4" t="str">
        <f>AVERAGE(financial_services!C4,financial_services!E4,financial_services!G4,financial_services!I4)</f>
        <v>#DIV/0!</v>
      </c>
      <c r="Q4" s="4" t="str">
        <f>AVERAGE(healthcare!B4,healthcare!F4,healthcare!J4,healthcare!N4,healthcare!R4)</f>
        <v>#DIV/0!</v>
      </c>
      <c r="R4" s="4" t="str">
        <f>AVERAGE(healthcare!C4,healthcare!G4,healthcare!K4,healthcare!O4,healthcare!S4)</f>
        <v>#DIV/0!</v>
      </c>
      <c r="S4" s="4" t="str">
        <f>AVERAGE(healthcare!D4,healthcare!H4,healthcare!L4,healthcare!P4,healthcare!T4)</f>
        <v>#DIV/0!</v>
      </c>
      <c r="T4" s="4" t="str">
        <f>AVERAGE(healthcare!E4,healthcare!I4,healthcare!M4,healthcare!Q4,healthcare!U4)</f>
        <v>#DIV/0!</v>
      </c>
      <c r="U4" s="4" t="str">
        <f>AVERAGE(technology!B4,technology!F4,technology!J4,technology!N4,technology!R4,technology!V4)</f>
        <v>#DIV/0!</v>
      </c>
      <c r="V4" s="4" t="str">
        <f>AVERAGE(technology!C4,technology!G4,technology!K4,technology!O4,technology!S4,technology!W4)</f>
        <v>#DIV/0!</v>
      </c>
      <c r="W4" s="4" t="str">
        <f>AVERAGE(technology!D4,technology!H4,technology!L4,technology!P4,technology!T4,technology!X4)</f>
        <v>#DIV/0!</v>
      </c>
      <c r="X4" s="4" t="str">
        <f>AVERAGE(technology!E4,technology!I4,technology!M4,technology!Q4,technology!U4,technology!Y4)</f>
        <v>#DIV/0!</v>
      </c>
    </row>
    <row r="5" ht="15.75" customHeight="1">
      <c r="A5" s="1">
        <v>1987.0</v>
      </c>
      <c r="B5" s="3">
        <v>0.0</v>
      </c>
      <c r="C5" s="4">
        <f>AVERAGE(consumer_discretionary!B5,consumer_discretionary!F5,consumer_discretionary!J5,consumer_discretionary!N5)</f>
        <v>0.132</v>
      </c>
      <c r="D5" s="4">
        <f>AVERAGE(consumer_discretionary!C5,consumer_discretionary!G5,consumer_discretionary!K5,consumer_discretionary!O5)</f>
        <v>0.2975</v>
      </c>
      <c r="E5" s="4">
        <f>AVERAGE(consumer_discretionary!D5,consumer_discretionary!H5,consumer_discretionary!L5,consumer_discretionary!P5)</f>
        <v>0.083</v>
      </c>
      <c r="F5" s="4">
        <f>AVERAGE(consumer_discretionary!E5,consumer_discretionary!I5,consumer_discretionary!M5,consumer_discretionary!Q5)</f>
        <v>0.0325</v>
      </c>
      <c r="G5" s="4">
        <f>AVERAGE(consumer_non_discretionary!B5,consumer_non_discretionary!F5,consumer_non_discretionary!J5,consumer_non_discretionary!N5,consumer_non_discretionary!R5,consumer_non_discretionary!V5,consumer_non_discretionary!Z5)</f>
        <v>0.254</v>
      </c>
      <c r="H5" s="4">
        <f>AVERAGE(consumer_non_discretionary!C5,consumer_non_discretionary!G5,consumer_non_discretionary!K5,consumer_non_discretionary!O5,consumer_non_discretionary!S5,consumer_non_discretionary!W5,consumer_non_discretionary!AA5)</f>
        <v>0.382</v>
      </c>
      <c r="I5" s="4">
        <f>AVERAGE(consumer_non_discretionary!D5,consumer_non_discretionary!H5,consumer_non_discretionary!L5,consumer_non_discretionary!P5,consumer_non_discretionary!T5,consumer_non_discretionary!X5,consumer_non_discretionary!AB5)</f>
        <v>0.139</v>
      </c>
      <c r="J5" s="4">
        <f>AVERAGE(consumer_non_discretionary!E5,consumer_non_discretionary!I5,consumer_non_discretionary!M5,consumer_non_discretionary!Q5,consumer_non_discretionary!U5,consumer_non_discretionary!Y5,consumer_non_discretionary!AC5)</f>
        <v>0.07133333333</v>
      </c>
      <c r="K5" s="4" t="str">
        <f>AVERAGE(energy!B5,energy!F5,energy!J5,energy!N5,energy!R5)</f>
        <v>#DIV/0!</v>
      </c>
      <c r="L5" s="4" t="str">
        <f>AVERAGE(energy!C5,energy!G5,energy!K5,energy!O5,energy!S5)</f>
        <v>#DIV/0!</v>
      </c>
      <c r="M5" s="4" t="str">
        <f>AVERAGE(energy!D5,energy!H5,energy!L5,energy!P5,energy!T5)</f>
        <v>#DIV/0!</v>
      </c>
      <c r="N5" s="4" t="str">
        <f>AVERAGE(energy!E5,energy!I5,energy!M5,energy!Q5,energy!U5)</f>
        <v>#DIV/0!</v>
      </c>
      <c r="O5" s="4" t="str">
        <f>AVERAGE(financial_services!B5,financial_services!D5,financial_services!F5,financial_services!H5)</f>
        <v>#DIV/0!</v>
      </c>
      <c r="P5" s="4" t="str">
        <f>AVERAGE(financial_services!C5,financial_services!E5,financial_services!G5,financial_services!I5)</f>
        <v>#DIV/0!</v>
      </c>
      <c r="Q5" s="4" t="str">
        <f>AVERAGE(healthcare!B5,healthcare!F5,healthcare!J5,healthcare!N5,healthcare!R5)</f>
        <v>#DIV/0!</v>
      </c>
      <c r="R5" s="4" t="str">
        <f>AVERAGE(healthcare!C5,healthcare!G5,healthcare!K5,healthcare!O5,healthcare!S5)</f>
        <v>#DIV/0!</v>
      </c>
      <c r="S5" s="4" t="str">
        <f>AVERAGE(healthcare!D5,healthcare!H5,healthcare!L5,healthcare!P5,healthcare!T5)</f>
        <v>#DIV/0!</v>
      </c>
      <c r="T5" s="4" t="str">
        <f>AVERAGE(healthcare!E5,healthcare!I5,healthcare!M5,healthcare!Q5,healthcare!U5)</f>
        <v>#DIV/0!</v>
      </c>
      <c r="U5" s="4" t="str">
        <f>AVERAGE(technology!B5,technology!F5,technology!J5,technology!N5,technology!R5,technology!V5)</f>
        <v>#DIV/0!</v>
      </c>
      <c r="V5" s="4" t="str">
        <f>AVERAGE(technology!C5,technology!G5,technology!K5,technology!O5,technology!S5,technology!W5)</f>
        <v>#DIV/0!</v>
      </c>
      <c r="W5" s="4" t="str">
        <f>AVERAGE(technology!D5,technology!H5,technology!L5,technology!P5,technology!T5,technology!X5)</f>
        <v>#DIV/0!</v>
      </c>
      <c r="X5" s="4" t="str">
        <f>AVERAGE(technology!E5,technology!I5,technology!M5,technology!Q5,technology!U5,technology!Y5)</f>
        <v>#DIV/0!</v>
      </c>
    </row>
    <row r="6" ht="15.75" customHeight="1">
      <c r="A6" s="1">
        <v>1988.0</v>
      </c>
      <c r="B6" s="3">
        <v>0.0</v>
      </c>
      <c r="C6" s="4">
        <f>AVERAGE(consumer_discretionary!B6,consumer_discretionary!F6,consumer_discretionary!J6,consumer_discretionary!N6)</f>
        <v>0.4045</v>
      </c>
      <c r="D6" s="4">
        <f>AVERAGE(consumer_discretionary!C6,consumer_discretionary!G6,consumer_discretionary!K6,consumer_discretionary!O6)</f>
        <v>0.305</v>
      </c>
      <c r="E6" s="4">
        <f>AVERAGE(consumer_discretionary!D6,consumer_discretionary!H6,consumer_discretionary!L6,consumer_discretionary!P6)</f>
        <v>0.107</v>
      </c>
      <c r="F6" s="4">
        <f>AVERAGE(consumer_discretionary!E6,consumer_discretionary!I6,consumer_discretionary!M6,consumer_discretionary!Q6)</f>
        <v>0.061</v>
      </c>
      <c r="G6" s="4">
        <f>AVERAGE(consumer_non_discretionary!B6,consumer_non_discretionary!F6,consumer_non_discretionary!J6,consumer_non_discretionary!N6,consumer_non_discretionary!R6,consumer_non_discretionary!V6,consumer_non_discretionary!Z6)</f>
        <v>0.1723333333</v>
      </c>
      <c r="H6" s="4">
        <f>AVERAGE(consumer_non_discretionary!C6,consumer_non_discretionary!G6,consumer_non_discretionary!K6,consumer_non_discretionary!O6,consumer_non_discretionary!S6,consumer_non_discretionary!W6,consumer_non_discretionary!AA6)</f>
        <v>0.4003333333</v>
      </c>
      <c r="I6" s="4">
        <f>AVERAGE(consumer_non_discretionary!D6,consumer_non_discretionary!H6,consumer_non_discretionary!L6,consumer_non_discretionary!P6,consumer_non_discretionary!T6,consumer_non_discretionary!X6,consumer_non_discretionary!AB6)</f>
        <v>0.1446666667</v>
      </c>
      <c r="J6" s="4">
        <f>AVERAGE(consumer_non_discretionary!E6,consumer_non_discretionary!I6,consumer_non_discretionary!M6,consumer_non_discretionary!Q6,consumer_non_discretionary!U6,consumer_non_discretionary!Y6,consumer_non_discretionary!AC6)</f>
        <v>0.07866666667</v>
      </c>
      <c r="K6" s="4" t="str">
        <f>AVERAGE(energy!B6,energy!F6,energy!J6,energy!N6,energy!R6)</f>
        <v>#DIV/0!</v>
      </c>
      <c r="L6" s="4">
        <f>AVERAGE(energy!C6,energy!G6,energy!K6,energy!O6,energy!S6)</f>
        <v>0.316</v>
      </c>
      <c r="M6" s="4">
        <f>AVERAGE(energy!D6,energy!H6,energy!L6,energy!P6,energy!T6)</f>
        <v>0.232</v>
      </c>
      <c r="N6" s="4">
        <f>AVERAGE(energy!E6,energy!I6,energy!M6,energy!Q6,energy!U6)</f>
        <v>0.057</v>
      </c>
      <c r="O6" s="4" t="str">
        <f>AVERAGE(financial_services!B6,financial_services!D6,financial_services!F6,financial_services!H6)</f>
        <v>#DIV/0!</v>
      </c>
      <c r="P6" s="4" t="str">
        <f>AVERAGE(financial_services!C6,financial_services!E6,financial_services!G6,financial_services!I6)</f>
        <v>#DIV/0!</v>
      </c>
      <c r="Q6" s="4" t="str">
        <f>AVERAGE(healthcare!B6,healthcare!F6,healthcare!J6,healthcare!N6,healthcare!R6)</f>
        <v>#DIV/0!</v>
      </c>
      <c r="R6" s="4">
        <f>AVERAGE(healthcare!C6,healthcare!G6,healthcare!K6,healthcare!O6,healthcare!S6)</f>
        <v>0.192</v>
      </c>
      <c r="S6" s="4" t="str">
        <f>AVERAGE(healthcare!D6,healthcare!H6,healthcare!L6,healthcare!P6,healthcare!T6)</f>
        <v>#DIV/0!</v>
      </c>
      <c r="T6" s="4">
        <f>AVERAGE(healthcare!E6,healthcare!I6,healthcare!M6,healthcare!Q6,healthcare!U6)</f>
        <v>0.03</v>
      </c>
      <c r="U6" s="4" t="str">
        <f>AVERAGE(technology!B6,technology!F6,technology!J6,technology!N6,technology!R6,technology!V6)</f>
        <v>#DIV/0!</v>
      </c>
      <c r="V6" s="4">
        <f>AVERAGE(technology!C6,technology!G6,technology!K6,technology!O6,technology!S6,technology!W6)</f>
        <v>0.511</v>
      </c>
      <c r="W6" s="4">
        <f>AVERAGE(technology!D6,technology!H6,technology!L6,technology!P6,technology!T6,technology!X6)</f>
        <v>0.171</v>
      </c>
      <c r="X6" s="4">
        <f>AVERAGE(technology!E6,technology!I6,technology!M6,technology!Q6,technology!U6,technology!Y6)</f>
        <v>0.098</v>
      </c>
    </row>
    <row r="7" ht="15.75" customHeight="1">
      <c r="A7" s="1">
        <v>1989.0</v>
      </c>
      <c r="B7" s="3">
        <v>0.0</v>
      </c>
      <c r="C7" s="4">
        <f>AVERAGE(consumer_discretionary!B7,consumer_discretionary!F7,consumer_discretionary!J7,consumer_discretionary!N7)</f>
        <v>0.399</v>
      </c>
      <c r="D7" s="4">
        <f>AVERAGE(consumer_discretionary!C7,consumer_discretionary!G7,consumer_discretionary!K7,consumer_discretionary!O7)</f>
        <v>0.434</v>
      </c>
      <c r="E7" s="4">
        <f>AVERAGE(consumer_discretionary!D7,consumer_discretionary!H7,consumer_discretionary!L7,consumer_discretionary!P7)</f>
        <v>0.122</v>
      </c>
      <c r="F7" s="4">
        <f>AVERAGE(consumer_discretionary!E7,consumer_discretionary!I7,consumer_discretionary!M7,consumer_discretionary!Q7)</f>
        <v>0.095</v>
      </c>
      <c r="G7" s="4">
        <f>AVERAGE(consumer_non_discretionary!B7,consumer_non_discretionary!F7,consumer_non_discretionary!J7,consumer_non_discretionary!N7,consumer_non_discretionary!R7,consumer_non_discretionary!V7,consumer_non_discretionary!Z7)</f>
        <v>0.1616666667</v>
      </c>
      <c r="H7" s="4">
        <f>AVERAGE(consumer_non_discretionary!C7,consumer_non_discretionary!G7,consumer_non_discretionary!K7,consumer_non_discretionary!O7,consumer_non_discretionary!S7,consumer_non_discretionary!W7,consumer_non_discretionary!AA7)</f>
        <v>0.407</v>
      </c>
      <c r="I7" s="4">
        <f>AVERAGE(consumer_non_discretionary!D7,consumer_non_discretionary!H7,consumer_non_discretionary!L7,consumer_non_discretionary!P7,consumer_non_discretionary!T7,consumer_non_discretionary!X7,consumer_non_discretionary!AB7)</f>
        <v>0.1456666667</v>
      </c>
      <c r="J7" s="4">
        <f>AVERAGE(consumer_non_discretionary!E7,consumer_non_discretionary!I7,consumer_non_discretionary!M7,consumer_non_discretionary!Q7,consumer_non_discretionary!U7,consumer_non_discretionary!Y7,consumer_non_discretionary!AC7)</f>
        <v>0.102</v>
      </c>
      <c r="K7" s="4">
        <f>AVERAGE(energy!B7,energy!F7,energy!J7,energy!N7,energy!R7)</f>
        <v>0.087</v>
      </c>
      <c r="L7" s="4">
        <f>AVERAGE(energy!C7,energy!G7,energy!K7,energy!O7,energy!S7)</f>
        <v>0.2943333333</v>
      </c>
      <c r="M7" s="4">
        <f>AVERAGE(energy!D7,energy!H7,energy!L7,energy!P7,energy!T7)</f>
        <v>0.1706666667</v>
      </c>
      <c r="N7" s="4">
        <f>AVERAGE(energy!E7,energy!I7,energy!M7,energy!Q7,energy!U7)</f>
        <v>0.05533333333</v>
      </c>
      <c r="O7" s="4" t="str">
        <f>AVERAGE(financial_services!B7,financial_services!D7,financial_services!F7,financial_services!H7)</f>
        <v>#DIV/0!</v>
      </c>
      <c r="P7" s="4">
        <f>AVERAGE(financial_services!C7,financial_services!E7,financial_services!G7,financial_services!I7)</f>
        <v>0.211</v>
      </c>
      <c r="Q7" s="4">
        <f>AVERAGE(healthcare!B7,healthcare!F7,healthcare!J7,healthcare!N7,healthcare!R7)</f>
        <v>0.058</v>
      </c>
      <c r="R7" s="4">
        <f>AVERAGE(healthcare!C7,healthcare!G7,healthcare!K7,healthcare!O7,healthcare!S7)</f>
        <v>0.196</v>
      </c>
      <c r="S7" s="4" t="str">
        <f>AVERAGE(healthcare!D7,healthcare!H7,healthcare!L7,healthcare!P7,healthcare!T7)</f>
        <v>#DIV/0!</v>
      </c>
      <c r="T7" s="4">
        <f>AVERAGE(healthcare!E7,healthcare!I7,healthcare!M7,healthcare!Q7,healthcare!U7)</f>
        <v>0.036</v>
      </c>
      <c r="U7" s="4">
        <f>AVERAGE(technology!B7,technology!F7,technology!J7,technology!N7,technology!R7,technology!V7)</f>
        <v>0.298</v>
      </c>
      <c r="V7" s="4">
        <f>AVERAGE(technology!C7,technology!G7,technology!K7,technology!O7,technology!S7,technology!W7)</f>
        <v>0.49</v>
      </c>
      <c r="W7" s="4">
        <f>AVERAGE(technology!D7,technology!H7,technology!L7,technology!P7,technology!T7,technology!X7)</f>
        <v>0.144</v>
      </c>
      <c r="X7" s="4">
        <f>AVERAGE(technology!E7,technology!I7,technology!M7,technology!Q7,technology!U7,technology!Y7)</f>
        <v>0.086</v>
      </c>
    </row>
    <row r="8" ht="15.75" customHeight="1">
      <c r="A8" s="1">
        <v>1990.0</v>
      </c>
      <c r="B8" s="3">
        <v>1.0</v>
      </c>
      <c r="C8" s="4">
        <f>AVERAGE(consumer_discretionary!B8,consumer_discretionary!F8,consumer_discretionary!J8,consumer_discretionary!N8)</f>
        <v>0.2323333333</v>
      </c>
      <c r="D8" s="4">
        <f>AVERAGE(consumer_discretionary!C8,consumer_discretionary!G8,consumer_discretionary!K8,consumer_discretionary!O8)</f>
        <v>0.4413333333</v>
      </c>
      <c r="E8" s="4">
        <f>AVERAGE(consumer_discretionary!D8,consumer_discretionary!H8,consumer_discretionary!L8,consumer_discretionary!P8)</f>
        <v>0.1315</v>
      </c>
      <c r="F8" s="4">
        <f>AVERAGE(consumer_discretionary!E8,consumer_discretionary!I8,consumer_discretionary!M8,consumer_discretionary!Q8)</f>
        <v>0.1066666667</v>
      </c>
      <c r="G8" s="4">
        <f>AVERAGE(consumer_non_discretionary!B8,consumer_non_discretionary!F8,consumer_non_discretionary!J8,consumer_non_discretionary!N8,consumer_non_discretionary!R8,consumer_non_discretionary!V8,consumer_non_discretionary!Z8)</f>
        <v>0.1743333333</v>
      </c>
      <c r="H8" s="4">
        <f>AVERAGE(consumer_non_discretionary!C8,consumer_non_discretionary!G8,consumer_non_discretionary!K8,consumer_non_discretionary!O8,consumer_non_discretionary!S8,consumer_non_discretionary!W8,consumer_non_discretionary!AA8)</f>
        <v>0.32975</v>
      </c>
      <c r="I8" s="4">
        <f>AVERAGE(consumer_non_discretionary!D8,consumer_non_discretionary!H8,consumer_non_discretionary!L8,consumer_non_discretionary!P8,consumer_non_discretionary!T8,consumer_non_discretionary!X8,consumer_non_discretionary!AB8)</f>
        <v>0.1426666667</v>
      </c>
      <c r="J8" s="4">
        <f>AVERAGE(consumer_non_discretionary!E8,consumer_non_discretionary!I8,consumer_non_discretionary!M8,consumer_non_discretionary!Q8,consumer_non_discretionary!U8,consumer_non_discretionary!Y8,consumer_non_discretionary!AC8)</f>
        <v>0.07</v>
      </c>
      <c r="K8" s="4">
        <f>AVERAGE(energy!B8,energy!F8,energy!J8,energy!N8,energy!R8)</f>
        <v>0.115</v>
      </c>
      <c r="L8" s="4">
        <f>AVERAGE(energy!C8,energy!G8,energy!K8,energy!O8,energy!S8)</f>
        <v>0.31025</v>
      </c>
      <c r="M8" s="4">
        <f>AVERAGE(energy!D8,energy!H8,energy!L8,energy!P8,energy!T8)</f>
        <v>0.15475</v>
      </c>
      <c r="N8" s="4">
        <f>AVERAGE(energy!E8,energy!I8,energy!M8,energy!Q8,energy!U8)</f>
        <v>0.054</v>
      </c>
      <c r="O8" s="4">
        <f>AVERAGE(financial_services!B8,financial_services!D8,financial_services!F8,financial_services!H8)</f>
        <v>-0.06</v>
      </c>
      <c r="P8" s="4">
        <f>AVERAGE(financial_services!C8,financial_services!E8,financial_services!G8,financial_services!I8)</f>
        <v>0.1783333333</v>
      </c>
      <c r="Q8" s="4">
        <f>AVERAGE(healthcare!B8,healthcare!F8,healthcare!J8,healthcare!N8,healthcare!R8)</f>
        <v>0.16</v>
      </c>
      <c r="R8" s="4">
        <f>AVERAGE(healthcare!C8,healthcare!G8,healthcare!K8,healthcare!O8,healthcare!S8)</f>
        <v>0.288</v>
      </c>
      <c r="S8" s="4">
        <f>AVERAGE(healthcare!D8,healthcare!H8,healthcare!L8,healthcare!P8,healthcare!T8)</f>
        <v>0.097</v>
      </c>
      <c r="T8" s="4">
        <f>AVERAGE(healthcare!E8,healthcare!I8,healthcare!M8,healthcare!Q8,healthcare!U8)</f>
        <v>0.031</v>
      </c>
      <c r="U8" s="4">
        <f>AVERAGE(technology!B8,technology!F8,technology!J8,technology!N8,technology!R8,technology!V8)</f>
        <v>0.052</v>
      </c>
      <c r="V8" s="4">
        <f>AVERAGE(technology!C8,technology!G8,technology!K8,technology!O8,technology!S8,technology!W8)</f>
        <v>0.531</v>
      </c>
      <c r="W8" s="4">
        <f>AVERAGE(technology!D8,technology!H8,technology!L8,technology!P8,technology!T8,technology!X8)</f>
        <v>0.171</v>
      </c>
      <c r="X8" s="4">
        <f>AVERAGE(technology!E8,technology!I8,technology!M8,technology!Q8,technology!U8,technology!Y8)</f>
        <v>0.085</v>
      </c>
    </row>
    <row r="9" ht="15.75" customHeight="1">
      <c r="A9" s="1">
        <v>1991.0</v>
      </c>
      <c r="B9" s="3">
        <v>1.0</v>
      </c>
      <c r="C9" s="4">
        <f>AVERAGE(consumer_discretionary!B9,consumer_discretionary!F9,consumer_discretionary!J9,consumer_discretionary!N9)</f>
        <v>0.2793333333</v>
      </c>
      <c r="D9" s="4">
        <f>AVERAGE(consumer_discretionary!C9,consumer_discretionary!G9,consumer_discretionary!K9,consumer_discretionary!O9)</f>
        <v>0.381</v>
      </c>
      <c r="E9" s="4">
        <f>AVERAGE(consumer_discretionary!D9,consumer_discretionary!H9,consumer_discretionary!L9,consumer_discretionary!P9)</f>
        <v>0.118</v>
      </c>
      <c r="F9" s="4">
        <f>AVERAGE(consumer_discretionary!E9,consumer_discretionary!I9,consumer_discretionary!M9,consumer_discretionary!Q9)</f>
        <v>0.08775</v>
      </c>
      <c r="G9" s="4">
        <f>AVERAGE(consumer_non_discretionary!B9,consumer_non_discretionary!F9,consumer_non_discretionary!J9,consumer_non_discretionary!N9,consumer_non_discretionary!R9,consumer_non_discretionary!V9,consumer_non_discretionary!Z9)</f>
        <v>0.12325</v>
      </c>
      <c r="H9" s="4">
        <f>AVERAGE(consumer_non_discretionary!C9,consumer_non_discretionary!G9,consumer_non_discretionary!K9,consumer_non_discretionary!O9,consumer_non_discretionary!S9,consumer_non_discretionary!W9,consumer_non_discretionary!AA9)</f>
        <v>0.3498333333</v>
      </c>
      <c r="I9" s="4">
        <f>AVERAGE(consumer_non_discretionary!D9,consumer_non_discretionary!H9,consumer_non_discretionary!L9,consumer_non_discretionary!P9,consumer_non_discretionary!T9,consumer_non_discretionary!X9,consumer_non_discretionary!AB9)</f>
        <v>0.138</v>
      </c>
      <c r="J9" s="4">
        <f>AVERAGE(consumer_non_discretionary!E9,consumer_non_discretionary!I9,consumer_non_discretionary!M9,consumer_non_discretionary!Q9,consumer_non_discretionary!U9,consumer_non_discretionary!Y9,consumer_non_discretionary!AC9)</f>
        <v>0.05783333333</v>
      </c>
      <c r="K9" s="4">
        <f>AVERAGE(energy!B9,energy!F9,energy!J9,energy!N9,energy!R9)</f>
        <v>-0.029</v>
      </c>
      <c r="L9" s="4">
        <f>AVERAGE(energy!C9,energy!G9,energy!K9,energy!O9,energy!S9)</f>
        <v>0.3426</v>
      </c>
      <c r="M9" s="4">
        <f>AVERAGE(energy!D9,energy!H9,energy!L9,energy!P9,energy!T9)</f>
        <v>0.1334</v>
      </c>
      <c r="N9" s="4">
        <f>AVERAGE(energy!E9,energy!I9,energy!M9,energy!Q9,energy!U9)</f>
        <v>0.0332</v>
      </c>
      <c r="O9" s="4">
        <f>AVERAGE(financial_services!B9,financial_services!D9,financial_services!F9,financial_services!H9)</f>
        <v>0.3116666667</v>
      </c>
      <c r="P9" s="4">
        <f>AVERAGE(financial_services!C9,financial_services!E9,financial_services!G9,financial_services!I9)</f>
        <v>0.053</v>
      </c>
      <c r="Q9" s="4">
        <f>AVERAGE(healthcare!B9,healthcare!F9,healthcare!J9,healthcare!N9,healthcare!R9)</f>
        <v>0.085</v>
      </c>
      <c r="R9" s="4">
        <f>AVERAGE(healthcare!C9,healthcare!G9,healthcare!K9,healthcare!O9,healthcare!S9)</f>
        <v>0.289</v>
      </c>
      <c r="S9" s="4">
        <f>AVERAGE(healthcare!D9,healthcare!H9,healthcare!L9,healthcare!P9,healthcare!T9)</f>
        <v>0.086</v>
      </c>
      <c r="T9" s="4">
        <f>AVERAGE(healthcare!E9,healthcare!I9,healthcare!M9,healthcare!Q9,healthcare!U9)</f>
        <v>0.0295</v>
      </c>
      <c r="U9" s="4">
        <f>AVERAGE(technology!B9,technology!F9,technology!J9,technology!N9,technology!R9,technology!V9)</f>
        <v>0.346</v>
      </c>
      <c r="V9" s="4">
        <f>AVERAGE(technology!C9,technology!G9,technology!K9,technology!O9,technology!S9,technology!W9)</f>
        <v>0.6395</v>
      </c>
      <c r="W9" s="4">
        <f>AVERAGE(technology!D9,technology!H9,technology!L9,technology!P9,technology!T9,technology!X9)</f>
        <v>0.2665</v>
      </c>
      <c r="X9" s="4">
        <f>AVERAGE(technology!E9,technology!I9,technology!M9,technology!Q9,technology!U9,technology!Y9)</f>
        <v>0.15</v>
      </c>
    </row>
    <row r="10" ht="15.75" customHeight="1">
      <c r="A10" s="1">
        <v>1992.0</v>
      </c>
      <c r="B10" s="3">
        <v>0.0</v>
      </c>
      <c r="C10" s="4">
        <f>AVERAGE(consumer_discretionary!B10,consumer_discretionary!F10,consumer_discretionary!J10,consumer_discretionary!N10)</f>
        <v>0.31325</v>
      </c>
      <c r="D10" s="4">
        <f>AVERAGE(consumer_discretionary!C10,consumer_discretionary!G10,consumer_discretionary!K10,consumer_discretionary!O10)</f>
        <v>0.38875</v>
      </c>
      <c r="E10" s="4">
        <f>AVERAGE(consumer_discretionary!D10,consumer_discretionary!H10,consumer_discretionary!L10,consumer_discretionary!P10)</f>
        <v>0.1253333333</v>
      </c>
      <c r="F10" s="4">
        <f>AVERAGE(consumer_discretionary!E10,consumer_discretionary!I10,consumer_discretionary!M10,consumer_discretionary!Q10)</f>
        <v>0.082</v>
      </c>
      <c r="G10" s="4">
        <f>AVERAGE(consumer_non_discretionary!B10,consumer_non_discretionary!F10,consumer_non_discretionary!J10,consumer_non_discretionary!N10,consumer_non_discretionary!R10,consumer_non_discretionary!V10,consumer_non_discretionary!Z10)</f>
        <v>0.1364</v>
      </c>
      <c r="H10" s="4">
        <f>AVERAGE(consumer_non_discretionary!C10,consumer_non_discretionary!G10,consumer_non_discretionary!K10,consumer_non_discretionary!O10,consumer_non_discretionary!S10,consumer_non_discretionary!W10,consumer_non_discretionary!AA10)</f>
        <v>0.2871666667</v>
      </c>
      <c r="I10" s="4">
        <f>AVERAGE(consumer_non_discretionary!D10,consumer_non_discretionary!H10,consumer_non_discretionary!L10,consumer_non_discretionary!P10,consumer_non_discretionary!T10,consumer_non_discretionary!X10,consumer_non_discretionary!AB10)</f>
        <v>0.131</v>
      </c>
      <c r="J10" s="4">
        <f>AVERAGE(consumer_non_discretionary!E10,consumer_non_discretionary!I10,consumer_non_discretionary!M10,consumer_non_discretionary!Q10,consumer_non_discretionary!U10,consumer_non_discretionary!Y10,consumer_non_discretionary!AC10)</f>
        <v>0.0545</v>
      </c>
      <c r="K10" s="4">
        <f>AVERAGE(energy!B10,energy!F10,energy!J10,energy!N10,energy!R10)</f>
        <v>-0.0192</v>
      </c>
      <c r="L10" s="4">
        <f>AVERAGE(energy!C10,energy!G10,energy!K10,energy!O10,energy!S10)</f>
        <v>0.3402</v>
      </c>
      <c r="M10" s="4">
        <f>AVERAGE(energy!D10,energy!H10,energy!L10,energy!P10,energy!T10)</f>
        <v>0.1312</v>
      </c>
      <c r="N10" s="4">
        <f>AVERAGE(energy!E10,energy!I10,energy!M10,energy!Q10,energy!U10)</f>
        <v>0.0298</v>
      </c>
      <c r="O10" s="4">
        <f>AVERAGE(financial_services!B10,financial_services!D10,financial_services!F10,financial_services!H10)</f>
        <v>0.05666666667</v>
      </c>
      <c r="P10" s="4">
        <f>AVERAGE(financial_services!C10,financial_services!E10,financial_services!G10,financial_services!I10)</f>
        <v>0.181</v>
      </c>
      <c r="Q10" s="4">
        <f>AVERAGE(healthcare!B10,healthcare!F10,healthcare!J10,healthcare!N10,healthcare!R10)</f>
        <v>0.023</v>
      </c>
      <c r="R10" s="4">
        <f>AVERAGE(healthcare!C10,healthcare!G10,healthcare!K10,healthcare!O10,healthcare!S10)</f>
        <v>0.2806666667</v>
      </c>
      <c r="S10" s="4">
        <f>AVERAGE(healthcare!D10,healthcare!H10,healthcare!L10,healthcare!P10,healthcare!T10)</f>
        <v>0.0985</v>
      </c>
      <c r="T10" s="4">
        <f>AVERAGE(healthcare!E10,healthcare!I10,healthcare!M10,healthcare!Q10,healthcare!U10)</f>
        <v>0.02966666667</v>
      </c>
      <c r="U10" s="4">
        <f>AVERAGE(technology!B10,technology!F10,technology!J10,technology!N10,technology!R10,technology!V10)</f>
        <v>0.31</v>
      </c>
      <c r="V10" s="4">
        <f>AVERAGE(technology!C10,technology!G10,technology!K10,technology!O10,technology!S10,technology!W10)</f>
        <v>0.634</v>
      </c>
      <c r="W10" s="4">
        <f>AVERAGE(technology!D10,technology!H10,technology!L10,technology!P10,technology!T10,technology!X10)</f>
        <v>0.273</v>
      </c>
      <c r="X10" s="4">
        <f>AVERAGE(technology!E10,technology!I10,technology!M10,technology!Q10,technology!U10,technology!Y10)</f>
        <v>0.166</v>
      </c>
    </row>
    <row r="11" ht="15.75" customHeight="1">
      <c r="A11" s="1">
        <v>1993.0</v>
      </c>
      <c r="B11" s="3">
        <v>0.0</v>
      </c>
      <c r="C11" s="4">
        <f>AVERAGE(consumer_discretionary!B11,consumer_discretionary!F11,consumer_discretionary!J11,consumer_discretionary!N11)</f>
        <v>0.33925</v>
      </c>
      <c r="D11" s="4">
        <f>AVERAGE(consumer_discretionary!C11,consumer_discretionary!G11,consumer_discretionary!K11,consumer_discretionary!O11)</f>
        <v>0.3825</v>
      </c>
      <c r="E11" s="4">
        <f>AVERAGE(consumer_discretionary!D11,consumer_discretionary!H11,consumer_discretionary!L11,consumer_discretionary!P11)</f>
        <v>0.1243333333</v>
      </c>
      <c r="F11" s="4">
        <f>AVERAGE(consumer_discretionary!E11,consumer_discretionary!I11,consumer_discretionary!M11,consumer_discretionary!Q11)</f>
        <v>0.08525</v>
      </c>
      <c r="G11" s="4">
        <f>AVERAGE(consumer_non_discretionary!B11,consumer_non_discretionary!F11,consumer_non_discretionary!J11,consumer_non_discretionary!N11,consumer_non_discretionary!R11,consumer_non_discretionary!V11,consumer_non_discretionary!Z11)</f>
        <v>0.1091428571</v>
      </c>
      <c r="H11" s="4">
        <f>AVERAGE(consumer_non_discretionary!C11,consumer_non_discretionary!G11,consumer_non_discretionary!K11,consumer_non_discretionary!O11,consumer_non_discretionary!S11,consumer_non_discretionary!W11,consumer_non_discretionary!AA11)</f>
        <v>0.3372857143</v>
      </c>
      <c r="I11" s="4">
        <f>AVERAGE(consumer_non_discretionary!D11,consumer_non_discretionary!H11,consumer_non_discretionary!L11,consumer_non_discretionary!P11,consumer_non_discretionary!T11,consumer_non_discretionary!X11,consumer_non_discretionary!AB11)</f>
        <v>0.1355</v>
      </c>
      <c r="J11" s="4">
        <f>AVERAGE(consumer_non_discretionary!E11,consumer_non_discretionary!I11,consumer_non_discretionary!M11,consumer_non_discretionary!Q11,consumer_non_discretionary!U11,consumer_non_discretionary!Y11,consumer_non_discretionary!AC11)</f>
        <v>0.061</v>
      </c>
      <c r="K11" s="4">
        <f>AVERAGE(energy!B11,energy!F11,energy!J11,energy!N11,energy!R11)</f>
        <v>0.025</v>
      </c>
      <c r="L11" s="4">
        <f>AVERAGE(energy!C11,energy!G11,energy!K11,energy!O11,energy!S11)</f>
        <v>0.3436</v>
      </c>
      <c r="M11" s="4">
        <f>AVERAGE(energy!D11,energy!H11,energy!L11,energy!P11,energy!T11)</f>
        <v>0.133</v>
      </c>
      <c r="N11" s="4">
        <f>AVERAGE(energy!E11,energy!I11,energy!M11,energy!Q11,energy!U11)</f>
        <v>0.0354</v>
      </c>
      <c r="O11" s="4">
        <f>AVERAGE(financial_services!B11,financial_services!D11,financial_services!F11,financial_services!H11)</f>
        <v>0.223</v>
      </c>
      <c r="P11" s="4">
        <f>AVERAGE(financial_services!C11,financial_services!E11,financial_services!G11,financial_services!I11)</f>
        <v>0.2016666667</v>
      </c>
      <c r="Q11" s="4">
        <f>AVERAGE(healthcare!B11,healthcare!F11,healthcare!J11,healthcare!N11,healthcare!R11)</f>
        <v>0.08066666667</v>
      </c>
      <c r="R11" s="4">
        <f>AVERAGE(healthcare!C11,healthcare!G11,healthcare!K11,healthcare!O11,healthcare!S11)</f>
        <v>0.23075</v>
      </c>
      <c r="S11" s="4">
        <f>AVERAGE(healthcare!D11,healthcare!H11,healthcare!L11,healthcare!P11,healthcare!T11)</f>
        <v>0.074</v>
      </c>
      <c r="T11" s="4">
        <f>AVERAGE(healthcare!E11,healthcare!I11,healthcare!M11,healthcare!Q11,healthcare!U11)</f>
        <v>0.03225</v>
      </c>
      <c r="U11" s="4">
        <f>AVERAGE(technology!B11,technology!F11,technology!J11,technology!N11,technology!R11,technology!V11)</f>
        <v>0.243</v>
      </c>
      <c r="V11" s="4">
        <f>AVERAGE(technology!C11,technology!G11,technology!K11,technology!O11,technology!S11,technology!W11)</f>
        <v>0.5865</v>
      </c>
      <c r="W11" s="4">
        <f>AVERAGE(technology!D11,technology!H11,technology!L11,technology!P11,technology!T11,technology!X11)</f>
        <v>0.2345</v>
      </c>
      <c r="X11" s="4">
        <f>AVERAGE(technology!E11,technology!I11,technology!M11,technology!Q11,technology!U11,technology!Y11)</f>
        <v>0.1325</v>
      </c>
    </row>
    <row r="12" ht="15.75" customHeight="1">
      <c r="A12" s="1">
        <v>1994.0</v>
      </c>
      <c r="B12" s="3">
        <v>0.0</v>
      </c>
      <c r="C12" s="4">
        <f>AVERAGE(consumer_discretionary!B12,consumer_discretionary!F12,consumer_discretionary!J12,consumer_discretionary!N12)</f>
        <v>0.261</v>
      </c>
      <c r="D12" s="4">
        <f>AVERAGE(consumer_discretionary!C12,consumer_discretionary!G12,consumer_discretionary!K12,consumer_discretionary!O12)</f>
        <v>0.3865</v>
      </c>
      <c r="E12" s="4">
        <f>AVERAGE(consumer_discretionary!D12,consumer_discretionary!H12,consumer_discretionary!L12,consumer_discretionary!P12)</f>
        <v>0.1226666667</v>
      </c>
      <c r="F12" s="4">
        <f>AVERAGE(consumer_discretionary!E12,consumer_discretionary!I12,consumer_discretionary!M12,consumer_discretionary!Q12)</f>
        <v>0.09875</v>
      </c>
      <c r="G12" s="4">
        <f>AVERAGE(consumer_non_discretionary!B12,consumer_non_discretionary!F12,consumer_non_discretionary!J12,consumer_non_discretionary!N12,consumer_non_discretionary!R12,consumer_non_discretionary!V12,consumer_non_discretionary!Z12)</f>
        <v>0.099</v>
      </c>
      <c r="H12" s="4">
        <f>AVERAGE(consumer_non_discretionary!C12,consumer_non_discretionary!G12,consumer_non_discretionary!K12,consumer_non_discretionary!O12,consumer_non_discretionary!S12,consumer_non_discretionary!W12,consumer_non_discretionary!AA12)</f>
        <v>0.3854285714</v>
      </c>
      <c r="I12" s="4">
        <f>AVERAGE(consumer_non_discretionary!D12,consumer_non_discretionary!H12,consumer_non_discretionary!L12,consumer_non_discretionary!P12,consumer_non_discretionary!T12,consumer_non_discretionary!X12,consumer_non_discretionary!AB12)</f>
        <v>0.135</v>
      </c>
      <c r="J12" s="4">
        <f>AVERAGE(consumer_non_discretionary!E12,consumer_non_discretionary!I12,consumer_non_discretionary!M12,consumer_non_discretionary!Q12,consumer_non_discretionary!U12,consumer_non_discretionary!Y12,consumer_non_discretionary!AC12)</f>
        <v>0.067</v>
      </c>
      <c r="K12" s="4">
        <f>AVERAGE(energy!B12,energy!F12,energy!J12,energy!N12,energy!R12)</f>
        <v>-0.025</v>
      </c>
      <c r="L12" s="4">
        <f>AVERAGE(energy!C12,energy!G12,energy!K12,energy!O12,energy!S12)</f>
        <v>0.351</v>
      </c>
      <c r="M12" s="4">
        <f>AVERAGE(energy!D12,energy!H12,energy!L12,energy!P12,energy!T12)</f>
        <v>0.1456</v>
      </c>
      <c r="N12" s="4">
        <f>AVERAGE(energy!E12,energy!I12,energy!M12,energy!Q12,energy!U12)</f>
        <v>0.052</v>
      </c>
      <c r="O12" s="4">
        <f>AVERAGE(financial_services!B12,financial_services!D12,financial_services!F12,financial_services!H12)</f>
        <v>0.7863333333</v>
      </c>
      <c r="P12" s="4">
        <f>AVERAGE(financial_services!C12,financial_services!E12,financial_services!G12,financial_services!I12)</f>
        <v>0.167</v>
      </c>
      <c r="Q12" s="4">
        <f>AVERAGE(healthcare!B12,healthcare!F12,healthcare!J12,healthcare!N12,healthcare!R12)</f>
        <v>-0.05875</v>
      </c>
      <c r="R12" s="4">
        <f>AVERAGE(healthcare!C12,healthcare!G12,healthcare!K12,healthcare!O12,healthcare!S12)</f>
        <v>0.22675</v>
      </c>
      <c r="S12" s="4">
        <f>AVERAGE(healthcare!D12,healthcare!H12,healthcare!L12,healthcare!P12,healthcare!T12)</f>
        <v>0.088</v>
      </c>
      <c r="T12" s="4">
        <f>AVERAGE(healthcare!E12,healthcare!I12,healthcare!M12,healthcare!Q12,healthcare!U12)</f>
        <v>0.1385</v>
      </c>
      <c r="U12" s="4">
        <f>AVERAGE(technology!B12,technology!F12,technology!J12,technology!N12,technology!R12,technology!V12)</f>
        <v>0.1955</v>
      </c>
      <c r="V12" s="4">
        <f>AVERAGE(technology!C12,technology!G12,technology!K12,technology!O12,technology!S12,technology!W12)</f>
        <v>0.5455</v>
      </c>
      <c r="W12" s="4">
        <f>AVERAGE(technology!D12,technology!H12,technology!L12,technology!P12,technology!T12,technology!X12)</f>
        <v>0.2415</v>
      </c>
      <c r="X12" s="4">
        <f>AVERAGE(technology!E12,technology!I12,technology!M12,technology!Q12,technology!U12,technology!Y12)</f>
        <v>0.1405</v>
      </c>
    </row>
    <row r="13" ht="15.75" customHeight="1">
      <c r="A13" s="1">
        <v>1995.0</v>
      </c>
      <c r="B13" s="3">
        <v>0.0</v>
      </c>
      <c r="C13" s="4">
        <f>AVERAGE(consumer_discretionary!B13,consumer_discretionary!F13,consumer_discretionary!J13,consumer_discretionary!N13)</f>
        <v>0.413</v>
      </c>
      <c r="D13" s="4">
        <f>AVERAGE(consumer_discretionary!C13,consumer_discretionary!G13,consumer_discretionary!K13,consumer_discretionary!O13)</f>
        <v>0.39</v>
      </c>
      <c r="E13" s="4">
        <f>AVERAGE(consumer_discretionary!D13,consumer_discretionary!H13,consumer_discretionary!L13,consumer_discretionary!P13)</f>
        <v>0.1655</v>
      </c>
      <c r="F13" s="4">
        <f>AVERAGE(consumer_discretionary!E13,consumer_discretionary!I13,consumer_discretionary!M13,consumer_discretionary!Q13)</f>
        <v>0.081</v>
      </c>
      <c r="G13" s="4">
        <f>AVERAGE(consumer_non_discretionary!B13,consumer_non_discretionary!F13,consumer_non_discretionary!J13,consumer_non_discretionary!N13,consumer_non_discretionary!R13,consumer_non_discretionary!V13,consumer_non_discretionary!Z13)</f>
        <v>0.09714285714</v>
      </c>
      <c r="H13" s="4">
        <f>AVERAGE(consumer_non_discretionary!C13,consumer_non_discretionary!G13,consumer_non_discretionary!K13,consumer_non_discretionary!O13,consumer_non_discretionary!S13,consumer_non_discretionary!W13,consumer_non_discretionary!AA13)</f>
        <v>0.3877142857</v>
      </c>
      <c r="I13" s="4">
        <f>AVERAGE(consumer_non_discretionary!D13,consumer_non_discretionary!H13,consumer_non_discretionary!L13,consumer_non_discretionary!P13,consumer_non_discretionary!T13,consumer_non_discretionary!X13,consumer_non_discretionary!AB13)</f>
        <v>0.1375714286</v>
      </c>
      <c r="J13" s="4">
        <f>AVERAGE(consumer_non_discretionary!E13,consumer_non_discretionary!I13,consumer_non_discretionary!M13,consumer_non_discretionary!Q13,consumer_non_discretionary!U13,consumer_non_discretionary!Y13,consumer_non_discretionary!AC13)</f>
        <v>0.071</v>
      </c>
      <c r="K13" s="4">
        <f>AVERAGE(energy!B13,energy!F13,energy!J13,energy!N13,energy!R13)</f>
        <v>0.07425</v>
      </c>
      <c r="L13" s="4">
        <f>AVERAGE(energy!C13,energy!G13,energy!K13,energy!O13,energy!S13)</f>
        <v>0.341</v>
      </c>
      <c r="M13" s="4">
        <f>AVERAGE(energy!D13,energy!H13,energy!L13,energy!P13,energy!T13)</f>
        <v>0.1506</v>
      </c>
      <c r="N13" s="4">
        <f>AVERAGE(energy!E13,energy!I13,energy!M13,energy!Q13,energy!U13)</f>
        <v>0.0438</v>
      </c>
      <c r="O13" s="4">
        <f>AVERAGE(financial_services!B13,financial_services!D13,financial_services!F13,financial_services!H13)</f>
        <v>0.133</v>
      </c>
      <c r="P13" s="4">
        <f>AVERAGE(financial_services!C13,financial_services!E13,financial_services!G13,financial_services!I13)</f>
        <v>0.21925</v>
      </c>
      <c r="Q13" s="4">
        <f>AVERAGE(healthcare!B13,healthcare!F13,healthcare!J13,healthcare!N13,healthcare!R13)</f>
        <v>0.39025</v>
      </c>
      <c r="R13" s="4">
        <f>AVERAGE(healthcare!C13,healthcare!G13,healthcare!K13,healthcare!O13,healthcare!S13)</f>
        <v>0.22025</v>
      </c>
      <c r="S13" s="4">
        <f>AVERAGE(healthcare!D13,healthcare!H13,healthcare!L13,healthcare!P13,healthcare!T13)</f>
        <v>0.05875</v>
      </c>
      <c r="T13" s="4">
        <f>AVERAGE(healthcare!E13,healthcare!I13,healthcare!M13,healthcare!Q13,healthcare!U13)</f>
        <v>0.01125</v>
      </c>
      <c r="U13" s="4">
        <f>AVERAGE(technology!B13,technology!F13,technology!J13,technology!N13,technology!R13,technology!V13)</f>
        <v>0.2405</v>
      </c>
      <c r="V13" s="4">
        <f>AVERAGE(technology!C13,technology!G13,technology!K13,technology!O13,technology!S13,technology!W13)</f>
        <v>0.4366666667</v>
      </c>
      <c r="W13" s="4">
        <f>AVERAGE(technology!D13,technology!H13,technology!L13,technology!P13,technology!T13,technology!X13)</f>
        <v>-0.03266666667</v>
      </c>
      <c r="X13" s="4">
        <f>AVERAGE(technology!E13,technology!I13,technology!M13,technology!Q13,technology!U13,technology!Y13)</f>
        <v>-0.1033333333</v>
      </c>
    </row>
    <row r="14" ht="15.75" customHeight="1">
      <c r="A14" s="1">
        <v>1996.0</v>
      </c>
      <c r="B14" s="3">
        <v>0.0</v>
      </c>
      <c r="C14" s="4">
        <f>AVERAGE(consumer_discretionary!B14,consumer_discretionary!F14,consumer_discretionary!J14,consumer_discretionary!N14)</f>
        <v>0.28625</v>
      </c>
      <c r="D14" s="4">
        <f>AVERAGE(consumer_discretionary!C14,consumer_discretionary!G14,consumer_discretionary!K14,consumer_discretionary!O14)</f>
        <v>0.38575</v>
      </c>
      <c r="E14" s="4">
        <f>AVERAGE(consumer_discretionary!D14,consumer_discretionary!H14,consumer_discretionary!L14,consumer_discretionary!P14)</f>
        <v>0.162</v>
      </c>
      <c r="F14" s="4">
        <f>AVERAGE(consumer_discretionary!E14,consumer_discretionary!I14,consumer_discretionary!M14,consumer_discretionary!Q14)</f>
        <v>0.0775</v>
      </c>
      <c r="G14" s="4">
        <f>AVERAGE(consumer_non_discretionary!B14,consumer_non_discretionary!F14,consumer_non_discretionary!J14,consumer_non_discretionary!N14,consumer_non_discretionary!R14,consumer_non_discretionary!V14,consumer_non_discretionary!Z14)</f>
        <v>0.09757142857</v>
      </c>
      <c r="H14" s="4">
        <f>AVERAGE(consumer_non_discretionary!C14,consumer_non_discretionary!G14,consumer_non_discretionary!K14,consumer_non_discretionary!O14,consumer_non_discretionary!S14,consumer_non_discretionary!W14,consumer_non_discretionary!AA14)</f>
        <v>0.394</v>
      </c>
      <c r="I14" s="4">
        <f>AVERAGE(consumer_non_discretionary!D14,consumer_non_discretionary!H14,consumer_non_discretionary!L14,consumer_non_discretionary!P14,consumer_non_discretionary!T14,consumer_non_discretionary!X14,consumer_non_discretionary!AB14)</f>
        <v>0.1382857143</v>
      </c>
      <c r="J14" s="4">
        <f>AVERAGE(consumer_non_discretionary!E14,consumer_non_discretionary!I14,consumer_non_discretionary!M14,consumer_non_discretionary!Q14,consumer_non_discretionary!U14,consumer_non_discretionary!Y14,consumer_non_discretionary!AC14)</f>
        <v>0.07485714286</v>
      </c>
      <c r="K14" s="4">
        <f>AVERAGE(energy!B14,energy!F14,energy!J14,energy!N14,energy!R14)</f>
        <v>0.32375</v>
      </c>
      <c r="L14" s="4">
        <f>AVERAGE(energy!C14,energy!G14,energy!K14,energy!O14,energy!S14)</f>
        <v>0.3208</v>
      </c>
      <c r="M14" s="4">
        <f>AVERAGE(energy!D14,energy!H14,energy!L14,energy!P14,energy!T14)</f>
        <v>0.1618</v>
      </c>
      <c r="N14" s="4">
        <f>AVERAGE(energy!E14,energy!I14,energy!M14,energy!Q14,energy!U14)</f>
        <v>0.0708</v>
      </c>
      <c r="O14" s="4">
        <f>AVERAGE(financial_services!B14,financial_services!D14,financial_services!F14,financial_services!H14)</f>
        <v>0.96375</v>
      </c>
      <c r="P14" s="4">
        <f>AVERAGE(financial_services!C14,financial_services!E14,financial_services!G14,financial_services!I14)</f>
        <v>0.237</v>
      </c>
      <c r="Q14" s="4">
        <f>AVERAGE(healthcare!B14,healthcare!F14,healthcare!J14,healthcare!N14,healthcare!R14)</f>
        <v>0.3405</v>
      </c>
      <c r="R14" s="4">
        <f>AVERAGE(healthcare!C14,healthcare!G14,healthcare!K14,healthcare!O14,healthcare!S14)</f>
        <v>0.22975</v>
      </c>
      <c r="S14" s="4">
        <f>AVERAGE(healthcare!D14,healthcare!H14,healthcare!L14,healthcare!P14,healthcare!T14)</f>
        <v>0.06775</v>
      </c>
      <c r="T14" s="4">
        <f>AVERAGE(healthcare!E14,healthcare!I14,healthcare!M14,healthcare!Q14,healthcare!U14)</f>
        <v>0.02975</v>
      </c>
      <c r="U14" s="4">
        <f>AVERAGE(technology!B14,technology!F14,technology!J14,technology!N14,technology!R14,technology!V14)</f>
        <v>10.05466667</v>
      </c>
      <c r="V14" s="4">
        <f>AVERAGE(technology!C14,technology!G14,technology!K14,technology!O14,technology!S14,technology!W14)</f>
        <v>0.3936666667</v>
      </c>
      <c r="W14" s="4">
        <f>AVERAGE(technology!D14,technology!H14,technology!L14,technology!P14,technology!T14,technology!X14)</f>
        <v>-0.031</v>
      </c>
      <c r="X14" s="4">
        <f>AVERAGE(technology!E14,technology!I14,technology!M14,technology!Q14,technology!U14,technology!Y14)</f>
        <v>-0.07566666667</v>
      </c>
    </row>
    <row r="15" ht="15.75" customHeight="1">
      <c r="A15" s="1">
        <v>1997.0</v>
      </c>
      <c r="B15" s="3">
        <v>0.0</v>
      </c>
      <c r="C15" s="4">
        <f>AVERAGE(consumer_discretionary!B15,consumer_discretionary!F15,consumer_discretionary!J15,consumer_discretionary!N15)</f>
        <v>0.411</v>
      </c>
      <c r="D15" s="4">
        <f>AVERAGE(consumer_discretionary!C15,consumer_discretionary!G15,consumer_discretionary!K15,consumer_discretionary!O15)</f>
        <v>0.38275</v>
      </c>
      <c r="E15" s="4">
        <f>AVERAGE(consumer_discretionary!D15,consumer_discretionary!H15,consumer_discretionary!L15,consumer_discretionary!P15)</f>
        <v>0.153</v>
      </c>
      <c r="F15" s="4">
        <f>AVERAGE(consumer_discretionary!E15,consumer_discretionary!I15,consumer_discretionary!M15,consumer_discretionary!Q15)</f>
        <v>0.0715</v>
      </c>
      <c r="G15" s="4">
        <f>AVERAGE(consumer_non_discretionary!B15,consumer_non_discretionary!F15,consumer_non_discretionary!J15,consumer_non_discretionary!N15,consumer_non_discretionary!R15,consumer_non_discretionary!V15,consumer_non_discretionary!Z15)</f>
        <v>0.09628571429</v>
      </c>
      <c r="H15" s="4">
        <f>AVERAGE(consumer_non_discretionary!C15,consumer_non_discretionary!G15,consumer_non_discretionary!K15,consumer_non_discretionary!O15,consumer_non_discretionary!S15,consumer_non_discretionary!W15,consumer_non_discretionary!AA15)</f>
        <v>0.407</v>
      </c>
      <c r="I15" s="4">
        <f>AVERAGE(consumer_non_discretionary!D15,consumer_non_discretionary!H15,consumer_non_discretionary!L15,consumer_non_discretionary!P15,consumer_non_discretionary!T15,consumer_non_discretionary!X15,consumer_non_discretionary!AB15)</f>
        <v>0.1502857143</v>
      </c>
      <c r="J15" s="4">
        <f>AVERAGE(consumer_non_discretionary!E15,consumer_non_discretionary!I15,consumer_non_discretionary!M15,consumer_non_discretionary!Q15,consumer_non_discretionary!U15,consumer_non_discretionary!Y15,consumer_non_discretionary!AC15)</f>
        <v>0.09</v>
      </c>
      <c r="K15" s="4">
        <f>AVERAGE(energy!B15,energy!F15,energy!J15,energy!N15,energy!R15)</f>
        <v>0.0648</v>
      </c>
      <c r="L15" s="4">
        <f>AVERAGE(energy!C15,energy!G15,energy!K15,energy!O15,energy!S15)</f>
        <v>0.3382</v>
      </c>
      <c r="M15" s="4">
        <f>AVERAGE(energy!D15,energy!H15,energy!L15,energy!P15,energy!T15)</f>
        <v>0.1712</v>
      </c>
      <c r="N15" s="4">
        <f>AVERAGE(energy!E15,energy!I15,energy!M15,energy!Q15,energy!U15)</f>
        <v>0.0684</v>
      </c>
      <c r="O15" s="4">
        <f>AVERAGE(financial_services!B15,financial_services!D15,financial_services!F15,financial_services!H15)</f>
        <v>0.1275</v>
      </c>
      <c r="P15" s="4">
        <f>AVERAGE(financial_services!C15,financial_services!E15,financial_services!G15,financial_services!I15)</f>
        <v>0.24425</v>
      </c>
      <c r="Q15" s="4">
        <f>AVERAGE(healthcare!B15,healthcare!F15,healthcare!J15,healthcare!N15,healthcare!R15)</f>
        <v>0.12</v>
      </c>
      <c r="R15" s="4">
        <f>AVERAGE(healthcare!C15,healthcare!G15,healthcare!K15,healthcare!O15,healthcare!S15)</f>
        <v>0.23825</v>
      </c>
      <c r="S15" s="4">
        <f>AVERAGE(healthcare!D15,healthcare!H15,healthcare!L15,healthcare!P15,healthcare!T15)</f>
        <v>0.06525</v>
      </c>
      <c r="T15" s="4">
        <f>AVERAGE(healthcare!E15,healthcare!I15,healthcare!M15,healthcare!Q15,healthcare!U15)</f>
        <v>0.0315</v>
      </c>
      <c r="U15" s="4">
        <f>AVERAGE(technology!B15,technology!F15,technology!J15,technology!N15,technology!R15,technology!V15)</f>
        <v>2.827666667</v>
      </c>
      <c r="V15" s="4">
        <f>AVERAGE(technology!C15,technology!G15,technology!K15,technology!O15,technology!S15,technology!W15)</f>
        <v>0.402</v>
      </c>
      <c r="W15" s="4">
        <f>AVERAGE(technology!D15,technology!H15,technology!L15,technology!P15,technology!T15,technology!X15)</f>
        <v>0.07266666667</v>
      </c>
      <c r="X15" s="4">
        <f>AVERAGE(technology!E15,technology!I15,technology!M15,technology!Q15,technology!U15,technology!Y15)</f>
        <v>-0.023</v>
      </c>
    </row>
    <row r="16" ht="15.75" customHeight="1">
      <c r="A16" s="1">
        <v>1998.0</v>
      </c>
      <c r="B16" s="3">
        <v>0.0</v>
      </c>
      <c r="C16" s="4">
        <f>AVERAGE(consumer_discretionary!B16,consumer_discretionary!F16,consumer_discretionary!J16,consumer_discretionary!N16)</f>
        <v>0.1415</v>
      </c>
      <c r="D16" s="4">
        <f>AVERAGE(consumer_discretionary!C16,consumer_discretionary!G16,consumer_discretionary!K16,consumer_discretionary!O16)</f>
        <v>0.37925</v>
      </c>
      <c r="E16" s="4">
        <f>AVERAGE(consumer_discretionary!D16,consumer_discretionary!H16,consumer_discretionary!L16,consumer_discretionary!P16)</f>
        <v>0.141</v>
      </c>
      <c r="F16" s="4">
        <f>AVERAGE(consumer_discretionary!E16,consumer_discretionary!I16,consumer_discretionary!M16,consumer_discretionary!Q16)</f>
        <v>0.045</v>
      </c>
      <c r="G16" s="4">
        <f>AVERAGE(consumer_non_discretionary!B16,consumer_non_discretionary!F16,consumer_non_discretionary!J16,consumer_non_discretionary!N16,consumer_non_discretionary!R16,consumer_non_discretionary!V16,consumer_non_discretionary!Z16)</f>
        <v>0.05928571429</v>
      </c>
      <c r="H16" s="4">
        <f>AVERAGE(consumer_non_discretionary!C16,consumer_non_discretionary!G16,consumer_non_discretionary!K16,consumer_non_discretionary!O16,consumer_non_discretionary!S16,consumer_non_discretionary!W16,consumer_non_discretionary!AA16)</f>
        <v>0.4222857143</v>
      </c>
      <c r="I16" s="4">
        <f>AVERAGE(consumer_non_discretionary!D16,consumer_non_discretionary!H16,consumer_non_discretionary!L16,consumer_non_discretionary!P16,consumer_non_discretionary!T16,consumer_non_discretionary!X16,consumer_non_discretionary!AB16)</f>
        <v>0.1602857143</v>
      </c>
      <c r="J16" s="4">
        <f>AVERAGE(consumer_non_discretionary!E16,consumer_non_discretionary!I16,consumer_non_discretionary!M16,consumer_non_discretionary!Q16,consumer_non_discretionary!U16,consumer_non_discretionary!Y16,consumer_non_discretionary!AC16)</f>
        <v>0.08157142857</v>
      </c>
      <c r="K16" s="4">
        <f>AVERAGE(energy!B16,energy!F16,energy!J16,energy!N16,energy!R16)</f>
        <v>-0.2366</v>
      </c>
      <c r="L16" s="4">
        <f>AVERAGE(energy!C16,energy!G16,energy!K16,energy!O16,energy!S16)</f>
        <v>0.346</v>
      </c>
      <c r="M16" s="4">
        <f>AVERAGE(energy!D16,energy!H16,energy!L16,energy!P16,energy!T16)</f>
        <v>0.1536</v>
      </c>
      <c r="N16" s="4">
        <f>AVERAGE(energy!E16,energy!I16,energy!M16,energy!Q16,energy!U16)</f>
        <v>0.0354</v>
      </c>
      <c r="O16" s="4">
        <f>AVERAGE(financial_services!B16,financial_services!D16,financial_services!F16,financial_services!H16)</f>
        <v>0.19525</v>
      </c>
      <c r="P16" s="4">
        <f>AVERAGE(financial_services!C16,financial_services!E16,financial_services!G16,financial_services!I16)</f>
        <v>0.19925</v>
      </c>
      <c r="Q16" s="4">
        <f>AVERAGE(healthcare!B16,healthcare!F16,healthcare!J16,healthcare!N16,healthcare!R16)</f>
        <v>0.24475</v>
      </c>
      <c r="R16" s="4">
        <f>AVERAGE(healthcare!C16,healthcare!G16,healthcare!K16,healthcare!O16,healthcare!S16)</f>
        <v>0.2426</v>
      </c>
      <c r="S16" s="4">
        <f>AVERAGE(healthcare!D16,healthcare!H16,healthcare!L16,healthcare!P16,healthcare!T16)</f>
        <v>0.0664</v>
      </c>
      <c r="T16" s="4">
        <f>AVERAGE(healthcare!E16,healthcare!I16,healthcare!M16,healthcare!Q16,healthcare!U16)</f>
        <v>0.0266</v>
      </c>
      <c r="U16" s="4">
        <f>AVERAGE(technology!B16,technology!F16,technology!J16,technology!N16,technology!R16,technology!V16)</f>
        <v>1.081333333</v>
      </c>
      <c r="V16" s="4">
        <f>AVERAGE(technology!C16,technology!G16,technology!K16,technology!O16,technology!S16,technology!W16)</f>
        <v>0.4356666667</v>
      </c>
      <c r="W16" s="4">
        <f>AVERAGE(technology!D16,technology!H16,technology!L16,technology!P16,technology!T16,technology!X16)</f>
        <v>0.15</v>
      </c>
      <c r="X16" s="4">
        <f>AVERAGE(technology!E16,technology!I16,technology!M16,technology!Q16,technology!U16,technology!Y16)</f>
        <v>0.04733333333</v>
      </c>
    </row>
    <row r="17" ht="15.75" customHeight="1">
      <c r="A17" s="1">
        <v>1999.0</v>
      </c>
      <c r="B17" s="3">
        <v>0.0</v>
      </c>
      <c r="C17" s="4">
        <f>AVERAGE(consumer_discretionary!B17,consumer_discretionary!F17,consumer_discretionary!J17,consumer_discretionary!N17)</f>
        <v>0.17275</v>
      </c>
      <c r="D17" s="4">
        <f>AVERAGE(consumer_discretionary!C17,consumer_discretionary!G17,consumer_discretionary!K17,consumer_discretionary!O17)</f>
        <v>0.38175</v>
      </c>
      <c r="E17" s="4">
        <f>AVERAGE(consumer_discretionary!D17,consumer_discretionary!H17,consumer_discretionary!L17,consumer_discretionary!P17)</f>
        <v>0.149</v>
      </c>
      <c r="F17" s="4">
        <f>AVERAGE(consumer_discretionary!E17,consumer_discretionary!I17,consumer_discretionary!M17,consumer_discretionary!Q17)</f>
        <v>0.06125</v>
      </c>
      <c r="G17" s="4">
        <f>AVERAGE(consumer_non_discretionary!B17,consumer_non_discretionary!F17,consumer_non_discretionary!J17,consumer_non_discretionary!N17,consumer_non_discretionary!R17,consumer_non_discretionary!V17,consumer_non_discretionary!Z17)</f>
        <v>0.06928571429</v>
      </c>
      <c r="H17" s="4">
        <f>AVERAGE(consumer_non_discretionary!C17,consumer_non_discretionary!G17,consumer_non_discretionary!K17,consumer_non_discretionary!O17,consumer_non_discretionary!S17,consumer_non_discretionary!W17,consumer_non_discretionary!AA17)</f>
        <v>0.4211428571</v>
      </c>
      <c r="I17" s="4">
        <f>AVERAGE(consumer_non_discretionary!D17,consumer_non_discretionary!H17,consumer_non_discretionary!L17,consumer_non_discretionary!P17,consumer_non_discretionary!T17,consumer_non_discretionary!X17,consumer_non_discretionary!AB17)</f>
        <v>0.1531428571</v>
      </c>
      <c r="J17" s="4">
        <f>AVERAGE(consumer_non_discretionary!E17,consumer_non_discretionary!I17,consumer_non_discretionary!M17,consumer_non_discretionary!Q17,consumer_non_discretionary!U17,consumer_non_discretionary!Y17,consumer_non_discretionary!AC17)</f>
        <v>0.067</v>
      </c>
      <c r="K17" s="4">
        <f>AVERAGE(energy!B17,energy!F17,energy!J17,energy!N17,energy!R17)</f>
        <v>0.5158</v>
      </c>
      <c r="L17" s="4">
        <f>AVERAGE(energy!C17,energy!G17,energy!K17,energy!O17,energy!S17)</f>
        <v>0.3426</v>
      </c>
      <c r="M17" s="4">
        <f>AVERAGE(energy!D17,energy!H17,energy!L17,energy!P17,energy!T17)</f>
        <v>0.154</v>
      </c>
      <c r="N17" s="4">
        <f>AVERAGE(energy!E17,energy!I17,energy!M17,energy!Q17,energy!U17)</f>
        <v>0.055</v>
      </c>
      <c r="O17" s="4">
        <f>AVERAGE(financial_services!B17,financial_services!D17,financial_services!F17,financial_services!H17)</f>
        <v>0.2625</v>
      </c>
      <c r="P17" s="4">
        <f>AVERAGE(financial_services!C17,financial_services!E17,financial_services!G17,financial_services!I17)</f>
        <v>0.2245</v>
      </c>
      <c r="Q17" s="4">
        <f>AVERAGE(healthcare!B17,healthcare!F17,healthcare!J17,healthcare!N17,healthcare!R17)</f>
        <v>0.17</v>
      </c>
      <c r="R17" s="4">
        <f>AVERAGE(healthcare!C17,healthcare!G17,healthcare!K17,healthcare!O17,healthcare!S17)</f>
        <v>0.2334</v>
      </c>
      <c r="S17" s="4">
        <f>AVERAGE(healthcare!D17,healthcare!H17,healthcare!L17,healthcare!P17,healthcare!T17)</f>
        <v>0.0554</v>
      </c>
      <c r="T17" s="4">
        <f>AVERAGE(healthcare!E17,healthcare!I17,healthcare!M17,healthcare!Q17,healthcare!U17)</f>
        <v>0.0338</v>
      </c>
      <c r="U17" s="4">
        <f>AVERAGE(technology!B17,technology!F17,technology!J17,technology!N17,technology!R17,technology!V17)</f>
        <v>0.6716666667</v>
      </c>
      <c r="V17" s="4">
        <f>AVERAGE(technology!C17,technology!G17,technology!K17,technology!O17,technology!S17,technology!W17)</f>
        <v>0.4366666667</v>
      </c>
      <c r="W17" s="4">
        <f>AVERAGE(technology!D17,technology!H17,technology!L17,technology!P17,technology!T17,technology!X17)</f>
        <v>0.1323333333</v>
      </c>
      <c r="X17" s="4">
        <f>AVERAGE(technology!E17,technology!I17,technology!M17,technology!Q17,technology!U17,technology!Y17)</f>
        <v>0.01766666667</v>
      </c>
    </row>
    <row r="18" ht="15.75" customHeight="1">
      <c r="A18" s="1">
        <v>2000.0</v>
      </c>
      <c r="B18" s="3">
        <v>0.0</v>
      </c>
      <c r="C18" s="4">
        <f>AVERAGE(consumer_discretionary!B18,consumer_discretionary!F18,consumer_discretionary!J18,consumer_discretionary!N18)</f>
        <v>0.23575</v>
      </c>
      <c r="D18" s="4">
        <f>AVERAGE(consumer_discretionary!C18,consumer_discretionary!G18,consumer_discretionary!K18,consumer_discretionary!O18)</f>
        <v>0.39175</v>
      </c>
      <c r="E18" s="4">
        <f>AVERAGE(consumer_discretionary!D18,consumer_discretionary!H18,consumer_discretionary!L18,consumer_discretionary!P18)</f>
        <v>0.1525</v>
      </c>
      <c r="F18" s="4">
        <f>AVERAGE(consumer_discretionary!E18,consumer_discretionary!I18,consumer_discretionary!M18,consumer_discretionary!Q18)</f>
        <v>0.05725</v>
      </c>
      <c r="G18" s="4">
        <f>AVERAGE(consumer_non_discretionary!B18,consumer_non_discretionary!F18,consumer_non_discretionary!J18,consumer_non_discretionary!N18,consumer_non_discretionary!R18,consumer_non_discretionary!V18,consumer_non_discretionary!Z18)</f>
        <v>0.103</v>
      </c>
      <c r="H18" s="4">
        <f>AVERAGE(consumer_non_discretionary!C18,consumer_non_discretionary!G18,consumer_non_discretionary!K18,consumer_non_discretionary!O18,consumer_non_discretionary!S18,consumer_non_discretionary!W18,consumer_non_discretionary!AA18)</f>
        <v>0.4217142857</v>
      </c>
      <c r="I18" s="4">
        <f>AVERAGE(consumer_non_discretionary!D18,consumer_non_discretionary!H18,consumer_non_discretionary!L18,consumer_non_discretionary!P18,consumer_non_discretionary!T18,consumer_non_discretionary!X18,consumer_non_discretionary!AB18)</f>
        <v>0.1674285714</v>
      </c>
      <c r="J18" s="4">
        <f>AVERAGE(consumer_non_discretionary!E18,consumer_non_discretionary!I18,consumer_non_discretionary!M18,consumer_non_discretionary!Q18,consumer_non_discretionary!U18,consumer_non_discretionary!Y18,consumer_non_discretionary!AC18)</f>
        <v>0.07071428571</v>
      </c>
      <c r="K18" s="4">
        <f>AVERAGE(energy!B18,energy!F18,energy!J18,energy!N18,energy!R18)</f>
        <v>0.4728</v>
      </c>
      <c r="L18" s="4">
        <f>AVERAGE(energy!C18,energy!G18,energy!K18,energy!O18,energy!S18)</f>
        <v>0.3238</v>
      </c>
      <c r="M18" s="4">
        <f>AVERAGE(energy!D18,energy!H18,energy!L18,energy!P18,energy!T18)</f>
        <v>0.1848</v>
      </c>
      <c r="N18" s="4">
        <f>AVERAGE(energy!E18,energy!I18,energy!M18,energy!Q18,energy!U18)</f>
        <v>0.08</v>
      </c>
      <c r="O18" s="4">
        <f>AVERAGE(financial_services!B18,financial_services!D18,financial_services!F18,financial_services!H18)</f>
        <v>0.06675</v>
      </c>
      <c r="P18" s="4">
        <f>AVERAGE(financial_services!C18,financial_services!E18,financial_services!G18,financial_services!I18)</f>
        <v>0.211</v>
      </c>
      <c r="Q18" s="4">
        <f>AVERAGE(healthcare!B18,healthcare!F18,healthcare!J18,healthcare!N18,healthcare!R18)</f>
        <v>0.1714</v>
      </c>
      <c r="R18" s="4">
        <f>AVERAGE(healthcare!C18,healthcare!G18,healthcare!K18,healthcare!O18,healthcare!S18)</f>
        <v>0.2266</v>
      </c>
      <c r="S18" s="4">
        <f>AVERAGE(healthcare!D18,healthcare!H18,healthcare!L18,healthcare!P18,healthcare!T18)</f>
        <v>0.061</v>
      </c>
      <c r="T18" s="4">
        <f>AVERAGE(healthcare!E18,healthcare!I18,healthcare!M18,healthcare!Q18,healthcare!U18)</f>
        <v>0.0338</v>
      </c>
      <c r="U18" s="4">
        <f>AVERAGE(technology!B18,technology!F18,technology!J18,technology!N18,technology!R18,technology!V18)</f>
        <v>0.3826666667</v>
      </c>
      <c r="V18" s="4">
        <f>AVERAGE(technology!C18,technology!G18,technology!K18,technology!O18,technology!S18,technology!W18)</f>
        <v>0.459</v>
      </c>
      <c r="W18" s="4">
        <f>AVERAGE(technology!D18,technology!H18,technology!L18,technology!P18,technology!T18,technology!X18)</f>
        <v>0.1913333333</v>
      </c>
      <c r="X18" s="4">
        <f>AVERAGE(technology!E18,technology!I18,technology!M18,technology!Q18,technology!U18,technology!Y18)</f>
        <v>-0.001</v>
      </c>
    </row>
    <row r="19" ht="15.75" customHeight="1">
      <c r="A19" s="1">
        <v>2001.0</v>
      </c>
      <c r="B19" s="3">
        <v>1.0</v>
      </c>
      <c r="C19" s="4">
        <f>AVERAGE(consumer_discretionary!B19,consumer_discretionary!F19,consumer_discretionary!J19,consumer_discretionary!N19)</f>
        <v>0.12925</v>
      </c>
      <c r="D19" s="4">
        <f>AVERAGE(consumer_discretionary!C19,consumer_discretionary!G19,consumer_discretionary!K19,consumer_discretionary!O19)</f>
        <v>0.472</v>
      </c>
      <c r="E19" s="4">
        <f>AVERAGE(consumer_discretionary!D19,consumer_discretionary!H19,consumer_discretionary!L19,consumer_discretionary!P19)</f>
        <v>0.156</v>
      </c>
      <c r="F19" s="4">
        <f>AVERAGE(consumer_discretionary!E19,consumer_discretionary!I19,consumer_discretionary!M19,consumer_discretionary!Q19)</f>
        <v>0.04675</v>
      </c>
      <c r="G19" s="4">
        <f>AVERAGE(consumer_non_discretionary!B19,consumer_non_discretionary!F19,consumer_non_discretionary!J19,consumer_non_discretionary!N19,consumer_non_discretionary!R19,consumer_non_discretionary!V19,consumer_non_discretionary!Z19)</f>
        <v>0.07814285714</v>
      </c>
      <c r="H19" s="4">
        <f>AVERAGE(consumer_non_discretionary!C19,consumer_non_discretionary!G19,consumer_non_discretionary!K19,consumer_non_discretionary!O19,consumer_non_discretionary!S19,consumer_non_discretionary!W19,consumer_non_discretionary!AA19)</f>
        <v>0.4234285714</v>
      </c>
      <c r="I19" s="4">
        <f>AVERAGE(consumer_non_discretionary!D19,consumer_non_discretionary!H19,consumer_non_discretionary!L19,consumer_non_discretionary!P19,consumer_non_discretionary!T19,consumer_non_discretionary!X19,consumer_non_discretionary!AB19)</f>
        <v>0.1738571429</v>
      </c>
      <c r="J19" s="4">
        <f>AVERAGE(consumer_non_discretionary!E19,consumer_non_discretionary!I19,consumer_non_discretionary!M19,consumer_non_discretionary!Q19,consumer_non_discretionary!U19,consumer_non_discretionary!Y19,consumer_non_discretionary!AC19)</f>
        <v>0.09042857143</v>
      </c>
      <c r="K19" s="4">
        <f>AVERAGE(energy!B19,energy!F19,energy!J19,energy!N19,energy!R19)</f>
        <v>-0.016</v>
      </c>
      <c r="L19" s="4">
        <f>AVERAGE(energy!C19,energy!G19,energy!K19,energy!O19,energy!S19)</f>
        <v>0.3224</v>
      </c>
      <c r="M19" s="4">
        <f>AVERAGE(energy!D19,energy!H19,energy!L19,energy!P19,energy!T19)</f>
        <v>0.169</v>
      </c>
      <c r="N19" s="4">
        <f>AVERAGE(energy!E19,energy!I19,energy!M19,energy!Q19,energy!U19)</f>
        <v>0.0618</v>
      </c>
      <c r="O19" s="4">
        <f>AVERAGE(financial_services!B19,financial_services!D19,financial_services!F19,financial_services!H19)</f>
        <v>-0.04275</v>
      </c>
      <c r="P19" s="4">
        <f>AVERAGE(financial_services!C19,financial_services!E19,financial_services!G19,financial_services!I19)</f>
        <v>0.166</v>
      </c>
      <c r="Q19" s="4">
        <f>AVERAGE(healthcare!B19,healthcare!F19,healthcare!J19,healthcare!N19,healthcare!R19)</f>
        <v>0.1004</v>
      </c>
      <c r="R19" s="4">
        <f>AVERAGE(healthcare!C19,healthcare!G19,healthcare!K19,healthcare!O19,healthcare!S19)</f>
        <v>0.2312</v>
      </c>
      <c r="S19" s="4">
        <f>AVERAGE(healthcare!D19,healthcare!H19,healthcare!L19,healthcare!P19,healthcare!T19)</f>
        <v>0.067</v>
      </c>
      <c r="T19" s="4">
        <f>AVERAGE(healthcare!E19,healthcare!I19,healthcare!M19,healthcare!Q19,healthcare!U19)</f>
        <v>0.03</v>
      </c>
      <c r="U19" s="4">
        <f>AVERAGE(technology!B19,technology!F19,technology!J19,technology!N19,technology!R19,technology!V19)</f>
        <v>-0.03166666667</v>
      </c>
      <c r="V19" s="4">
        <f>AVERAGE(technology!C19,technology!G19,technology!K19,technology!O19,technology!S19,technology!W19)</f>
        <v>0.5435</v>
      </c>
      <c r="W19" s="4">
        <f>AVERAGE(technology!D19,technology!H19,technology!L19,technology!P19,technology!T19,technology!X19)</f>
        <v>0.1955</v>
      </c>
      <c r="X19" s="4">
        <f>AVERAGE(technology!E19,technology!I19,technology!M19,technology!Q19,technology!U19,technology!Y19)</f>
        <v>0.046</v>
      </c>
    </row>
    <row r="20" ht="15.75" customHeight="1">
      <c r="A20" s="1">
        <v>2002.0</v>
      </c>
      <c r="B20" s="3">
        <v>0.0</v>
      </c>
      <c r="C20" s="4">
        <f>AVERAGE(consumer_discretionary!B20,consumer_discretionary!F20,consumer_discretionary!J20,consumer_discretionary!N20)</f>
        <v>0.1235</v>
      </c>
      <c r="D20" s="4">
        <f>AVERAGE(consumer_discretionary!C20,consumer_discretionary!G20,consumer_discretionary!K20,consumer_discretionary!O20)</f>
        <v>0.39625</v>
      </c>
      <c r="E20" s="4">
        <f>AVERAGE(consumer_discretionary!D20,consumer_discretionary!H20,consumer_discretionary!L20,consumer_discretionary!P20)</f>
        <v>0.15375</v>
      </c>
      <c r="F20" s="4">
        <f>AVERAGE(consumer_discretionary!E20,consumer_discretionary!I20,consumer_discretionary!M20,consumer_discretionary!Q20)</f>
        <v>0.058</v>
      </c>
      <c r="G20" s="4">
        <f>AVERAGE(consumer_non_discretionary!B20,consumer_non_discretionary!F20,consumer_non_discretionary!J20,consumer_non_discretionary!N20,consumer_non_discretionary!R20,consumer_non_discretionary!V20,consumer_non_discretionary!Z20)</f>
        <v>0.08657142857</v>
      </c>
      <c r="H20" s="4">
        <f>AVERAGE(consumer_non_discretionary!C20,consumer_non_discretionary!G20,consumer_non_discretionary!K20,consumer_non_discretionary!O20,consumer_non_discretionary!S20,consumer_non_discretionary!W20,consumer_non_discretionary!AA20)</f>
        <v>0.4301428571</v>
      </c>
      <c r="I20" s="4">
        <f>AVERAGE(consumer_non_discretionary!D20,consumer_non_discretionary!H20,consumer_non_discretionary!L20,consumer_non_discretionary!P20,consumer_non_discretionary!T20,consumer_non_discretionary!X20,consumer_non_discretionary!AB20)</f>
        <v>0.1722857143</v>
      </c>
      <c r="J20" s="4">
        <f>AVERAGE(consumer_non_discretionary!E20,consumer_non_discretionary!I20,consumer_non_discretionary!M20,consumer_non_discretionary!Q20,consumer_non_discretionary!U20,consumer_non_discretionary!Y20,consumer_non_discretionary!AC20)</f>
        <v>0.08271428571</v>
      </c>
      <c r="K20" s="4">
        <f>AVERAGE(energy!B20,energy!F20,energy!J20,energy!N20,energy!R20)</f>
        <v>0.2906</v>
      </c>
      <c r="L20" s="4">
        <f>AVERAGE(energy!C20,energy!G20,energy!K20,energy!O20,energy!S20)</f>
        <v>0.2894</v>
      </c>
      <c r="M20" s="4">
        <f>AVERAGE(energy!D20,energy!H20,energy!L20,energy!P20,energy!T20)</f>
        <v>0.1252</v>
      </c>
      <c r="N20" s="4">
        <f>AVERAGE(energy!E20,energy!I20,energy!M20,energy!Q20,energy!U20)</f>
        <v>0.0334</v>
      </c>
      <c r="O20" s="4">
        <f>AVERAGE(financial_services!B20,financial_services!D20,financial_services!F20,financial_services!H20)</f>
        <v>-0.0245</v>
      </c>
      <c r="P20" s="4">
        <f>AVERAGE(financial_services!C20,financial_services!E20,financial_services!G20,financial_services!I20)</f>
        <v>0.189</v>
      </c>
      <c r="Q20" s="4">
        <f>AVERAGE(healthcare!B20,healthcare!F20,healthcare!J20,healthcare!N20,healthcare!R20)</f>
        <v>0.1328</v>
      </c>
      <c r="R20" s="4">
        <f>AVERAGE(healthcare!C20,healthcare!G20,healthcare!K20,healthcare!O20,healthcare!S20)</f>
        <v>0.2208</v>
      </c>
      <c r="S20" s="4">
        <f>AVERAGE(healthcare!D20,healthcare!H20,healthcare!L20,healthcare!P20,healthcare!T20)</f>
        <v>0.0512</v>
      </c>
      <c r="T20" s="4">
        <f>AVERAGE(healthcare!E20,healthcare!I20,healthcare!M20,healthcare!Q20,healthcare!U20)</f>
        <v>0.022</v>
      </c>
      <c r="U20" s="4">
        <f>AVERAGE(technology!B20,technology!F20,technology!J20,technology!N20,technology!R20,technology!V20)</f>
        <v>1.13425</v>
      </c>
      <c r="V20" s="4">
        <f>AVERAGE(technology!C20,technology!G20,technology!K20,technology!O20,technology!S20,technology!W20)</f>
        <v>0.507</v>
      </c>
      <c r="W20" s="4">
        <f>AVERAGE(technology!D20,technology!H20,technology!L20,technology!P20,technology!T20,technology!X20)</f>
        <v>0.221</v>
      </c>
      <c r="X20" s="4">
        <f>AVERAGE(technology!E20,technology!I20,technology!M20,technology!Q20,technology!U20,technology!Y20)</f>
        <v>0.09725</v>
      </c>
    </row>
    <row r="21" ht="15.75" customHeight="1">
      <c r="A21" s="1">
        <v>2003.0</v>
      </c>
      <c r="B21" s="3">
        <v>0.0</v>
      </c>
      <c r="C21" s="4">
        <f>AVERAGE(consumer_discretionary!B21,consumer_discretionary!F21,consumer_discretionary!J21,consumer_discretionary!N21)</f>
        <v>0.0875</v>
      </c>
      <c r="D21" s="4">
        <f>AVERAGE(consumer_discretionary!C21,consumer_discretionary!G21,consumer_discretionary!K21,consumer_discretionary!O21)</f>
        <v>0.40525</v>
      </c>
      <c r="E21" s="4">
        <f>AVERAGE(consumer_discretionary!D21,consumer_discretionary!H21,consumer_discretionary!L21,consumer_discretionary!P21)</f>
        <v>0.16225</v>
      </c>
      <c r="F21" s="4">
        <f>AVERAGE(consumer_discretionary!E21,consumer_discretionary!I21,consumer_discretionary!M21,consumer_discretionary!Q21)</f>
        <v>0.058</v>
      </c>
      <c r="G21" s="4">
        <f>AVERAGE(consumer_non_discretionary!B21,consumer_non_discretionary!F21,consumer_non_discretionary!J21,consumer_non_discretionary!N21,consumer_non_discretionary!R21,consumer_non_discretionary!V21,consumer_non_discretionary!Z21)</f>
        <v>0.04842857143</v>
      </c>
      <c r="H21" s="4">
        <f>AVERAGE(consumer_non_discretionary!C21,consumer_non_discretionary!G21,consumer_non_discretionary!K21,consumer_non_discretionary!O21,consumer_non_discretionary!S21,consumer_non_discretionary!W21,consumer_non_discretionary!AA21)</f>
        <v>0.4295714286</v>
      </c>
      <c r="I21" s="4">
        <f>AVERAGE(consumer_non_discretionary!D21,consumer_non_discretionary!H21,consumer_non_discretionary!L21,consumer_non_discretionary!P21,consumer_non_discretionary!T21,consumer_non_discretionary!X21,consumer_non_discretionary!AB21)</f>
        <v>0.1724285714</v>
      </c>
      <c r="J21" s="4">
        <f>AVERAGE(consumer_non_discretionary!E21,consumer_non_discretionary!I21,consumer_non_discretionary!M21,consumer_non_discretionary!Q21,consumer_non_discretionary!U21,consumer_non_discretionary!Y21,consumer_non_discretionary!AC21)</f>
        <v>0.09585714286</v>
      </c>
      <c r="K21" s="4">
        <f>AVERAGE(energy!B21,energy!F21,energy!J21,energy!N21,energy!R21)</f>
        <v>0.2698</v>
      </c>
      <c r="L21" s="4">
        <f>AVERAGE(energy!C21,energy!G21,energy!K21,energy!O21,energy!S21)</f>
        <v>0.3136</v>
      </c>
      <c r="M21" s="4">
        <f>AVERAGE(energy!D21,energy!H21,energy!L21,energy!P21,energy!T21)</f>
        <v>0.148</v>
      </c>
      <c r="N21" s="4">
        <f>AVERAGE(energy!E21,energy!I21,energy!M21,energy!Q21,energy!U21)</f>
        <v>0.0708</v>
      </c>
      <c r="O21" s="4">
        <f>AVERAGE(financial_services!B21,financial_services!D21,financial_services!F21,financial_services!H21)</f>
        <v>0.1415</v>
      </c>
      <c r="P21" s="4">
        <f>AVERAGE(financial_services!C21,financial_services!E21,financial_services!G21,financial_services!I21)</f>
        <v>0.24475</v>
      </c>
      <c r="Q21" s="4">
        <f>AVERAGE(healthcare!B21,healthcare!F21,healthcare!J21,healthcare!N21,healthcare!R21)</f>
        <v>0.1306</v>
      </c>
      <c r="R21" s="4">
        <f>AVERAGE(healthcare!C21,healthcare!G21,healthcare!K21,healthcare!O21,healthcare!S21)</f>
        <v>0.2464</v>
      </c>
      <c r="S21" s="4">
        <f>AVERAGE(healthcare!D21,healthcare!H21,healthcare!L21,healthcare!P21,healthcare!T21)</f>
        <v>0.0766</v>
      </c>
      <c r="T21" s="4">
        <f>AVERAGE(healthcare!E21,healthcare!I21,healthcare!M21,healthcare!Q21,healthcare!U21)</f>
        <v>0.0368</v>
      </c>
      <c r="U21" s="4">
        <f>AVERAGE(technology!B21,technology!F21,technology!J21,technology!N21,technology!R21,technology!V21)</f>
        <v>0.72225</v>
      </c>
      <c r="V21" s="4">
        <f>AVERAGE(technology!C21,technology!G21,technology!K21,technology!O21,technology!S21,technology!W21)</f>
        <v>0.47325</v>
      </c>
      <c r="W21" s="4">
        <f>AVERAGE(technology!D21,technology!H21,technology!L21,technology!P21,technology!T21,technology!X21)</f>
        <v>0.18175</v>
      </c>
      <c r="X21" s="4">
        <f>AVERAGE(technology!E21,technology!I21,technology!M21,technology!Q21,technology!U21,technology!Y21)</f>
        <v>0.081</v>
      </c>
    </row>
    <row r="22" ht="15.75" customHeight="1">
      <c r="A22" s="1">
        <v>2004.0</v>
      </c>
      <c r="B22" s="3">
        <v>0.0</v>
      </c>
      <c r="C22" s="4">
        <f>AVERAGE(consumer_discretionary!B22,consumer_discretionary!F22,consumer_discretionary!J22,consumer_discretionary!N22)</f>
        <v>0.15</v>
      </c>
      <c r="D22" s="4">
        <f>AVERAGE(consumer_discretionary!C22,consumer_discretionary!G22,consumer_discretionary!K22,consumer_discretionary!O22)</f>
        <v>0.41125</v>
      </c>
      <c r="E22" s="4">
        <f>AVERAGE(consumer_discretionary!D22,consumer_discretionary!H22,consumer_discretionary!L22,consumer_discretionary!P22)</f>
        <v>0.16725</v>
      </c>
      <c r="F22" s="4">
        <f>AVERAGE(consumer_discretionary!E22,consumer_discretionary!I22,consumer_discretionary!M22,consumer_discretionary!Q22)</f>
        <v>0.078</v>
      </c>
      <c r="G22" s="4">
        <f>AVERAGE(consumer_non_discretionary!B22,consumer_non_discretionary!F22,consumer_non_discretionary!J22,consumer_non_discretionary!N22,consumer_non_discretionary!R22,consumer_non_discretionary!V22,consumer_non_discretionary!Z22)</f>
        <v>0.09585714286</v>
      </c>
      <c r="H22" s="4">
        <f>AVERAGE(consumer_non_discretionary!C22,consumer_non_discretionary!G22,consumer_non_discretionary!K22,consumer_non_discretionary!O22,consumer_non_discretionary!S22,consumer_non_discretionary!W22,consumer_non_discretionary!AA22)</f>
        <v>0.4314285714</v>
      </c>
      <c r="I22" s="4">
        <f>AVERAGE(consumer_non_discretionary!D22,consumer_non_discretionary!H22,consumer_non_discretionary!L22,consumer_non_discretionary!P22,consumer_non_discretionary!T22,consumer_non_discretionary!X22,consumer_non_discretionary!AB22)</f>
        <v>0.1768571429</v>
      </c>
      <c r="J22" s="4">
        <f>AVERAGE(consumer_non_discretionary!E22,consumer_non_discretionary!I22,consumer_non_discretionary!M22,consumer_non_discretionary!Q22,consumer_non_discretionary!U22,consumer_non_discretionary!Y22,consumer_non_discretionary!AC22)</f>
        <v>0.09728571429</v>
      </c>
      <c r="K22" s="4">
        <f>AVERAGE(energy!B22,energy!F22,energy!J22,energy!N22,energy!R22)</f>
        <v>0.2672</v>
      </c>
      <c r="L22" s="4">
        <f>AVERAGE(energy!C22,energy!G22,energy!K22,energy!O22,energy!S22)</f>
        <v>0.3006</v>
      </c>
      <c r="M22" s="4">
        <f>AVERAGE(energy!D22,energy!H22,energy!L22,energy!P22,energy!T22)</f>
        <v>0.157</v>
      </c>
      <c r="N22" s="4">
        <f>AVERAGE(energy!E22,energy!I22,energy!M22,energy!Q22,energy!U22)</f>
        <v>0.0832</v>
      </c>
      <c r="O22" s="4">
        <f>AVERAGE(financial_services!B22,financial_services!D22,financial_services!F22,financial_services!H22)</f>
        <v>0.26175</v>
      </c>
      <c r="P22" s="4">
        <f>AVERAGE(financial_services!C22,financial_services!E22,financial_services!G22,financial_services!I22)</f>
        <v>0.213</v>
      </c>
      <c r="Q22" s="4">
        <f>AVERAGE(healthcare!B22,healthcare!F22,healthcare!J22,healthcare!N22,healthcare!R22)</f>
        <v>0.1698</v>
      </c>
      <c r="R22" s="4">
        <f>AVERAGE(healthcare!C22,healthcare!G22,healthcare!K22,healthcare!O22,healthcare!S22)</f>
        <v>0.2538</v>
      </c>
      <c r="S22" s="4">
        <f>AVERAGE(healthcare!D22,healthcare!H22,healthcare!L22,healthcare!P22,healthcare!T22)</f>
        <v>0.0864</v>
      </c>
      <c r="T22" s="4">
        <f>AVERAGE(healthcare!E22,healthcare!I22,healthcare!M22,healthcare!Q22,healthcare!U22)</f>
        <v>0.0456</v>
      </c>
      <c r="U22" s="4">
        <f>AVERAGE(technology!B22,technology!F22,technology!J22,technology!N22,technology!R22,technology!V22)</f>
        <v>0.49225</v>
      </c>
      <c r="V22" s="4">
        <f>AVERAGE(technology!C22,technology!G22,technology!K22,technology!O22,technology!S22,technology!W22)</f>
        <v>0.466</v>
      </c>
      <c r="W22" s="4">
        <f>AVERAGE(technology!D22,technology!H22,technology!L22,technology!P22,technology!T22,technology!X22)</f>
        <v>0.197</v>
      </c>
      <c r="X22" s="4">
        <f>AVERAGE(technology!E22,technology!I22,technology!M22,technology!Q22,technology!U22,technology!Y22)</f>
        <v>0.116</v>
      </c>
    </row>
    <row r="23" ht="15.75" customHeight="1">
      <c r="A23" s="1">
        <v>2005.0</v>
      </c>
      <c r="B23" s="3">
        <v>0.0</v>
      </c>
      <c r="C23" s="4">
        <f>AVERAGE(consumer_discretionary!B23,consumer_discretionary!F23,consumer_discretionary!J23,consumer_discretionary!N23)</f>
        <v>0.1415</v>
      </c>
      <c r="D23" s="4">
        <f>AVERAGE(consumer_discretionary!C23,consumer_discretionary!G23,consumer_discretionary!K23,consumer_discretionary!O23)</f>
        <v>0.4175</v>
      </c>
      <c r="E23" s="4">
        <f>AVERAGE(consumer_discretionary!D23,consumer_discretionary!H23,consumer_discretionary!L23,consumer_discretionary!P23)</f>
        <v>0.17075</v>
      </c>
      <c r="F23" s="4">
        <f>AVERAGE(consumer_discretionary!E23,consumer_discretionary!I23,consumer_discretionary!M23,consumer_discretionary!Q23)</f>
        <v>0.0845</v>
      </c>
      <c r="G23" s="4">
        <f>AVERAGE(consumer_non_discretionary!B23,consumer_non_discretionary!F23,consumer_non_discretionary!J23,consumer_non_discretionary!N23,consumer_non_discretionary!R23,consumer_non_discretionary!V23,consumer_non_discretionary!Z23)</f>
        <v>0.086</v>
      </c>
      <c r="H23" s="4">
        <f>AVERAGE(consumer_non_discretionary!C23,consumer_non_discretionary!G23,consumer_non_discretionary!K23,consumer_non_discretionary!O23,consumer_non_discretionary!S23,consumer_non_discretionary!W23,consumer_non_discretionary!AA23)</f>
        <v>0.4352857143</v>
      </c>
      <c r="I23" s="4">
        <f>AVERAGE(consumer_non_discretionary!D23,consumer_non_discretionary!H23,consumer_non_discretionary!L23,consumer_non_discretionary!P23,consumer_non_discretionary!T23,consumer_non_discretionary!X23,consumer_non_discretionary!AB23)</f>
        <v>0.1734285714</v>
      </c>
      <c r="J23" s="4">
        <f>AVERAGE(consumer_non_discretionary!E23,consumer_non_discretionary!I23,consumer_non_discretionary!M23,consumer_non_discretionary!Q23,consumer_non_discretionary!U23,consumer_non_discretionary!Y23,consumer_non_discretionary!AC23)</f>
        <v>0.1062857143</v>
      </c>
      <c r="K23" s="4">
        <f>AVERAGE(energy!B23,energy!F23,energy!J23,energy!N23,energy!R23)</f>
        <v>0.263</v>
      </c>
      <c r="L23" s="4">
        <f>AVERAGE(energy!C23,energy!G23,energy!K23,energy!O23,energy!S23)</f>
        <v>0.2816</v>
      </c>
      <c r="M23" s="4">
        <f>AVERAGE(energy!D23,energy!H23,energy!L23,energy!P23,energy!T23)</f>
        <v>0.1632</v>
      </c>
      <c r="N23" s="4">
        <f>AVERAGE(energy!E23,energy!I23,energy!M23,energy!Q23,energy!U23)</f>
        <v>0.0886</v>
      </c>
      <c r="O23" s="4">
        <f>AVERAGE(financial_services!B23,financial_services!D23,financial_services!F23,financial_services!H23)</f>
        <v>0.15475</v>
      </c>
      <c r="P23" s="4">
        <f>AVERAGE(financial_services!C23,financial_services!E23,financial_services!G23,financial_services!I23)</f>
        <v>0.25625</v>
      </c>
      <c r="Q23" s="4">
        <f>AVERAGE(healthcare!B23,healthcare!F23,healthcare!J23,healthcare!N23,healthcare!R23)</f>
        <v>0.3272</v>
      </c>
      <c r="R23" s="4">
        <f>AVERAGE(healthcare!C23,healthcare!G23,healthcare!K23,healthcare!O23,healthcare!S23)</f>
        <v>0.252</v>
      </c>
      <c r="S23" s="4">
        <f>AVERAGE(healthcare!D23,healthcare!H23,healthcare!L23,healthcare!P23,healthcare!T23)</f>
        <v>0.0846</v>
      </c>
      <c r="T23" s="4">
        <f>AVERAGE(healthcare!E23,healthcare!I23,healthcare!M23,healthcare!Q23,healthcare!U23)</f>
        <v>0.0502</v>
      </c>
      <c r="U23" s="4">
        <f>AVERAGE(technology!B23,technology!F23,technology!J23,technology!N23,technology!R23,technology!V23)</f>
        <v>0.47875</v>
      </c>
      <c r="V23" s="4">
        <f>AVERAGE(technology!C23,technology!G23,technology!K23,technology!O23,technology!S23,technology!W23)</f>
        <v>0.4895</v>
      </c>
      <c r="W23" s="4">
        <f>AVERAGE(technology!D23,technology!H23,technology!L23,technology!P23,technology!T23,technology!X23)</f>
        <v>0.25775</v>
      </c>
      <c r="X23" s="4">
        <f>AVERAGE(technology!E23,technology!I23,technology!M23,technology!Q23,technology!U23,technology!Y23)</f>
        <v>0.171</v>
      </c>
    </row>
    <row r="24" ht="15.75" customHeight="1">
      <c r="A24" s="1">
        <v>2006.0</v>
      </c>
      <c r="B24" s="3">
        <v>0.0</v>
      </c>
      <c r="C24" s="4">
        <f>AVERAGE(consumer_discretionary!B24,consumer_discretionary!F24,consumer_discretionary!J24,consumer_discretionary!N24)</f>
        <v>0.11625</v>
      </c>
      <c r="D24" s="4">
        <f>AVERAGE(consumer_discretionary!C24,consumer_discretionary!G24,consumer_discretionary!K24,consumer_discretionary!O24)</f>
        <v>0.4165</v>
      </c>
      <c r="E24" s="4">
        <f>AVERAGE(consumer_discretionary!D24,consumer_discretionary!H24,consumer_discretionary!L24,consumer_discretionary!P24)</f>
        <v>0.1745</v>
      </c>
      <c r="F24" s="4">
        <f>AVERAGE(consumer_discretionary!E24,consumer_discretionary!I24,consumer_discretionary!M24,consumer_discretionary!Q24)</f>
        <v>0.091</v>
      </c>
      <c r="G24" s="4">
        <f>AVERAGE(consumer_non_discretionary!B24,consumer_non_discretionary!F24,consumer_non_discretionary!J24,consumer_non_discretionary!N24,consumer_non_discretionary!R24,consumer_non_discretionary!V24,consumer_non_discretionary!Z24)</f>
        <v>0.07971428571</v>
      </c>
      <c r="H24" s="4">
        <f>AVERAGE(consumer_non_discretionary!C24,consumer_non_discretionary!G24,consumer_non_discretionary!K24,consumer_non_discretionary!O24,consumer_non_discretionary!S24,consumer_non_discretionary!W24,consumer_non_discretionary!AA24)</f>
        <v>0.4365714286</v>
      </c>
      <c r="I24" s="4">
        <f>AVERAGE(consumer_non_discretionary!D24,consumer_non_discretionary!H24,consumer_non_discretionary!L24,consumer_non_discretionary!P24,consumer_non_discretionary!T24,consumer_non_discretionary!X24,consumer_non_discretionary!AB24)</f>
        <v>0.1752857143</v>
      </c>
      <c r="J24" s="4">
        <f>AVERAGE(consumer_non_discretionary!E24,consumer_non_discretionary!I24,consumer_non_discretionary!M24,consumer_non_discretionary!Q24,consumer_non_discretionary!U24,consumer_non_discretionary!Y24,consumer_non_discretionary!AC24)</f>
        <v>0.1117142857</v>
      </c>
      <c r="K24" s="4">
        <f>AVERAGE(energy!B24,energy!F24,energy!J24,energy!N24,energy!R24)</f>
        <v>0.0522</v>
      </c>
      <c r="L24" s="4">
        <f>AVERAGE(energy!C24,energy!G24,energy!K24,energy!O24,energy!S24)</f>
        <v>0.2956</v>
      </c>
      <c r="M24" s="4">
        <f>AVERAGE(energy!D24,energy!H24,energy!L24,energy!P24,energy!T24)</f>
        <v>0.1792</v>
      </c>
      <c r="N24" s="4">
        <f>AVERAGE(energy!E24,energy!I24,energy!M24,energy!Q24,energy!U24)</f>
        <v>0.092</v>
      </c>
      <c r="O24" s="4">
        <f>AVERAGE(financial_services!B24,financial_services!D24,financial_services!F24,financial_services!H24)</f>
        <v>0.2445</v>
      </c>
      <c r="P24" s="4">
        <f>AVERAGE(financial_services!C24,financial_services!E24,financial_services!G24,financial_services!I24)</f>
        <v>0.27025</v>
      </c>
      <c r="Q24" s="4">
        <f>AVERAGE(healthcare!B24,healthcare!F24,healthcare!J24,healthcare!N24,healthcare!R24)</f>
        <v>0.2228</v>
      </c>
      <c r="R24" s="4">
        <f>AVERAGE(healthcare!C24,healthcare!G24,healthcare!K24,healthcare!O24,healthcare!S24)</f>
        <v>0.2532</v>
      </c>
      <c r="S24" s="4">
        <f>AVERAGE(healthcare!D24,healthcare!H24,healthcare!L24,healthcare!P24,healthcare!T24)</f>
        <v>0.083</v>
      </c>
      <c r="T24" s="4">
        <f>AVERAGE(healthcare!E24,healthcare!I24,healthcare!M24,healthcare!Q24,healthcare!U24)</f>
        <v>0.0444</v>
      </c>
      <c r="U24" s="4">
        <f>AVERAGE(technology!B24,technology!F24,technology!J24,technology!N24,technology!R24,technology!V24)</f>
        <v>0.37225</v>
      </c>
      <c r="V24" s="4">
        <f>AVERAGE(technology!C24,technology!G24,technology!K24,technology!O24,technology!S24,technology!W24)</f>
        <v>0.487</v>
      </c>
      <c r="W24" s="4">
        <f>AVERAGE(technology!D24,technology!H24,technology!L24,technology!P24,technology!T24,technology!X24)</f>
        <v>0.249</v>
      </c>
      <c r="X24" s="4">
        <f>AVERAGE(technology!E24,technology!I24,technology!M24,technology!Q24,technology!U24,technology!Y24)</f>
        <v>0.174</v>
      </c>
    </row>
    <row r="25" ht="15.75" customHeight="1">
      <c r="A25" s="1">
        <v>2007.0</v>
      </c>
      <c r="B25" s="3">
        <v>0.0</v>
      </c>
      <c r="C25" s="4">
        <f>AVERAGE(consumer_discretionary!B25,consumer_discretionary!F25,consumer_discretionary!J25,consumer_discretionary!N25)</f>
        <v>0.101</v>
      </c>
      <c r="D25" s="4">
        <f>AVERAGE(consumer_discretionary!C25,consumer_discretionary!G25,consumer_discretionary!K25,consumer_discretionary!O25)</f>
        <v>0.41425</v>
      </c>
      <c r="E25" s="4">
        <f>AVERAGE(consumer_discretionary!D25,consumer_discretionary!H25,consumer_discretionary!L25,consumer_discretionary!P25)</f>
        <v>0.17175</v>
      </c>
      <c r="F25" s="4">
        <f>AVERAGE(consumer_discretionary!E25,consumer_discretionary!I25,consumer_discretionary!M25,consumer_discretionary!Q25)</f>
        <v>0.0895</v>
      </c>
      <c r="G25" s="4">
        <f>AVERAGE(consumer_non_discretionary!B25,consumer_non_discretionary!F25,consumer_non_discretionary!J25,consumer_non_discretionary!N25,consumer_non_discretionary!R25,consumer_non_discretionary!V25,consumer_non_discretionary!Z25)</f>
        <v>0.07914285714</v>
      </c>
      <c r="H25" s="4">
        <f>AVERAGE(consumer_non_discretionary!C25,consumer_non_discretionary!G25,consumer_non_discretionary!K25,consumer_non_discretionary!O25,consumer_non_discretionary!S25,consumer_non_discretionary!W25,consumer_non_discretionary!AA25)</f>
        <v>0.4298571429</v>
      </c>
      <c r="I25" s="4">
        <f>AVERAGE(consumer_non_discretionary!D25,consumer_non_discretionary!H25,consumer_non_discretionary!L25,consumer_non_discretionary!P25,consumer_non_discretionary!T25,consumer_non_discretionary!X25,consumer_non_discretionary!AB25)</f>
        <v>0.1712857143</v>
      </c>
      <c r="J25" s="4">
        <f>AVERAGE(consumer_non_discretionary!E25,consumer_non_discretionary!I25,consumer_non_discretionary!M25,consumer_non_discretionary!Q25,consumer_non_discretionary!U25,consumer_non_discretionary!Y25,consumer_non_discretionary!AC25)</f>
        <v>0.1117142857</v>
      </c>
      <c r="K25" s="4">
        <f>AVERAGE(energy!B25,energy!F25,energy!J25,energy!N25,energy!R25)</f>
        <v>0.066</v>
      </c>
      <c r="L25" s="4">
        <f>AVERAGE(energy!C25,energy!G25,energy!K25,energy!O25,energy!S25)</f>
        <v>0.2954</v>
      </c>
      <c r="M25" s="4">
        <f>AVERAGE(energy!D25,energy!H25,energy!L25,energy!P25,energy!T25)</f>
        <v>0.1696</v>
      </c>
      <c r="N25" s="4">
        <f>AVERAGE(energy!E25,energy!I25,energy!M25,energy!Q25,energy!U25)</f>
        <v>0.0866</v>
      </c>
      <c r="O25" s="4">
        <f>AVERAGE(financial_services!B25,financial_services!D25,financial_services!F25,financial_services!H25)</f>
        <v>0.06175</v>
      </c>
      <c r="P25" s="4">
        <f>AVERAGE(financial_services!C25,financial_services!E25,financial_services!G25,financial_services!I25)</f>
        <v>0.19525</v>
      </c>
      <c r="Q25" s="4">
        <f>AVERAGE(healthcare!B25,healthcare!F25,healthcare!J25,healthcare!N25,healthcare!R25)</f>
        <v>0.2004</v>
      </c>
      <c r="R25" s="4">
        <f>AVERAGE(healthcare!C25,healthcare!G25,healthcare!K25,healthcare!O25,healthcare!S25)</f>
        <v>0.2382</v>
      </c>
      <c r="S25" s="4">
        <f>AVERAGE(healthcare!D25,healthcare!H25,healthcare!L25,healthcare!P25,healthcare!T25)</f>
        <v>0.083</v>
      </c>
      <c r="T25" s="4">
        <f>AVERAGE(healthcare!E25,healthcare!I25,healthcare!M25,healthcare!Q25,healthcare!U25)</f>
        <v>0.045</v>
      </c>
      <c r="U25" s="4">
        <f>AVERAGE(technology!B25,technology!F25,technology!J25,technology!N25,technology!R25,technology!V25)</f>
        <v>0.344</v>
      </c>
      <c r="V25" s="4">
        <f>AVERAGE(technology!C25,technology!G25,technology!K25,technology!O25,technology!S25,technology!W25)</f>
        <v>0.487</v>
      </c>
      <c r="W25" s="4">
        <f>AVERAGE(technology!D25,technology!H25,technology!L25,technology!P25,technology!T25,technology!X25)</f>
        <v>0.25225</v>
      </c>
      <c r="X25" s="4">
        <f>AVERAGE(technology!E25,technology!I25,technology!M25,technology!Q25,technology!U25,technology!Y25)</f>
        <v>0.1755</v>
      </c>
    </row>
    <row r="26" ht="15.75" customHeight="1">
      <c r="A26" s="1">
        <v>2008.0</v>
      </c>
      <c r="B26" s="3">
        <v>1.0</v>
      </c>
      <c r="C26" s="4">
        <f>AVERAGE(consumer_discretionary!B26,consumer_discretionary!F26,consumer_discretionary!J26,consumer_discretionary!N26)</f>
        <v>0.0665</v>
      </c>
      <c r="D26" s="4">
        <f>AVERAGE(consumer_discretionary!C26,consumer_discretionary!G26,consumer_discretionary!K26,consumer_discretionary!O26)</f>
        <v>0.407</v>
      </c>
      <c r="E26" s="4">
        <f>AVERAGE(consumer_discretionary!D26,consumer_discretionary!H26,consumer_discretionary!L26,consumer_discretionary!P26)</f>
        <v>0.159</v>
      </c>
      <c r="F26" s="4">
        <f>AVERAGE(consumer_discretionary!E26,consumer_discretionary!I26,consumer_discretionary!M26,consumer_discretionary!Q26)</f>
        <v>0.0765</v>
      </c>
      <c r="G26" s="4">
        <f>AVERAGE(consumer_non_discretionary!B26,consumer_non_discretionary!F26,consumer_non_discretionary!J26,consumer_non_discretionary!N26,consumer_non_discretionary!R26,consumer_non_discretionary!V26,consumer_non_discretionary!Z26)</f>
        <v>0.07771428571</v>
      </c>
      <c r="H26" s="4">
        <f>AVERAGE(consumer_non_discretionary!C26,consumer_non_discretionary!G26,consumer_non_discretionary!K26,consumer_non_discretionary!O26,consumer_non_discretionary!S26,consumer_non_discretionary!W26,consumer_non_discretionary!AA26)</f>
        <v>0.4311428571</v>
      </c>
      <c r="I26" s="4">
        <f>AVERAGE(consumer_non_discretionary!D26,consumer_non_discretionary!H26,consumer_non_discretionary!L26,consumer_non_discretionary!P26,consumer_non_discretionary!T26,consumer_non_discretionary!X26,consumer_non_discretionary!AB26)</f>
        <v>0.1754285714</v>
      </c>
      <c r="J26" s="4">
        <f>AVERAGE(consumer_non_discretionary!E26,consumer_non_discretionary!I26,consumer_non_discretionary!M26,consumer_non_discretionary!Q26,consumer_non_discretionary!U26,consumer_non_discretionary!Y26,consumer_non_discretionary!AC26)</f>
        <v>0.1057142857</v>
      </c>
      <c r="K26" s="4">
        <f>AVERAGE(energy!B26,energy!F26,energy!J26,energy!N26,energy!R26)</f>
        <v>0.2594</v>
      </c>
      <c r="L26" s="4">
        <f>AVERAGE(energy!C26,energy!G26,energy!K26,energy!O26,energy!S26)</f>
        <v>0.2608</v>
      </c>
      <c r="M26" s="4">
        <f>AVERAGE(energy!D26,energy!H26,energy!L26,energy!P26,energy!T26)</f>
        <v>0.155</v>
      </c>
      <c r="N26" s="4">
        <f>AVERAGE(energy!E26,energy!I26,energy!M26,energy!Q26,energy!U26)</f>
        <v>0.049</v>
      </c>
      <c r="O26" s="4">
        <f>AVERAGE(financial_services!B26,financial_services!D26,financial_services!F26,financial_services!H26)</f>
        <v>-0.368</v>
      </c>
      <c r="P26" s="4">
        <f>AVERAGE(financial_services!C26,financial_services!E26,financial_services!G26,financial_services!I26)</f>
        <v>-0.2315</v>
      </c>
      <c r="Q26" s="4">
        <f>AVERAGE(healthcare!B26,healthcare!F26,healthcare!J26,healthcare!N26,healthcare!R26)</f>
        <v>0.0802</v>
      </c>
      <c r="R26" s="4">
        <f>AVERAGE(healthcare!C26,healthcare!G26,healthcare!K26,healthcare!O26,healthcare!S26)</f>
        <v>0.2246</v>
      </c>
      <c r="S26" s="4">
        <f>AVERAGE(healthcare!D26,healthcare!H26,healthcare!L26,healthcare!P26,healthcare!T26)</f>
        <v>0.0596</v>
      </c>
      <c r="T26" s="4">
        <f>AVERAGE(healthcare!E26,healthcare!I26,healthcare!M26,healthcare!Q26,healthcare!U26)</f>
        <v>0.028</v>
      </c>
      <c r="U26" s="4">
        <f>AVERAGE(technology!B26,technology!F26,technology!J26,technology!N26,technology!R26,technology!V26)</f>
        <v>40.4514</v>
      </c>
      <c r="V26" s="4">
        <f>AVERAGE(technology!C26,technology!G26,technology!K26,technology!O26,technology!S26,technology!W26)</f>
        <v>0.3182</v>
      </c>
      <c r="W26" s="4">
        <f>AVERAGE(technology!D26,technology!H26,technology!L26,technology!P26,technology!T26,technology!X26)</f>
        <v>0.2715</v>
      </c>
      <c r="X26" s="4">
        <f>AVERAGE(technology!E26,technology!I26,technology!M26,technology!Q26,technology!U26,technology!Y26)</f>
        <v>0.171</v>
      </c>
    </row>
    <row r="27" ht="15.75" customHeight="1">
      <c r="A27" s="1">
        <v>2009.0</v>
      </c>
      <c r="B27" s="3">
        <v>1.0</v>
      </c>
      <c r="C27" s="4">
        <f>AVERAGE(consumer_discretionary!B27,consumer_discretionary!F27,consumer_discretionary!J27,consumer_discretionary!N27)</f>
        <v>-0.029</v>
      </c>
      <c r="D27" s="4">
        <f>AVERAGE(consumer_discretionary!C27,consumer_discretionary!G27,consumer_discretionary!K27,consumer_discretionary!O27)</f>
        <v>0.408</v>
      </c>
      <c r="E27" s="4">
        <f>AVERAGE(consumer_discretionary!D27,consumer_discretionary!H27,consumer_discretionary!L27,consumer_discretionary!P27)</f>
        <v>0.156</v>
      </c>
      <c r="F27" s="4">
        <f>AVERAGE(consumer_discretionary!E27,consumer_discretionary!I27,consumer_discretionary!M27,consumer_discretionary!Q27)</f>
        <v>0.06325</v>
      </c>
      <c r="G27" s="4">
        <f>AVERAGE(consumer_non_discretionary!B27,consumer_non_discretionary!F27,consumer_non_discretionary!J27,consumer_non_discretionary!N27,consumer_non_discretionary!R27,consumer_non_discretionary!V27,consumer_non_discretionary!Z27)</f>
        <v>0.01771428571</v>
      </c>
      <c r="H27" s="4">
        <f>AVERAGE(consumer_non_discretionary!C27,consumer_non_discretionary!G27,consumer_non_discretionary!K27,consumer_non_discretionary!O27,consumer_non_discretionary!S27,consumer_non_discretionary!W27,consumer_non_discretionary!AA27)</f>
        <v>0.4195714286</v>
      </c>
      <c r="I27" s="4">
        <f>AVERAGE(consumer_non_discretionary!D27,consumer_non_discretionary!H27,consumer_non_discretionary!L27,consumer_non_discretionary!P27,consumer_non_discretionary!T27,consumer_non_discretionary!X27,consumer_non_discretionary!AB27)</f>
        <v>0.1724285714</v>
      </c>
      <c r="J27" s="4">
        <f>AVERAGE(consumer_non_discretionary!E27,consumer_non_discretionary!I27,consumer_non_discretionary!M27,consumer_non_discretionary!Q27,consumer_non_discretionary!U27,consumer_non_discretionary!Y27,consumer_non_discretionary!AC27)</f>
        <v>0.105</v>
      </c>
      <c r="K27" s="4">
        <f>AVERAGE(energy!B27,energy!F27,energy!J27,energy!N27,energy!R27)</f>
        <v>-0.3712</v>
      </c>
      <c r="L27" s="4">
        <f>AVERAGE(energy!C27,energy!G27,energy!K27,energy!O27,energy!S27)</f>
        <v>0.2852</v>
      </c>
      <c r="M27" s="4">
        <f>AVERAGE(energy!D27,energy!H27,energy!L27,energy!P27,energy!T27)</f>
        <v>0.1398</v>
      </c>
      <c r="N27" s="4">
        <f>AVERAGE(energy!E27,energy!I27,energy!M27,energy!Q27,energy!U27)</f>
        <v>0.0564</v>
      </c>
      <c r="O27" s="4">
        <f>AVERAGE(financial_services!B27,financial_services!D27,financial_services!F27,financial_services!H27)</f>
        <v>5.31625</v>
      </c>
      <c r="P27" s="4">
        <f>AVERAGE(financial_services!C27,financial_services!E27,financial_services!G27,financial_services!I27)</f>
        <v>0.12225</v>
      </c>
      <c r="Q27" s="4">
        <f>AVERAGE(healthcare!B27,healthcare!F27,healthcare!J27,healthcare!N27,healthcare!R27)</f>
        <v>0.0412</v>
      </c>
      <c r="R27" s="4">
        <f>AVERAGE(healthcare!C27,healthcare!G27,healthcare!K27,healthcare!O27,healthcare!S27)</f>
        <v>0.2352</v>
      </c>
      <c r="S27" s="4">
        <f>AVERAGE(healthcare!D27,healthcare!H27,healthcare!L27,healthcare!P27,healthcare!T27)</f>
        <v>0.076</v>
      </c>
      <c r="T27" s="4">
        <f>AVERAGE(healthcare!E27,healthcare!I27,healthcare!M27,healthcare!Q27,healthcare!U27)</f>
        <v>0.0478</v>
      </c>
      <c r="U27" s="4">
        <f>AVERAGE(technology!B27,technology!F27,technology!J27,technology!N27,technology!R27,technology!V27)</f>
        <v>1.4136</v>
      </c>
      <c r="V27" s="4">
        <f>AVERAGE(technology!C27,technology!G27,technology!K27,technology!O27,technology!S27,technology!W27)</f>
        <v>0.4738333333</v>
      </c>
      <c r="W27" s="4">
        <f>AVERAGE(technology!D27,technology!H27,technology!L27,technology!P27,technology!T27,technology!X27)</f>
        <v>0.1986666667</v>
      </c>
      <c r="X27" s="4">
        <f>AVERAGE(technology!E27,technology!I27,technology!M27,technology!Q27,technology!U27,technology!Y27)</f>
        <v>0.09183333333</v>
      </c>
    </row>
    <row r="28" ht="15.75" customHeight="1">
      <c r="A28" s="1">
        <v>2010.0</v>
      </c>
      <c r="B28" s="3">
        <v>0.0</v>
      </c>
      <c r="C28" s="4">
        <f>AVERAGE(consumer_discretionary!B28,consumer_discretionary!F28,consumer_discretionary!J28,consumer_discretionary!N28)</f>
        <v>0.05175</v>
      </c>
      <c r="D28" s="4">
        <f>AVERAGE(consumer_discretionary!C28,consumer_discretionary!G28,consumer_discretionary!K28,consumer_discretionary!O28)</f>
        <v>0.43025</v>
      </c>
      <c r="E28" s="4">
        <f>AVERAGE(consumer_discretionary!D28,consumer_discretionary!H28,consumer_discretionary!L28,consumer_discretionary!P28)</f>
        <v>0.17</v>
      </c>
      <c r="F28" s="4">
        <f>AVERAGE(consumer_discretionary!E28,consumer_discretionary!I28,consumer_discretionary!M28,consumer_discretionary!Q28)</f>
        <v>0.09425</v>
      </c>
      <c r="G28" s="4">
        <f>AVERAGE(consumer_non_discretionary!B28,consumer_non_discretionary!F28,consumer_non_discretionary!J28,consumer_non_discretionary!N28,consumer_non_discretionary!R28,consumer_non_discretionary!V28,consumer_non_discretionary!Z28)</f>
        <v>0.04742857143</v>
      </c>
      <c r="H28" s="4">
        <f>AVERAGE(consumer_non_discretionary!C28,consumer_non_discretionary!G28,consumer_non_discretionary!K28,consumer_non_discretionary!O28,consumer_non_discretionary!S28,consumer_non_discretionary!W28,consumer_non_discretionary!AA28)</f>
        <v>0.4181428571</v>
      </c>
      <c r="I28" s="4">
        <f>AVERAGE(consumer_non_discretionary!D28,consumer_non_discretionary!H28,consumer_non_discretionary!L28,consumer_non_discretionary!P28,consumer_non_discretionary!T28,consumer_non_discretionary!X28,consumer_non_discretionary!AB28)</f>
        <v>0.1728571429</v>
      </c>
      <c r="J28" s="4">
        <f>AVERAGE(consumer_non_discretionary!E28,consumer_non_discretionary!I28,consumer_non_discretionary!M28,consumer_non_discretionary!Q28,consumer_non_discretionary!U28,consumer_non_discretionary!Y28,consumer_non_discretionary!AC28)</f>
        <v>0.1215714286</v>
      </c>
      <c r="K28" s="4">
        <f>AVERAGE(energy!B28,energy!F28,energy!J28,energy!N28,energy!R28)</f>
        <v>0.0816</v>
      </c>
      <c r="L28" s="4">
        <f>AVERAGE(energy!C28,energy!G28,energy!K28,energy!O28,energy!S28)</f>
        <v>0.3108</v>
      </c>
      <c r="M28" s="4">
        <f>AVERAGE(energy!D28,energy!H28,energy!L28,energy!P28,energy!T28)</f>
        <v>0.1972</v>
      </c>
      <c r="N28" s="4">
        <f>AVERAGE(energy!E28,energy!I28,energy!M28,energy!Q28,energy!U28)</f>
        <v>0.0856</v>
      </c>
      <c r="O28" s="4">
        <f>AVERAGE(financial_services!B28,financial_services!D28,financial_services!F28,financial_services!H28)</f>
        <v>0.13775</v>
      </c>
      <c r="P28" s="4">
        <f>AVERAGE(financial_services!C28,financial_services!E28,financial_services!G28,financial_services!I28)</f>
        <v>0.14025</v>
      </c>
      <c r="Q28" s="4">
        <f>AVERAGE(healthcare!B28,healthcare!F28,healthcare!J28,healthcare!N28,healthcare!R28)</f>
        <v>0.0362</v>
      </c>
      <c r="R28" s="4">
        <f>AVERAGE(healthcare!C28,healthcare!G28,healthcare!K28,healthcare!O28,healthcare!S28)</f>
        <v>0.2376</v>
      </c>
      <c r="S28" s="4">
        <f>AVERAGE(healthcare!D28,healthcare!H28,healthcare!L28,healthcare!P28,healthcare!T28)</f>
        <v>0.077</v>
      </c>
      <c r="T28" s="4">
        <f>AVERAGE(healthcare!E28,healthcare!I28,healthcare!M28,healthcare!Q28,healthcare!U28)</f>
        <v>0.0414</v>
      </c>
      <c r="U28" s="4">
        <f>AVERAGE(technology!B28,technology!F28,technology!J28,technology!N28,technology!R28,technology!V28)</f>
        <v>0.4681666667</v>
      </c>
      <c r="V28" s="4">
        <f>AVERAGE(technology!C28,technology!G28,technology!K28,technology!O28,technology!S28,technology!W28)</f>
        <v>0.5128333333</v>
      </c>
      <c r="W28" s="4">
        <f>AVERAGE(technology!D28,technology!H28,technology!L28,technology!P28,technology!T28,technology!X28)</f>
        <v>0.1006666667</v>
      </c>
      <c r="X28" s="4">
        <f>AVERAGE(technology!E28,technology!I28,technology!M28,technology!Q28,technology!U28,technology!Y28)</f>
        <v>-0.02933333333</v>
      </c>
    </row>
    <row r="29" ht="15.75" customHeight="1">
      <c r="A29" s="1">
        <v>2011.0</v>
      </c>
      <c r="B29" s="3">
        <v>0.0</v>
      </c>
      <c r="C29" s="4">
        <f>AVERAGE(consumer_discretionary!B29,consumer_discretionary!F29,consumer_discretionary!J29,consumer_discretionary!N29)</f>
        <v>0.08575</v>
      </c>
      <c r="D29" s="4">
        <f>AVERAGE(consumer_discretionary!C29,consumer_discretionary!G29,consumer_discretionary!K29,consumer_discretionary!O29)</f>
        <v>0.43275</v>
      </c>
      <c r="E29" s="4">
        <f>AVERAGE(consumer_discretionary!D29,consumer_discretionary!H29,consumer_discretionary!L29,consumer_discretionary!P29)</f>
        <v>0.1755</v>
      </c>
      <c r="F29" s="4">
        <f>AVERAGE(consumer_discretionary!E29,consumer_discretionary!I29,consumer_discretionary!M29,consumer_discretionary!Q29)</f>
        <v>0.09775</v>
      </c>
      <c r="G29" s="4">
        <f>AVERAGE(consumer_non_discretionary!B29,consumer_non_discretionary!F29,consumer_non_discretionary!J29,consumer_non_discretionary!N29,consumer_non_discretionary!R29,consumer_non_discretionary!V29,consumer_non_discretionary!Z29)</f>
        <v>0.079</v>
      </c>
      <c r="H29" s="4">
        <f>AVERAGE(consumer_non_discretionary!C29,consumer_non_discretionary!G29,consumer_non_discretionary!K29,consumer_non_discretionary!O29,consumer_non_discretionary!S29,consumer_non_discretionary!W29,consumer_non_discretionary!AA29)</f>
        <v>0.4128571429</v>
      </c>
      <c r="I29" s="4">
        <f>AVERAGE(consumer_non_discretionary!D29,consumer_non_discretionary!H29,consumer_non_discretionary!L29,consumer_non_discretionary!P29,consumer_non_discretionary!T29,consumer_non_discretionary!X29,consumer_non_discretionary!AB29)</f>
        <v>0.1671428571</v>
      </c>
      <c r="J29" s="4">
        <f>AVERAGE(consumer_non_discretionary!E29,consumer_non_discretionary!I29,consumer_non_discretionary!M29,consumer_non_discretionary!Q29,consumer_non_discretionary!U29,consumer_non_discretionary!Y29,consumer_non_discretionary!AC29)</f>
        <v>0.1041428571</v>
      </c>
      <c r="K29" s="4">
        <f>AVERAGE(energy!B29,energy!F29,energy!J29,energy!N29,energy!R29)</f>
        <v>0.2382</v>
      </c>
      <c r="L29" s="4">
        <f>AVERAGE(energy!C29,energy!G29,energy!K29,energy!O29,energy!S29)</f>
        <v>0.2894</v>
      </c>
      <c r="M29" s="4">
        <f>AVERAGE(energy!D29,energy!H29,energy!L29,energy!P29,energy!T29)</f>
        <v>0.1916</v>
      </c>
      <c r="N29" s="4">
        <f>AVERAGE(energy!E29,energy!I29,energy!M29,energy!Q29,energy!U29)</f>
        <v>0.1064</v>
      </c>
      <c r="O29" s="4">
        <f>AVERAGE(financial_services!B29,financial_services!D29,financial_services!F29,financial_services!H29)</f>
        <v>-0.04575</v>
      </c>
      <c r="P29" s="4">
        <f>AVERAGE(financial_services!C29,financial_services!E29,financial_services!G29,financial_services!I29)</f>
        <v>0.138</v>
      </c>
      <c r="Q29" s="4">
        <f>AVERAGE(healthcare!B29,healthcare!F29,healthcare!J29,healthcare!N29,healthcare!R29)</f>
        <v>0.0602</v>
      </c>
      <c r="R29" s="4">
        <f>AVERAGE(healthcare!C29,healthcare!G29,healthcare!K29,healthcare!O29,healthcare!S29)</f>
        <v>0.2162</v>
      </c>
      <c r="S29" s="4">
        <f>AVERAGE(healthcare!D29,healthcare!H29,healthcare!L29,healthcare!P29,healthcare!T29)</f>
        <v>0.0738</v>
      </c>
      <c r="T29" s="4">
        <f>AVERAGE(healthcare!E29,healthcare!I29,healthcare!M29,healthcare!Q29,healthcare!U29)</f>
        <v>0.039</v>
      </c>
      <c r="U29" s="4">
        <f>AVERAGE(technology!B29,technology!F29,technology!J29,technology!N29,technology!R29,technology!V29)</f>
        <v>0.5178333333</v>
      </c>
      <c r="V29" s="4">
        <f>AVERAGE(technology!C29,technology!G29,technology!K29,technology!O29,technology!S29,technology!W29)</f>
        <v>0.5311666667</v>
      </c>
      <c r="W29" s="4">
        <f>AVERAGE(technology!D29,technology!H29,technology!L29,technology!P29,technology!T29,technology!X29)</f>
        <v>0.09566666667</v>
      </c>
      <c r="X29" s="4">
        <f>AVERAGE(technology!E29,technology!I29,technology!M29,technology!Q29,technology!U29,technology!Y29)</f>
        <v>-0.02283333333</v>
      </c>
    </row>
    <row r="30" ht="15.75" customHeight="1">
      <c r="A30" s="1">
        <v>2012.0</v>
      </c>
      <c r="B30" s="3">
        <v>0.0</v>
      </c>
      <c r="C30" s="4">
        <f>AVERAGE(consumer_discretionary!B30,consumer_discretionary!F30,consumer_discretionary!J30,consumer_discretionary!N30)</f>
        <v>0.128</v>
      </c>
      <c r="D30" s="4">
        <f>AVERAGE(consumer_discretionary!C30,consumer_discretionary!G30,consumer_discretionary!K30,consumer_discretionary!O30)</f>
        <v>0.4235</v>
      </c>
      <c r="E30" s="4">
        <f>AVERAGE(consumer_discretionary!D30,consumer_discretionary!H30,consumer_discretionary!L30,consumer_discretionary!P30)</f>
        <v>0.1725</v>
      </c>
      <c r="F30" s="4">
        <f>AVERAGE(consumer_discretionary!E30,consumer_discretionary!I30,consumer_discretionary!M30,consumer_discretionary!Q30)</f>
        <v>0.094</v>
      </c>
      <c r="G30" s="4">
        <f>AVERAGE(consumer_non_discretionary!B30,consumer_non_discretionary!F30,consumer_non_discretionary!J30,consumer_non_discretionary!N30,consumer_non_discretionary!R30,consumer_non_discretionary!V30,consumer_non_discretionary!Z30)</f>
        <v>0.04742857143</v>
      </c>
      <c r="H30" s="4">
        <f>AVERAGE(consumer_non_discretionary!C30,consumer_non_discretionary!G30,consumer_non_discretionary!K30,consumer_non_discretionary!O30,consumer_non_discretionary!S30,consumer_non_discretionary!W30,consumer_non_discretionary!AA30)</f>
        <v>0.4077142857</v>
      </c>
      <c r="I30" s="4">
        <f>AVERAGE(consumer_non_discretionary!D30,consumer_non_discretionary!H30,consumer_non_discretionary!L30,consumer_non_discretionary!P30,consumer_non_discretionary!T30,consumer_non_discretionary!X30,consumer_non_discretionary!AB30)</f>
        <v>0.1698571429</v>
      </c>
      <c r="J30" s="4">
        <f>AVERAGE(consumer_non_discretionary!E30,consumer_non_discretionary!I30,consumer_non_discretionary!M30,consumer_non_discretionary!Q30,consumer_non_discretionary!U30,consumer_non_discretionary!Y30,consumer_non_discretionary!AC30)</f>
        <v>0.096</v>
      </c>
      <c r="K30" s="4">
        <f>AVERAGE(energy!B30,energy!F30,energy!J30,energy!N30,energy!R30)</f>
        <v>-0.0356</v>
      </c>
      <c r="L30" s="4">
        <f>AVERAGE(energy!C30,energy!G30,energy!K30,energy!O30,energy!S30)</f>
        <v>0.3018</v>
      </c>
      <c r="M30" s="4">
        <f>AVERAGE(energy!D30,energy!H30,energy!L30,energy!P30,energy!T30)</f>
        <v>0.1886</v>
      </c>
      <c r="N30" s="4">
        <f>AVERAGE(energy!E30,energy!I30,energy!M30,energy!Q30,energy!U30)</f>
        <v>0.0902</v>
      </c>
      <c r="O30" s="4">
        <f>AVERAGE(financial_services!B30,financial_services!D30,financial_services!F30,financial_services!H30)</f>
        <v>0.00775</v>
      </c>
      <c r="P30" s="4">
        <f>AVERAGE(financial_services!C30,financial_services!E30,financial_services!G30,financial_services!I30)</f>
        <v>0.159</v>
      </c>
      <c r="Q30" s="4">
        <f>AVERAGE(healthcare!B30,healthcare!F30,healthcare!J30,healthcare!N30,healthcare!R30)</f>
        <v>0.1344</v>
      </c>
      <c r="R30" s="4">
        <f>AVERAGE(healthcare!C30,healthcare!G30,healthcare!K30,healthcare!O30,healthcare!S30)</f>
        <v>0.2088</v>
      </c>
      <c r="S30" s="4">
        <f>AVERAGE(healthcare!D30,healthcare!H30,healthcare!L30,healthcare!P30,healthcare!T30)</f>
        <v>0.0754</v>
      </c>
      <c r="T30" s="4">
        <f>AVERAGE(healthcare!E30,healthcare!I30,healthcare!M30,healthcare!Q30,healthcare!U30)</f>
        <v>0.0382</v>
      </c>
      <c r="U30" s="4">
        <f>AVERAGE(technology!B30,technology!F30,technology!J30,technology!N30,technology!R30,technology!V30)</f>
        <v>0.3966666667</v>
      </c>
      <c r="V30" s="4">
        <f>AVERAGE(technology!C30,technology!G30,technology!K30,technology!O30,technology!S30,technology!W30)</f>
        <v>0.4865</v>
      </c>
      <c r="W30" s="4">
        <f>AVERAGE(technology!D30,technology!H30,technology!L30,technology!P30,technology!T30,technology!X30)</f>
        <v>0.091</v>
      </c>
      <c r="X30" s="4">
        <f>AVERAGE(technology!E30,technology!I30,technology!M30,technology!Q30,technology!U30,technology!Y30)</f>
        <v>-0.03666666667</v>
      </c>
    </row>
    <row r="31" ht="15.75" customHeight="1">
      <c r="A31" s="1">
        <v>2013.0</v>
      </c>
      <c r="B31" s="3">
        <v>0.0</v>
      </c>
      <c r="C31" s="4">
        <f>AVERAGE(consumer_discretionary!B31,consumer_discretionary!F31,consumer_discretionary!J31,consumer_discretionary!N31)</f>
        <v>0.076</v>
      </c>
      <c r="D31" s="4">
        <f>AVERAGE(consumer_discretionary!C31,consumer_discretionary!G31,consumer_discretionary!K31,consumer_discretionary!O31)</f>
        <v>0.42975</v>
      </c>
      <c r="E31" s="4">
        <f>AVERAGE(consumer_discretionary!D31,consumer_discretionary!H31,consumer_discretionary!L31,consumer_discretionary!P31)</f>
        <v>0.178</v>
      </c>
      <c r="F31" s="4">
        <f>AVERAGE(consumer_discretionary!E31,consumer_discretionary!I31,consumer_discretionary!M31,consumer_discretionary!Q31)</f>
        <v>0.0695</v>
      </c>
      <c r="G31" s="4">
        <f>AVERAGE(consumer_non_discretionary!B31,consumer_non_discretionary!F31,consumer_non_discretionary!J31,consumer_non_discretionary!N31,consumer_non_discretionary!R31,consumer_non_discretionary!V31,consumer_non_discretionary!Z31)</f>
        <v>0.013</v>
      </c>
      <c r="H31" s="4">
        <f>AVERAGE(consumer_non_discretionary!C31,consumer_non_discretionary!G31,consumer_non_discretionary!K31,consumer_non_discretionary!O31,consumer_non_discretionary!S31,consumer_non_discretionary!W31,consumer_non_discretionary!AA31)</f>
        <v>0.4081428571</v>
      </c>
      <c r="I31" s="4">
        <f>AVERAGE(consumer_non_discretionary!D31,consumer_non_discretionary!H31,consumer_non_discretionary!L31,consumer_non_discretionary!P31,consumer_non_discretionary!T31,consumer_non_discretionary!X31,consumer_non_discretionary!AB31)</f>
        <v>0.1751428571</v>
      </c>
      <c r="J31" s="4">
        <f>AVERAGE(consumer_non_discretionary!E31,consumer_non_discretionary!I31,consumer_non_discretionary!M31,consumer_non_discretionary!Q31,consumer_non_discretionary!U31,consumer_non_discretionary!Y31,consumer_non_discretionary!AC31)</f>
        <v>0.09085714286</v>
      </c>
      <c r="K31" s="4">
        <f>AVERAGE(energy!B31,energy!F31,energy!J31,energy!N31,energy!R31)</f>
        <v>-0.0394</v>
      </c>
      <c r="L31" s="4">
        <f>AVERAGE(energy!C31,energy!G31,energy!K31,energy!O31,energy!S31)</f>
        <v>0.3024</v>
      </c>
      <c r="M31" s="4">
        <f>AVERAGE(energy!D31,energy!H31,energy!L31,energy!P31,energy!T31)</f>
        <v>0.184</v>
      </c>
      <c r="N31" s="4">
        <f>AVERAGE(energy!E31,energy!I31,energy!M31,energy!Q31,energy!U31)</f>
        <v>0.0886</v>
      </c>
      <c r="O31" s="4">
        <f>AVERAGE(financial_services!B31,financial_services!D31,financial_services!F31,financial_services!H31)</f>
        <v>0.09475</v>
      </c>
      <c r="P31" s="4">
        <f>AVERAGE(financial_services!C31,financial_services!E31,financial_services!G31,financial_services!I31)</f>
        <v>0.18575</v>
      </c>
      <c r="Q31" s="4">
        <f>AVERAGE(healthcare!B31,healthcare!F31,healthcare!J31,healthcare!N31,healthcare!R31)</f>
        <v>0.0806</v>
      </c>
      <c r="R31" s="4">
        <f>AVERAGE(healthcare!C31,healthcare!G31,healthcare!K31,healthcare!O31,healthcare!S31)</f>
        <v>0.206</v>
      </c>
      <c r="S31" s="4">
        <f>AVERAGE(healthcare!D31,healthcare!H31,healthcare!L31,healthcare!P31,healthcare!T31)</f>
        <v>0.0752</v>
      </c>
      <c r="T31" s="4">
        <f>AVERAGE(healthcare!E31,healthcare!I31,healthcare!M31,healthcare!Q31,healthcare!U31)</f>
        <v>0.0348</v>
      </c>
      <c r="U31" s="4">
        <f>AVERAGE(technology!B31,technology!F31,technology!J31,technology!N31,technology!R31,technology!V31)</f>
        <v>0.832</v>
      </c>
      <c r="V31" s="4">
        <f>AVERAGE(technology!C31,technology!G31,technology!K31,technology!O31,technology!S31,technology!W31)</f>
        <v>0.499</v>
      </c>
      <c r="W31" s="4">
        <f>AVERAGE(technology!D31,technology!H31,technology!L31,technology!P31,technology!T31,technology!X31)</f>
        <v>0.2731666667</v>
      </c>
      <c r="X31" s="4">
        <f>AVERAGE(technology!E31,technology!I31,technology!M31,technology!Q31,technology!U31,technology!Y31)</f>
        <v>0.1475</v>
      </c>
    </row>
    <row r="32" ht="15.75" customHeight="1">
      <c r="A32" s="1">
        <v>2014.0</v>
      </c>
      <c r="B32" s="3">
        <v>0.0</v>
      </c>
      <c r="C32" s="4">
        <f>AVERAGE(consumer_discretionary!B32,consumer_discretionary!F32,consumer_discretionary!J32,consumer_discretionary!N32)</f>
        <v>0.0785</v>
      </c>
      <c r="D32" s="4">
        <f>AVERAGE(consumer_discretionary!C32,consumer_discretionary!G32,consumer_discretionary!K32,consumer_discretionary!O32)</f>
        <v>0.4345</v>
      </c>
      <c r="E32" s="4">
        <f>AVERAGE(consumer_discretionary!D32,consumer_discretionary!H32,consumer_discretionary!L32,consumer_discretionary!P32)</f>
        <v>0.183</v>
      </c>
      <c r="F32" s="4">
        <f>AVERAGE(consumer_discretionary!E32,consumer_discretionary!I32,consumer_discretionary!M32,consumer_discretionary!Q32)</f>
        <v>0.11875</v>
      </c>
      <c r="G32" s="4">
        <f>AVERAGE(consumer_non_discretionary!B32,consumer_non_discretionary!F32,consumer_non_discretionary!J32,consumer_non_discretionary!N32,consumer_non_discretionary!R32,consumer_non_discretionary!V32,consumer_non_discretionary!Z32)</f>
        <v>-0.0002857142857</v>
      </c>
      <c r="H32" s="4">
        <f>AVERAGE(consumer_non_discretionary!C32,consumer_non_discretionary!G32,consumer_non_discretionary!K32,consumer_non_discretionary!O32,consumer_non_discretionary!S32,consumer_non_discretionary!W32,consumer_non_discretionary!AA32)</f>
        <v>0.4115714286</v>
      </c>
      <c r="I32" s="4">
        <f>AVERAGE(consumer_non_discretionary!D32,consumer_non_discretionary!H32,consumer_non_discretionary!L32,consumer_non_discretionary!P32,consumer_non_discretionary!T32,consumer_non_discretionary!X32,consumer_non_discretionary!AB32)</f>
        <v>0.1805714286</v>
      </c>
      <c r="J32" s="4">
        <f>AVERAGE(consumer_non_discretionary!E32,consumer_non_discretionary!I32,consumer_non_discretionary!M32,consumer_non_discretionary!Q32,consumer_non_discretionary!U32,consumer_non_discretionary!Y32,consumer_non_discretionary!AC32)</f>
        <v>0.09942857143</v>
      </c>
      <c r="K32" s="4">
        <f>AVERAGE(energy!B32,energy!F32,energy!J32,energy!N32,energy!R32)</f>
        <v>-0.066</v>
      </c>
      <c r="L32" s="4">
        <f>AVERAGE(energy!C32,energy!G32,energy!K32,energy!O32,energy!S32)</f>
        <v>0.2972</v>
      </c>
      <c r="M32" s="4">
        <f>AVERAGE(energy!D32,energy!H32,energy!L32,energy!P32,energy!T32)</f>
        <v>0.174</v>
      </c>
      <c r="N32" s="4">
        <f>AVERAGE(energy!E32,energy!I32,energy!M32,energy!Q32,energy!U32)</f>
        <v>0.072</v>
      </c>
      <c r="O32" s="4">
        <f>AVERAGE(financial_services!B32,financial_services!D32,financial_services!F32,financial_services!H32)</f>
        <v>-0.0075</v>
      </c>
      <c r="P32" s="4">
        <f>AVERAGE(financial_services!C32,financial_services!E32,financial_services!G32,financial_services!I32)</f>
        <v>0.163</v>
      </c>
      <c r="Q32" s="4">
        <f>AVERAGE(healthcare!B32,healthcare!F32,healthcare!J32,healthcare!N32,healthcare!R32)</f>
        <v>0.0812</v>
      </c>
      <c r="R32" s="4">
        <f>AVERAGE(healthcare!C32,healthcare!G32,healthcare!K32,healthcare!O32,healthcare!S32)</f>
        <v>0.2122</v>
      </c>
      <c r="S32" s="4">
        <f>AVERAGE(healthcare!D32,healthcare!H32,healthcare!L32,healthcare!P32,healthcare!T32)</f>
        <v>0.075</v>
      </c>
      <c r="T32" s="4">
        <f>AVERAGE(healthcare!E32,healthcare!I32,healthcare!M32,healthcare!Q32,healthcare!U32)</f>
        <v>0.036</v>
      </c>
      <c r="U32" s="4">
        <f>AVERAGE(technology!B32,technology!F32,technology!J32,technology!N32,technology!R32,technology!V32)</f>
        <v>0.2901666667</v>
      </c>
      <c r="V32" s="4">
        <f>AVERAGE(technology!C32,technology!G32,technology!K32,technology!O32,technology!S32,technology!W32)</f>
        <v>0.5146666667</v>
      </c>
      <c r="W32" s="4">
        <f>AVERAGE(technology!D32,technology!H32,technology!L32,technology!P32,technology!T32,technology!X32)</f>
        <v>0.2648333333</v>
      </c>
      <c r="X32" s="4">
        <f>AVERAGE(technology!E32,technology!I32,technology!M32,technology!Q32,technology!U32,technology!Y32)</f>
        <v>0.1375</v>
      </c>
    </row>
    <row r="33" ht="15.75" customHeight="1">
      <c r="A33" s="1">
        <v>2015.0</v>
      </c>
      <c r="B33" s="3">
        <v>0.0</v>
      </c>
      <c r="C33" s="4">
        <f>AVERAGE(consumer_discretionary!B33,consumer_discretionary!F33,consumer_discretionary!J33,consumer_discretionary!N33)</f>
        <v>0.12125</v>
      </c>
      <c r="D33" s="4">
        <f>AVERAGE(consumer_discretionary!C33,consumer_discretionary!G33,consumer_discretionary!K33,consumer_discretionary!O33)</f>
        <v>0.44</v>
      </c>
      <c r="E33" s="4">
        <f>AVERAGE(consumer_discretionary!D33,consumer_discretionary!H33,consumer_discretionary!L33,consumer_discretionary!P33)</f>
        <v>0.1885</v>
      </c>
      <c r="F33" s="4">
        <f>AVERAGE(consumer_discretionary!E33,consumer_discretionary!I33,consumer_discretionary!M33,consumer_discretionary!Q33)</f>
        <v>0.10675</v>
      </c>
      <c r="G33" s="4">
        <f>AVERAGE(consumer_non_discretionary!B33,consumer_non_discretionary!F33,consumer_non_discretionary!J33,consumer_non_discretionary!N33,consumer_non_discretionary!R33,consumer_non_discretionary!V33,consumer_non_discretionary!Z33)</f>
        <v>0.02457142857</v>
      </c>
      <c r="H33" s="4">
        <f>AVERAGE(consumer_non_discretionary!C33,consumer_non_discretionary!G33,consumer_non_discretionary!K33,consumer_non_discretionary!O33,consumer_non_discretionary!S33,consumer_non_discretionary!W33,consumer_non_discretionary!AA33)</f>
        <v>0.413</v>
      </c>
      <c r="I33" s="4">
        <f>AVERAGE(consumer_non_discretionary!D33,consumer_non_discretionary!H33,consumer_non_discretionary!L33,consumer_non_discretionary!P33,consumer_non_discretionary!T33,consumer_non_discretionary!X33,consumer_non_discretionary!AB33)</f>
        <v>0.1744285714</v>
      </c>
      <c r="J33" s="4">
        <f>AVERAGE(consumer_non_discretionary!E33,consumer_non_discretionary!I33,consumer_non_discretionary!M33,consumer_non_discretionary!Q33,consumer_non_discretionary!U33,consumer_non_discretionary!Y33,consumer_non_discretionary!AC33)</f>
        <v>0.1064285714</v>
      </c>
      <c r="K33" s="4">
        <f>AVERAGE(energy!B33,energy!F33,energy!J33,energy!N33,energy!R33)</f>
        <v>-0.378</v>
      </c>
      <c r="L33" s="4">
        <f>AVERAGE(energy!C33,energy!G33,energy!K33,energy!O33,energy!S33)</f>
        <v>0.2948</v>
      </c>
      <c r="M33" s="4">
        <f>AVERAGE(energy!D33,energy!H33,energy!L33,energy!P33,energy!T33)</f>
        <v>0.1338</v>
      </c>
      <c r="N33" s="4">
        <f>AVERAGE(energy!E33,energy!I33,energy!M33,energy!Q33,energy!U33)</f>
        <v>-0.013</v>
      </c>
      <c r="O33" s="4">
        <f>AVERAGE(financial_services!B33,financial_services!D33,financial_services!F33,financial_services!H33)</f>
        <v>-0.02825</v>
      </c>
      <c r="P33" s="4">
        <f>AVERAGE(financial_services!C33,financial_services!E33,financial_services!G33,financial_services!I33)</f>
        <v>0.2255</v>
      </c>
      <c r="Q33" s="4">
        <f>AVERAGE(healthcare!B33,healthcare!F33,healthcare!J33,healthcare!N33,healthcare!R33)</f>
        <v>0.1526</v>
      </c>
      <c r="R33" s="4">
        <f>AVERAGE(healthcare!C33,healthcare!G33,healthcare!K33,healthcare!O33,healthcare!S33)</f>
        <v>0.206</v>
      </c>
      <c r="S33" s="4">
        <f>AVERAGE(healthcare!D33,healthcare!H33,healthcare!L33,healthcare!P33,healthcare!T33)</f>
        <v>0.0714</v>
      </c>
      <c r="T33" s="4">
        <f>AVERAGE(healthcare!E33,healthcare!I33,healthcare!M33,healthcare!Q33,healthcare!U33)</f>
        <v>0.0332</v>
      </c>
      <c r="U33" s="4">
        <f>AVERAGE(technology!B33,technology!F33,technology!J33,technology!N33,technology!R33,technology!V33)</f>
        <v>0.233</v>
      </c>
      <c r="V33" s="4">
        <f>AVERAGE(technology!C33,technology!G33,technology!K33,technology!O33,technology!S33,technology!W33)</f>
        <v>0.5116666667</v>
      </c>
      <c r="W33" s="4">
        <f>AVERAGE(technology!D33,technology!H33,technology!L33,technology!P33,technology!T33,technology!X33)</f>
        <v>0.249</v>
      </c>
      <c r="X33" s="4">
        <f>AVERAGE(technology!E33,technology!I33,technology!M33,technology!Q33,technology!U33,technology!Y33)</f>
        <v>0.09466666667</v>
      </c>
    </row>
    <row r="34" ht="15.75" customHeight="1">
      <c r="A34" s="1">
        <v>2016.0</v>
      </c>
      <c r="B34" s="3">
        <v>0.0</v>
      </c>
      <c r="C34" s="4">
        <f>AVERAGE(consumer_discretionary!B34,consumer_discretionary!F34,consumer_discretionary!J34,consumer_discretionary!N34)</f>
        <v>0.072</v>
      </c>
      <c r="D34" s="4">
        <f>AVERAGE(consumer_discretionary!C34,consumer_discretionary!G34,consumer_discretionary!K34,consumer_discretionary!O34)</f>
        <v>0.44325</v>
      </c>
      <c r="E34" s="4">
        <f>AVERAGE(consumer_discretionary!D34,consumer_discretionary!H34,consumer_discretionary!L34,consumer_discretionary!P34)</f>
        <v>0.192</v>
      </c>
      <c r="F34" s="4">
        <f>AVERAGE(consumer_discretionary!E34,consumer_discretionary!I34,consumer_discretionary!M34,consumer_discretionary!Q34)</f>
        <v>0.10875</v>
      </c>
      <c r="G34" s="4">
        <f>AVERAGE(consumer_non_discretionary!B34,consumer_non_discretionary!F34,consumer_non_discretionary!J34,consumer_non_discretionary!N34,consumer_non_discretionary!R34,consumer_non_discretionary!V34,consumer_non_discretionary!Z34)</f>
        <v>-0.01516666667</v>
      </c>
      <c r="H34" s="4">
        <f>AVERAGE(consumer_non_discretionary!C34,consumer_non_discretionary!G34,consumer_non_discretionary!K34,consumer_non_discretionary!O34,consumer_non_discretionary!S34,consumer_non_discretionary!W34,consumer_non_discretionary!AA34)</f>
        <v>0.4006666667</v>
      </c>
      <c r="I34" s="4">
        <f>AVERAGE(consumer_non_discretionary!D34,consumer_non_discretionary!H34,consumer_non_discretionary!L34,consumer_non_discretionary!P34,consumer_non_discretionary!T34,consumer_non_discretionary!X34,consumer_non_discretionary!AB34)</f>
        <v>0.1791428571</v>
      </c>
      <c r="J34" s="4">
        <f>AVERAGE(consumer_non_discretionary!E34,consumer_non_discretionary!I34,consumer_non_discretionary!M34,consumer_non_discretionary!Q34,consumer_non_discretionary!U34,consumer_non_discretionary!Y34,consumer_non_discretionary!AC34)</f>
        <v>0.095</v>
      </c>
      <c r="K34" s="4">
        <f>AVERAGE(energy!B34,energy!F34,energy!J34,energy!N34,energy!R34)</f>
        <v>-0.1676</v>
      </c>
      <c r="L34" s="4">
        <f>AVERAGE(energy!C34,energy!G34,energy!K34,energy!O34,energy!S34)</f>
        <v>0.3012</v>
      </c>
      <c r="M34" s="4">
        <f>AVERAGE(energy!D34,energy!H34,energy!L34,energy!P34,energy!T34)</f>
        <v>0.1322</v>
      </c>
      <c r="N34" s="4">
        <f>AVERAGE(energy!E34,energy!I34,energy!M34,energy!Q34,energy!U34)</f>
        <v>-0.0194</v>
      </c>
      <c r="O34" s="4">
        <f>AVERAGE(financial_services!B34,financial_services!D34,financial_services!F34,financial_services!H34)</f>
        <v>-0.036</v>
      </c>
      <c r="P34" s="4">
        <f>AVERAGE(financial_services!C34,financial_services!E34,financial_services!G34,financial_services!I34)</f>
        <v>0.242</v>
      </c>
      <c r="Q34" s="4">
        <f>AVERAGE(healthcare!B34,healthcare!F34,healthcare!J34,healthcare!N34,healthcare!R34)</f>
        <v>0.1058</v>
      </c>
      <c r="R34" s="4">
        <f>AVERAGE(healthcare!C34,healthcare!G34,healthcare!K34,healthcare!O34,healthcare!S34)</f>
        <v>0.2</v>
      </c>
      <c r="S34" s="4">
        <f>AVERAGE(healthcare!D34,healthcare!H34,healthcare!L34,healthcare!P34,healthcare!T34)</f>
        <v>0.0666</v>
      </c>
      <c r="T34" s="4">
        <f>AVERAGE(healthcare!E34,healthcare!I34,healthcare!M34,healthcare!Q34,healthcare!U34)</f>
        <v>0.0312</v>
      </c>
      <c r="U34" s="4">
        <f>AVERAGE(technology!B34,technology!F34,technology!J34,technology!N34,technology!R34,technology!V34)</f>
        <v>0.274</v>
      </c>
      <c r="V34" s="4">
        <f>AVERAGE(technology!C34,technology!G34,technology!K34,technology!O34,technology!S34,technology!W34)</f>
        <v>0.514</v>
      </c>
      <c r="W34" s="4">
        <f>AVERAGE(technology!D34,technology!H34,technology!L34,technology!P34,technology!T34,technology!X34)</f>
        <v>0.2811666667</v>
      </c>
      <c r="X34" s="4">
        <f>AVERAGE(technology!E34,technology!I34,technology!M34,technology!Q34,technology!U34,technology!Y34)</f>
        <v>0.1573333333</v>
      </c>
    </row>
    <row r="35" ht="15.75" customHeight="1">
      <c r="A35" s="1">
        <v>2017.0</v>
      </c>
      <c r="B35" s="3">
        <v>0.0</v>
      </c>
      <c r="C35" s="4">
        <f>AVERAGE(consumer_discretionary!B35,consumer_discretionary!F35,consumer_discretionary!J35,consumer_discretionary!N35)</f>
        <v>0.0785</v>
      </c>
      <c r="D35" s="4">
        <f>AVERAGE(consumer_discretionary!C35,consumer_discretionary!G35,consumer_discretionary!K35,consumer_discretionary!O35)</f>
        <v>0.4365</v>
      </c>
      <c r="E35" s="4">
        <f>AVERAGE(consumer_discretionary!D35,consumer_discretionary!H35,consumer_discretionary!L35,consumer_discretionary!P35)</f>
        <v>0.19425</v>
      </c>
      <c r="F35" s="4">
        <f>AVERAGE(consumer_discretionary!E35,consumer_discretionary!I35,consumer_discretionary!M35,consumer_discretionary!Q35)</f>
        <v>0.1155</v>
      </c>
      <c r="G35" s="4">
        <f>AVERAGE(consumer_non_discretionary!B35,consumer_non_discretionary!F35,consumer_non_discretionary!J35,consumer_non_discretionary!N35,consumer_non_discretionary!R35,consumer_non_discretionary!V35,consumer_non_discretionary!Z35)</f>
        <v>-0.002285714286</v>
      </c>
      <c r="H35" s="4">
        <f>AVERAGE(consumer_non_discretionary!C35,consumer_non_discretionary!G35,consumer_non_discretionary!K35,consumer_non_discretionary!O35,consumer_non_discretionary!S35,consumer_non_discretionary!W35,consumer_non_discretionary!AA35)</f>
        <v>0.4178571429</v>
      </c>
      <c r="I35" s="4">
        <f>AVERAGE(consumer_non_discretionary!D35,consumer_non_discretionary!H35,consumer_non_discretionary!L35,consumer_non_discretionary!P35,consumer_non_discretionary!T35,consumer_non_discretionary!X35,consumer_non_discretionary!AB35)</f>
        <v>0.1834285714</v>
      </c>
      <c r="J35" s="4">
        <f>AVERAGE(consumer_non_discretionary!E35,consumer_non_discretionary!I35,consumer_non_discretionary!M35,consumer_non_discretionary!Q35,consumer_non_discretionary!U35,consumer_non_discretionary!Y35,consumer_non_discretionary!AC35)</f>
        <v>0.08714285714</v>
      </c>
      <c r="K35" s="4">
        <f>AVERAGE(energy!B35,energy!F35,energy!J35,energy!N35,energy!R35)</f>
        <v>0.2576</v>
      </c>
      <c r="L35" s="4">
        <f>AVERAGE(energy!C35,energy!G35,energy!K35,energy!O35,energy!S35)</f>
        <v>0.3074</v>
      </c>
      <c r="M35" s="4">
        <f>AVERAGE(energy!D35,energy!H35,energy!L35,energy!P35,energy!T35)</f>
        <v>0.176</v>
      </c>
      <c r="N35" s="4">
        <f>AVERAGE(energy!E35,energy!I35,energy!M35,energy!Q35,energy!U35)</f>
        <v>0.0366</v>
      </c>
      <c r="O35" s="4">
        <f>AVERAGE(financial_services!B35,financial_services!D35,financial_services!F35,financial_services!H35)</f>
        <v>0.03775</v>
      </c>
      <c r="P35" s="4">
        <f>AVERAGE(financial_services!C35,financial_services!E35,financial_services!G35,financial_services!I35)</f>
        <v>0.1265</v>
      </c>
      <c r="Q35" s="4">
        <f>AVERAGE(healthcare!B35,healthcare!F35,healthcare!J35,healthcare!N35,healthcare!R35)</f>
        <v>0.0562</v>
      </c>
      <c r="R35" s="4">
        <f>AVERAGE(healthcare!C35,healthcare!G35,healthcare!K35,healthcare!O35,healthcare!S35)</f>
        <v>0.1968</v>
      </c>
      <c r="S35" s="4">
        <f>AVERAGE(healthcare!D35,healthcare!H35,healthcare!L35,healthcare!P35,healthcare!T35)</f>
        <v>0.0682</v>
      </c>
      <c r="T35" s="4">
        <f>AVERAGE(healthcare!E35,healthcare!I35,healthcare!M35,healthcare!Q35,healthcare!U35)</f>
        <v>0.042</v>
      </c>
      <c r="U35" s="4">
        <f>AVERAGE(technology!B35,technology!F35,technology!J35,technology!N35,technology!R35,technology!V35)</f>
        <v>0.3015</v>
      </c>
      <c r="V35" s="4">
        <f>AVERAGE(technology!C35,technology!G35,technology!K35,technology!O35,technology!S35,technology!W35)</f>
        <v>0.5075</v>
      </c>
      <c r="W35" s="4">
        <f>AVERAGE(technology!D35,technology!H35,technology!L35,technology!P35,technology!T35,technology!X35)</f>
        <v>0.2796666667</v>
      </c>
      <c r="X35" s="4">
        <f>AVERAGE(technology!E35,technology!I35,technology!M35,technology!Q35,technology!U35,technology!Y35)</f>
        <v>0.1385</v>
      </c>
    </row>
    <row r="36" ht="15.75" customHeight="1">
      <c r="A36" s="1">
        <v>2018.0</v>
      </c>
      <c r="B36" s="3">
        <v>0.0</v>
      </c>
      <c r="C36" s="4">
        <f>AVERAGE(consumer_discretionary!B36,consumer_discretionary!F36,consumer_discretionary!J36,consumer_discretionary!N36)</f>
        <v>0.08225</v>
      </c>
      <c r="D36" s="4">
        <f>AVERAGE(consumer_discretionary!C36,consumer_discretionary!G36,consumer_discretionary!K36,consumer_discretionary!O36)</f>
        <v>0.435</v>
      </c>
      <c r="E36" s="4">
        <f>AVERAGE(consumer_discretionary!D36,consumer_discretionary!H36,consumer_discretionary!L36,consumer_discretionary!P36)</f>
        <v>0.1915</v>
      </c>
      <c r="F36" s="4">
        <f>AVERAGE(consumer_discretionary!E36,consumer_discretionary!I36,consumer_discretionary!M36,consumer_discretionary!Q36)</f>
        <v>0.1145</v>
      </c>
      <c r="G36" s="4">
        <f>AVERAGE(consumer_non_discretionary!B36,consumer_non_discretionary!F36,consumer_non_discretionary!J36,consumer_non_discretionary!N36,consumer_non_discretionary!R36,consumer_non_discretionary!V36,consumer_non_discretionary!Z36)</f>
        <v>0.01914285714</v>
      </c>
      <c r="H36" s="4">
        <f>AVERAGE(consumer_non_discretionary!C36,consumer_non_discretionary!G36,consumer_non_discretionary!K36,consumer_non_discretionary!O36,consumer_non_discretionary!S36,consumer_non_discretionary!W36,consumer_non_discretionary!AA36)</f>
        <v>0.4128571429</v>
      </c>
      <c r="I36" s="4">
        <f>AVERAGE(consumer_non_discretionary!D36,consumer_non_discretionary!H36,consumer_non_discretionary!L36,consumer_non_discretionary!P36,consumer_non_discretionary!T36,consumer_non_discretionary!X36,consumer_non_discretionary!AB36)</f>
        <v>0.1947142857</v>
      </c>
      <c r="J36" s="4">
        <f>AVERAGE(consumer_non_discretionary!E36,consumer_non_discretionary!I36,consumer_non_discretionary!M36,consumer_non_discretionary!Q36,consumer_non_discretionary!U36,consumer_non_discretionary!Y36,consumer_non_discretionary!AC36)</f>
        <v>0.07557142857</v>
      </c>
      <c r="K36" s="4">
        <f>AVERAGE(energy!B36,energy!F36,energy!J36,energy!N36,energy!R36)</f>
        <v>0.2414</v>
      </c>
      <c r="L36" s="4">
        <f>AVERAGE(energy!C36,energy!G36,energy!K36,energy!O36,energy!S36)</f>
        <v>0.3062</v>
      </c>
      <c r="M36" s="4">
        <f>AVERAGE(energy!D36,energy!H36,energy!L36,energy!P36,energy!T36)</f>
        <v>0.2046</v>
      </c>
      <c r="N36" s="4">
        <f>AVERAGE(energy!E36,energy!I36,energy!M36,energy!Q36,energy!U36)</f>
        <v>0.0852</v>
      </c>
      <c r="O36" s="4">
        <f>AVERAGE(financial_services!B36,financial_services!D36,financial_services!F36,financial_services!H36)</f>
        <v>0.06675</v>
      </c>
      <c r="P36" s="4">
        <f>AVERAGE(financial_services!C36,financial_services!E36,financial_services!G36,financial_services!I36)</f>
        <v>0.3</v>
      </c>
      <c r="Q36" s="4">
        <f>AVERAGE(healthcare!B36,healthcare!F36,healthcare!J36,healthcare!N36,healthcare!R36)</f>
        <v>0.0804</v>
      </c>
      <c r="R36" s="4">
        <f>AVERAGE(healthcare!C36,healthcare!G36,healthcare!K36,healthcare!O36,healthcare!S36)</f>
        <v>0.201</v>
      </c>
      <c r="S36" s="4">
        <f>AVERAGE(healthcare!D36,healthcare!H36,healthcare!L36,healthcare!P36,healthcare!T36)</f>
        <v>0.0696</v>
      </c>
      <c r="T36" s="4">
        <f>AVERAGE(healthcare!E36,healthcare!I36,healthcare!M36,healthcare!Q36,healthcare!U36)</f>
        <v>0.029</v>
      </c>
      <c r="U36" s="4">
        <f>AVERAGE(technology!B36,technology!F36,technology!J36,technology!N36,technology!R36,technology!V36)</f>
        <v>0.3406666667</v>
      </c>
      <c r="V36" s="4">
        <f>AVERAGE(technology!C36,technology!G36,technology!K36,technology!O36,technology!S36,technology!W36)</f>
        <v>0.5036666667</v>
      </c>
      <c r="W36" s="4">
        <f>AVERAGE(technology!D36,technology!H36,technology!L36,technology!P36,technology!T36,technology!X36)</f>
        <v>0.2895</v>
      </c>
      <c r="X36" s="4">
        <f>AVERAGE(technology!E36,technology!I36,technology!M36,technology!Q36,technology!U36,technology!Y36)</f>
        <v>0.1655</v>
      </c>
    </row>
    <row r="37" ht="15.75" customHeight="1">
      <c r="A37" s="1">
        <v>2019.0</v>
      </c>
      <c r="B37" s="3">
        <v>0.0</v>
      </c>
      <c r="C37" s="4">
        <f>AVERAGE(consumer_discretionary!B37,consumer_discretionary!F37,consumer_discretionary!J37,consumer_discretionary!N37)</f>
        <v>0.09125</v>
      </c>
      <c r="D37" s="4">
        <f>AVERAGE(consumer_discretionary!C37,consumer_discretionary!G37,consumer_discretionary!K37,consumer_discretionary!O37)</f>
        <v>0.4335</v>
      </c>
      <c r="E37" s="4">
        <f>AVERAGE(consumer_discretionary!D37,consumer_discretionary!H37,consumer_discretionary!L37,consumer_discretionary!P37)</f>
        <v>0.19175</v>
      </c>
      <c r="F37" s="4">
        <f>AVERAGE(consumer_discretionary!E37,consumer_discretionary!I37,consumer_discretionary!M37,consumer_discretionary!Q37)</f>
        <v>0.119</v>
      </c>
      <c r="G37" s="4">
        <f>AVERAGE(consumer_non_discretionary!B37,consumer_non_discretionary!F37,consumer_non_discretionary!J37,consumer_non_discretionary!N37,consumer_non_discretionary!R37,consumer_non_discretionary!V37,consumer_non_discretionary!Z37)</f>
        <v>0.052</v>
      </c>
      <c r="H37" s="4">
        <f>AVERAGE(consumer_non_discretionary!C37,consumer_non_discretionary!G37,consumer_non_discretionary!K37,consumer_non_discretionary!O37,consumer_non_discretionary!S37,consumer_non_discretionary!W37,consumer_non_discretionary!AA37)</f>
        <v>0.4132857143</v>
      </c>
      <c r="I37" s="4">
        <f>AVERAGE(consumer_non_discretionary!D37,consumer_non_discretionary!H37,consumer_non_discretionary!L37,consumer_non_discretionary!P37,consumer_non_discretionary!T37,consumer_non_discretionary!X37,consumer_non_discretionary!AB37)</f>
        <v>0.196</v>
      </c>
      <c r="J37" s="4">
        <f>AVERAGE(consumer_non_discretionary!E37,consumer_non_discretionary!I37,consumer_non_discretionary!M37,consumer_non_discretionary!Q37,consumer_non_discretionary!U37,consumer_non_discretionary!Y37,consumer_non_discretionary!AC37)</f>
        <v>0.1135714286</v>
      </c>
      <c r="K37" s="4">
        <f>AVERAGE(energy!B37,energy!F37,energy!J37,energy!N37,energy!R37)</f>
        <v>-0.1778</v>
      </c>
      <c r="L37" s="4">
        <f>AVERAGE(energy!C37,energy!G37,energy!K37,energy!O37,energy!S37)</f>
        <v>0.341</v>
      </c>
      <c r="M37" s="4">
        <f>AVERAGE(energy!D37,energy!H37,energy!L37,energy!P37,energy!T37)</f>
        <v>0.2246</v>
      </c>
      <c r="N37" s="4">
        <f>AVERAGE(energy!E37,energy!I37,energy!M37,energy!Q37,energy!U37)</f>
        <v>0.0726</v>
      </c>
      <c r="O37" s="4">
        <f>AVERAGE(financial_services!B37,financial_services!D37,financial_services!F37,financial_services!H37)</f>
        <v>0.01125</v>
      </c>
      <c r="P37" s="4">
        <f>AVERAGE(financial_services!C37,financial_services!E37,financial_services!G37,financial_services!I37)</f>
        <v>0.29525</v>
      </c>
      <c r="Q37" s="4">
        <f>AVERAGE(healthcare!B37,healthcare!F37,healthcare!J37,healthcare!N37,healthcare!R37)</f>
        <v>0.543</v>
      </c>
      <c r="R37" s="4">
        <f>AVERAGE(healthcare!C37,healthcare!G37,healthcare!K37,healthcare!O37,healthcare!S37)</f>
        <v>0.169</v>
      </c>
      <c r="S37" s="4">
        <f>AVERAGE(healthcare!D37,healthcare!H37,healthcare!L37,healthcare!P37,healthcare!T37)</f>
        <v>0.0638</v>
      </c>
      <c r="T37" s="4">
        <f>AVERAGE(healthcare!E37,healthcare!I37,healthcare!M37,healthcare!Q37,healthcare!U37)</f>
        <v>0.0324</v>
      </c>
      <c r="U37" s="4">
        <f>AVERAGE(technology!B37,technology!F37,technology!J37,technology!N37,technology!R37,technology!V37)</f>
        <v>0.1531666667</v>
      </c>
      <c r="V37" s="4">
        <f>AVERAGE(technology!C37,technology!G37,technology!K37,technology!O37,technology!S37,technology!W37)</f>
        <v>0.498</v>
      </c>
      <c r="W37" s="4">
        <f>AVERAGE(technology!D37,technology!H37,technology!L37,technology!P37,technology!T37,technology!X37)</f>
        <v>0.2885</v>
      </c>
      <c r="X37" s="4">
        <f>AVERAGE(technology!E37,technology!I37,technology!M37,technology!Q37,technology!U37,technology!Y37)</f>
        <v>0.1671666667</v>
      </c>
    </row>
    <row r="38" ht="15.75" customHeight="1">
      <c r="A38" s="1">
        <v>2020.0</v>
      </c>
      <c r="B38" s="3">
        <v>1.0</v>
      </c>
      <c r="C38" s="4">
        <f>AVERAGE(consumer_discretionary!B38,consumer_discretionary!F38,consumer_discretionary!J38,consumer_discretionary!N38)</f>
        <v>-0.0765</v>
      </c>
      <c r="D38" s="4">
        <f>AVERAGE(consumer_discretionary!C38,consumer_discretionary!G38,consumer_discretionary!K38,consumer_discretionary!O38)</f>
        <v>0.40975</v>
      </c>
      <c r="E38" s="4">
        <f>AVERAGE(consumer_discretionary!D38,consumer_discretionary!H38,consumer_discretionary!L38,consumer_discretionary!P38)</f>
        <v>0.16675</v>
      </c>
      <c r="F38" s="4">
        <f>AVERAGE(consumer_discretionary!E38,consumer_discretionary!I38,consumer_discretionary!M38,consumer_discretionary!Q38)</f>
        <v>0.0785</v>
      </c>
      <c r="G38" s="4">
        <f>AVERAGE(consumer_non_discretionary!B38,consumer_non_discretionary!F38,consumer_non_discretionary!J38,consumer_non_discretionary!N38,consumer_non_discretionary!R38,consumer_non_discretionary!V38,consumer_non_discretionary!Z38)</f>
        <v>0.01271428571</v>
      </c>
      <c r="H38" s="4">
        <f>AVERAGE(consumer_non_discretionary!C38,consumer_non_discretionary!G38,consumer_non_discretionary!K38,consumer_non_discretionary!O38,consumer_non_discretionary!S38,consumer_non_discretionary!W38,consumer_non_discretionary!AA38)</f>
        <v>0.4117142857</v>
      </c>
      <c r="I38" s="4">
        <f>AVERAGE(consumer_non_discretionary!D38,consumer_non_discretionary!H38,consumer_non_discretionary!L38,consumer_non_discretionary!P38,consumer_non_discretionary!T38,consumer_non_discretionary!X38,consumer_non_discretionary!AB38)</f>
        <v>0.196</v>
      </c>
      <c r="J38" s="4">
        <f>AVERAGE(consumer_non_discretionary!E38,consumer_non_discretionary!I38,consumer_non_discretionary!M38,consumer_non_discretionary!Q38,consumer_non_discretionary!U38,consumer_non_discretionary!Y38,consumer_non_discretionary!AC38)</f>
        <v>0.1158571429</v>
      </c>
      <c r="K38" s="4">
        <f>AVERAGE(energy!B38,energy!F38,energy!J38,energy!N38,energy!R38)</f>
        <v>-0.3736</v>
      </c>
      <c r="L38" s="4">
        <f>AVERAGE(energy!C38,energy!G38,energy!K38,energy!O38,energy!S38)</f>
        <v>0.316</v>
      </c>
      <c r="M38" s="4">
        <f>AVERAGE(energy!D38,energy!H38,energy!L38,energy!P38,energy!T38)</f>
        <v>0.1546</v>
      </c>
      <c r="N38" s="4">
        <f>AVERAGE(energy!E38,energy!I38,energy!M38,energy!Q38,energy!U38)</f>
        <v>-0.1274</v>
      </c>
      <c r="O38" s="4">
        <f>AVERAGE(financial_services!B38,financial_services!D38,financial_services!F38,financial_services!H38)</f>
        <v>-0.03575</v>
      </c>
      <c r="P38" s="4">
        <f>AVERAGE(financial_services!C38,financial_services!E38,financial_services!G38,financial_services!I38)</f>
        <v>0.2345</v>
      </c>
      <c r="Q38" s="4">
        <f>AVERAGE(healthcare!B38,healthcare!F38,healthcare!J38,healthcare!N38,healthcare!R38)</f>
        <v>0.08</v>
      </c>
      <c r="R38" s="4">
        <f>AVERAGE(healthcare!C38,healthcare!G38,healthcare!K38,healthcare!O38,healthcare!S38)</f>
        <v>0.1846</v>
      </c>
      <c r="S38" s="4">
        <f>AVERAGE(healthcare!D38,healthcare!H38,healthcare!L38,healthcare!P38,healthcare!T38)</f>
        <v>0.0638</v>
      </c>
      <c r="T38" s="4">
        <f>AVERAGE(healthcare!E38,healthcare!I38,healthcare!M38,healthcare!Q38,healthcare!U38)</f>
        <v>0.0364</v>
      </c>
      <c r="U38" s="4">
        <f>AVERAGE(technology!B38,technology!F38,technology!J38,technology!N38,technology!R38,technology!V38)</f>
        <v>0.199</v>
      </c>
      <c r="V38" s="4">
        <f>AVERAGE(technology!C38,technology!G38,technology!K38,technology!O38,technology!S38,technology!W38)</f>
        <v>0.5013333333</v>
      </c>
      <c r="W38" s="4">
        <f>AVERAGE(technology!D38,technology!H38,technology!L38,technology!P38,technology!T38,technology!X38)</f>
        <v>0.2931666667</v>
      </c>
      <c r="X38" s="4">
        <f>AVERAGE(technology!E38,technology!I38,technology!M38,technology!Q38,technology!U38,technology!Y38)</f>
        <v>0.1928333333</v>
      </c>
    </row>
    <row r="39" ht="15.75" customHeight="1">
      <c r="A39" s="1">
        <v>2021.0</v>
      </c>
      <c r="B39" s="3">
        <v>1.0</v>
      </c>
      <c r="C39" s="4">
        <f>AVERAGE(consumer_discretionary!B39,consumer_discretionary!F39,consumer_discretionary!J39,consumer_discretionary!N39)</f>
        <v>0.266</v>
      </c>
      <c r="D39" s="4">
        <f>AVERAGE(consumer_discretionary!C39,consumer_discretionary!G39,consumer_discretionary!K39,consumer_discretionary!O39)</f>
        <v>0.4405</v>
      </c>
      <c r="E39" s="4">
        <f>AVERAGE(consumer_discretionary!D39,consumer_discretionary!H39,consumer_discretionary!L39,consumer_discretionary!P39)</f>
        <v>0.21525</v>
      </c>
      <c r="F39" s="4">
        <f>AVERAGE(consumer_discretionary!E39,consumer_discretionary!I39,consumer_discretionary!M39,consumer_discretionary!Q39)</f>
        <v>0.1395</v>
      </c>
      <c r="G39" s="4">
        <f>AVERAGE(consumer_non_discretionary!B39,consumer_non_discretionary!F39,consumer_non_discretionary!J39,consumer_non_discretionary!N39,consumer_non_discretionary!R39,consumer_non_discretionary!V39,consumer_non_discretionary!Z39)</f>
        <v>0.1005714286</v>
      </c>
      <c r="H39" s="4">
        <f>AVERAGE(consumer_non_discretionary!C39,consumer_non_discretionary!G39,consumer_non_discretionary!K39,consumer_non_discretionary!O39,consumer_non_discretionary!S39,consumer_non_discretionary!W39,consumer_non_discretionary!AA39)</f>
        <v>0.4041428571</v>
      </c>
      <c r="I39" s="4">
        <f>AVERAGE(consumer_non_discretionary!D39,consumer_non_discretionary!H39,consumer_non_discretionary!L39,consumer_non_discretionary!P39,consumer_non_discretionary!T39,consumer_non_discretionary!X39,consumer_non_discretionary!AB39)</f>
        <v>0.1928571429</v>
      </c>
      <c r="J39" s="4">
        <f>AVERAGE(consumer_non_discretionary!E39,consumer_non_discretionary!I39,consumer_non_discretionary!M39,consumer_non_discretionary!Q39,consumer_non_discretionary!U39,consumer_non_discretionary!Y39,consumer_non_discretionary!AC39)</f>
        <v>0.1181428571</v>
      </c>
      <c r="K39" s="4">
        <f>AVERAGE(energy!B39,energy!F39,energy!J39,energy!N39,energy!R39)</f>
        <v>0.7256</v>
      </c>
      <c r="L39" s="4">
        <f>AVERAGE(energy!C39,energy!G39,energy!K39,energy!O39,energy!S39)</f>
        <v>0.3452</v>
      </c>
      <c r="M39" s="4">
        <f>AVERAGE(energy!D39,energy!H39,energy!L39,energy!P39,energy!T39)</f>
        <v>0.2322</v>
      </c>
      <c r="N39" s="4">
        <f>AVERAGE(energy!E39,energy!I39,energy!M39,energy!Q39,energy!U39)</f>
        <v>0.0956</v>
      </c>
      <c r="O39" s="4">
        <f>AVERAGE(financial_services!B39,financial_services!D39,financial_services!F39,financial_services!H39)</f>
        <v>0.3055</v>
      </c>
      <c r="P39" s="4">
        <f>AVERAGE(financial_services!C39,financial_services!E39,financial_services!G39,financial_services!I39)</f>
        <v>0.3425</v>
      </c>
      <c r="Q39" s="4">
        <f>AVERAGE(healthcare!B39,healthcare!F39,healthcare!J39,healthcare!N39,healthcare!R39)</f>
        <v>0.0916</v>
      </c>
      <c r="R39" s="4">
        <f>AVERAGE(healthcare!C39,healthcare!G39,healthcare!K39,healthcare!O39,healthcare!S39)</f>
        <v>0.172</v>
      </c>
      <c r="S39" s="4">
        <f>AVERAGE(healthcare!D39,healthcare!H39,healthcare!L39,healthcare!P39,healthcare!T39)</f>
        <v>0.0598</v>
      </c>
      <c r="T39" s="4">
        <f>AVERAGE(healthcare!E39,healthcare!I39,healthcare!M39,healthcare!Q39,healthcare!U39)</f>
        <v>0.0286</v>
      </c>
      <c r="U39" s="4">
        <f>AVERAGE(technology!B39,technology!F39,technology!J39,technology!N39,technology!R39,technology!V39)</f>
        <v>0.3693333333</v>
      </c>
      <c r="V39" s="4">
        <f>AVERAGE(technology!C39,technology!G39,technology!K39,technology!O39,technology!S39,technology!W39)</f>
        <v>0.5261666667</v>
      </c>
      <c r="W39" s="4">
        <f>AVERAGE(technology!D39,technology!H39,technology!L39,technology!P39,technology!T39,technology!X39)</f>
        <v>0.3215</v>
      </c>
      <c r="X39" s="4">
        <f>AVERAGE(technology!E39,technology!I39,technology!M39,technology!Q39,technology!U39,technology!Y39)</f>
        <v>0.2378333333</v>
      </c>
    </row>
    <row r="40" ht="15.75" customHeight="1">
      <c r="A40" s="1">
        <v>2022.0</v>
      </c>
      <c r="B40" s="3">
        <v>1.0</v>
      </c>
      <c r="C40" s="4">
        <f>AVERAGE(consumer_discretionary!B40,consumer_discretionary!F40,consumer_discretionary!J40,consumer_discretionary!N40)</f>
        <v>0.134</v>
      </c>
      <c r="D40" s="4">
        <f>AVERAGE(consumer_discretionary!C40,consumer_discretionary!G40,consumer_discretionary!K40,consumer_discretionary!O40)</f>
        <v>0.435</v>
      </c>
      <c r="E40" s="4">
        <f>AVERAGE(consumer_discretionary!D40,consumer_discretionary!H40,consumer_discretionary!L40,consumer_discretionary!P40)</f>
        <v>0.20475</v>
      </c>
      <c r="F40" s="4">
        <f>AVERAGE(consumer_discretionary!E40,consumer_discretionary!I40,consumer_discretionary!M40,consumer_discretionary!Q40)</f>
        <v>0.1295</v>
      </c>
      <c r="G40" s="4">
        <f>AVERAGE(consumer_non_discretionary!B40,consumer_non_discretionary!F40,consumer_non_discretionary!J40,consumer_non_discretionary!N40,consumer_non_discretionary!R40,consumer_non_discretionary!V40,consumer_non_discretionary!Z40)</f>
        <v>0.1048571429</v>
      </c>
      <c r="H40" s="4">
        <f>AVERAGE(consumer_non_discretionary!C40,consumer_non_discretionary!G40,consumer_non_discretionary!K40,consumer_non_discretionary!O40,consumer_non_discretionary!S40,consumer_non_discretionary!W40,consumer_non_discretionary!AA40)</f>
        <v>0.3997142857</v>
      </c>
      <c r="I40" s="4">
        <f>AVERAGE(consumer_non_discretionary!D40,consumer_non_discretionary!H40,consumer_non_discretionary!L40,consumer_non_discretionary!P40,consumer_non_discretionary!T40,consumer_non_discretionary!X40,consumer_non_discretionary!AB40)</f>
        <v>0.1889285714</v>
      </c>
      <c r="J40" s="4">
        <f>AVERAGE(consumer_non_discretionary!E40,consumer_non_discretionary!I40,consumer_non_discretionary!M40,consumer_non_discretionary!Q40,consumer_non_discretionary!U40,consumer_non_discretionary!Y40,consumer_non_discretionary!AC40)</f>
        <v>0.1237142857</v>
      </c>
      <c r="K40" s="4">
        <f>AVERAGE(energy!B40,energy!F40,energy!J40,energy!N40,energy!R40)</f>
        <v>0.5342</v>
      </c>
      <c r="L40" s="4">
        <f>AVERAGE(energy!C40,energy!G40,energy!K40,energy!O40,energy!S40)</f>
        <v>0.3552</v>
      </c>
      <c r="M40" s="4">
        <f>AVERAGE(energy!D40,energy!H40,energy!L40,energy!P40,energy!T40)</f>
        <v>0.2712</v>
      </c>
      <c r="N40" s="4">
        <f>AVERAGE(energy!E40,energy!I40,energy!M40,energy!Q40,energy!U40)</f>
        <v>0.1234</v>
      </c>
      <c r="O40" s="4">
        <f>AVERAGE(financial_services!B40,financial_services!D40,financial_services!F40,financial_services!H40)</f>
        <v>-0.0955</v>
      </c>
      <c r="P40" s="4">
        <f>AVERAGE(financial_services!C40,financial_services!E40,financial_services!G40,financial_services!I40)</f>
        <v>0.267</v>
      </c>
      <c r="Q40" s="4">
        <f>AVERAGE(healthcare!B40,healthcare!F40,healthcare!J40,healthcare!N40,healthcare!R40)</f>
        <v>0.1008</v>
      </c>
      <c r="R40" s="4">
        <f>AVERAGE(healthcare!C40,healthcare!G40,healthcare!K40,healthcare!O40,healthcare!S40)</f>
        <v>0.1692</v>
      </c>
      <c r="S40" s="4">
        <f>AVERAGE(healthcare!D40,healthcare!H40,healthcare!L40,healthcare!P40,healthcare!T40)</f>
        <v>0.057</v>
      </c>
      <c r="T40" s="4">
        <f>AVERAGE(healthcare!E40,healthcare!I40,healthcare!M40,healthcare!Q40,healthcare!U40)</f>
        <v>0.0308</v>
      </c>
      <c r="U40" s="4">
        <f>AVERAGE(technology!B40,technology!F40,technology!J40,technology!N40,technology!R40,technology!V40)</f>
        <v>0.1588333333</v>
      </c>
      <c r="V40" s="4">
        <f>AVERAGE(technology!C40,technology!G40,technology!K40,technology!O40,technology!S40,technology!W40)</f>
        <v>0.5268333333</v>
      </c>
      <c r="W40" s="4">
        <f>AVERAGE(technology!D40,technology!H40,technology!L40,technology!P40,technology!T40,technology!X40)</f>
        <v>0.3045</v>
      </c>
      <c r="X40" s="4">
        <f>AVERAGE(technology!E40,technology!I40,technology!M40,technology!Q40,technology!U40,technology!Y40)</f>
        <v>0.1966666667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15.33"/>
    <col customWidth="1" min="12" max="12" width="23.33"/>
  </cols>
  <sheetData>
    <row r="1">
      <c r="A1" s="5" t="s">
        <v>24</v>
      </c>
      <c r="B1" s="5" t="s">
        <v>25</v>
      </c>
      <c r="C1" s="1" t="s">
        <v>0</v>
      </c>
      <c r="D1" s="1" t="s">
        <v>1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</row>
    <row r="2">
      <c r="A2" s="7">
        <v>5.6</v>
      </c>
      <c r="B2" s="1">
        <f t="shared" ref="B2:B40" si="1">-A2</f>
        <v>-5.6</v>
      </c>
      <c r="C2" s="1">
        <v>1984.0</v>
      </c>
      <c r="D2" s="3">
        <v>0.0</v>
      </c>
      <c r="E2" s="1">
        <f>(-6.48)*main!C2+(39.6)*main!D2+(-54.65)*main!E2+(24.94)*main!F2+(-9.98)</f>
        <v>-4.48022</v>
      </c>
      <c r="F2" s="1" t="str">
        <f>(24.07)*main!G2+(-29)*main!H2+(66.56)*main!I2+(31.13)*main!J2+(-5.37)</f>
        <v>#DIV/0!</v>
      </c>
      <c r="G2" s="1" t="str">
        <f>(1.06)*main!K2+(-6.07)*main!L2+(25.26)*main!M2+(-22.2)*main!N2+(-2.4)</f>
        <v>#DIV/0!</v>
      </c>
      <c r="H2" s="1" t="str">
        <f>(0.52)*main!O2+(-6.9)*main!P2+(-0.04)</f>
        <v>#DIV/0!</v>
      </c>
      <c r="I2" s="1" t="str">
        <f>(-16.01)*main!Q2+(6.09)*main!R2+(-25.59)*main!S2+(-71.12)*main!T2+(3.61)</f>
        <v>#DIV/0!</v>
      </c>
      <c r="J2" s="1" t="str">
        <f>(0.18)*main!U2+(12.61)*main!V2+(-4.65)*main!W2+(13.28)*main!X2+(-8.35)</f>
        <v>#DIV/0!</v>
      </c>
    </row>
    <row r="3">
      <c r="A3" s="7">
        <v>4.175</v>
      </c>
      <c r="B3" s="1">
        <f t="shared" si="1"/>
        <v>-4.175</v>
      </c>
      <c r="C3" s="1">
        <v>1985.0</v>
      </c>
      <c r="D3" s="3">
        <v>0.0</v>
      </c>
      <c r="E3" s="1">
        <f>(-6.48)*main!C3+(39.6)*main!D3+(-54.65)*main!E3+(24.94)*main!F3+(-9.98)</f>
        <v>-4.684015</v>
      </c>
      <c r="F3" s="1" t="str">
        <f>(24.07)*main!G3+(-29)*main!H3+(66.56)*main!I3+(31.13)*main!J3+(-5.37)</f>
        <v>#DIV/0!</v>
      </c>
      <c r="G3" s="1" t="str">
        <f>(1.06)*main!K3+(-6.07)*main!L3+(25.26)*main!M3+(-22.2)*main!N3+(-2.4)</f>
        <v>#DIV/0!</v>
      </c>
      <c r="H3" s="1" t="str">
        <f>(0.52)*main!O3+(-6.9)*main!P3+(-0.04)</f>
        <v>#DIV/0!</v>
      </c>
      <c r="I3" s="1" t="str">
        <f>(-16.01)*main!Q3+(6.09)*main!R3+(-25.59)*main!S3+(-71.12)*main!T3+(3.61)</f>
        <v>#DIV/0!</v>
      </c>
      <c r="J3" s="1" t="str">
        <f>(0.18)*main!U3+(12.61)*main!V3+(-4.65)*main!W3+(13.28)*main!X3+(-8.35)</f>
        <v>#DIV/0!</v>
      </c>
    </row>
    <row r="4">
      <c r="A4" s="7">
        <v>2.925</v>
      </c>
      <c r="B4" s="1">
        <f t="shared" si="1"/>
        <v>-2.925</v>
      </c>
      <c r="C4" s="1">
        <v>1986.0</v>
      </c>
      <c r="D4" s="3">
        <v>0.0</v>
      </c>
      <c r="E4" s="1">
        <f>(-6.48)*main!C4+(39.6)*main!D4+(-54.65)*main!E4+(24.94)*main!F4+(-9.98)</f>
        <v>-4.755095</v>
      </c>
      <c r="F4" s="1">
        <f>(24.07)*main!G4+(-29)*main!H4+(66.56)*main!I4+(31.13)*main!J4+(-5.37)</f>
        <v>1.227555</v>
      </c>
      <c r="G4" s="1" t="str">
        <f>(1.06)*main!K4+(-6.07)*main!L4+(25.26)*main!M4+(-22.2)*main!N4+(-2.4)</f>
        <v>#DIV/0!</v>
      </c>
      <c r="H4" s="1" t="str">
        <f>(0.52)*main!O4+(-6.9)*main!P4+(-0.04)</f>
        <v>#DIV/0!</v>
      </c>
      <c r="I4" s="1" t="str">
        <f>(-16.01)*main!Q4+(6.09)*main!R4+(-25.59)*main!S4+(-71.12)*main!T4+(3.61)</f>
        <v>#DIV/0!</v>
      </c>
      <c r="J4" s="1" t="str">
        <f>(0.18)*main!U4+(12.61)*main!V4+(-4.65)*main!W4+(13.28)*main!X4+(-8.35)</f>
        <v>#DIV/0!</v>
      </c>
      <c r="M4" s="6" t="s">
        <v>32</v>
      </c>
    </row>
    <row r="5">
      <c r="A5" s="7">
        <v>4.475</v>
      </c>
      <c r="B5" s="1">
        <f t="shared" si="1"/>
        <v>-4.475</v>
      </c>
      <c r="C5" s="1">
        <v>1987.0</v>
      </c>
      <c r="D5" s="3">
        <v>0.0</v>
      </c>
      <c r="E5" s="1">
        <f>(-6.48)*main!C5+(39.6)*main!D5+(-54.65)*main!E5+(24.94)*main!F5+(-9.98)</f>
        <v>-2.77976</v>
      </c>
      <c r="F5" s="1">
        <f>(24.07)*main!G5+(-29)*main!H5+(66.56)*main!I5+(31.13)*main!J5+(-5.37)</f>
        <v>1.138226667</v>
      </c>
      <c r="G5" s="1" t="str">
        <f>(1.06)*main!K5+(-6.07)*main!L5+(25.26)*main!M5+(-22.2)*main!N5+(-2.4)</f>
        <v>#DIV/0!</v>
      </c>
      <c r="H5" s="1" t="str">
        <f>(0.52)*main!O5+(-6.9)*main!P5+(-0.04)</f>
        <v>#DIV/0!</v>
      </c>
      <c r="I5" s="1" t="str">
        <f>(-16.01)*main!Q5+(6.09)*main!R5+(-25.59)*main!S5+(-71.12)*main!T5+(3.61)</f>
        <v>#DIV/0!</v>
      </c>
      <c r="J5" s="1" t="str">
        <f>(0.18)*main!U5+(12.61)*main!V5+(-4.65)*main!W5+(13.28)*main!X5+(-8.35)</f>
        <v>#DIV/0!</v>
      </c>
      <c r="L5" s="6" t="s">
        <v>26</v>
      </c>
      <c r="M5" s="1">
        <f>correl(B2:B40,E2:E40)</f>
        <v>0.5625991916</v>
      </c>
    </row>
    <row r="6">
      <c r="A6" s="7">
        <v>3.825</v>
      </c>
      <c r="B6" s="1">
        <f t="shared" si="1"/>
        <v>-3.825</v>
      </c>
      <c r="C6" s="1">
        <v>1988.0</v>
      </c>
      <c r="D6" s="3">
        <v>0.0</v>
      </c>
      <c r="E6" s="1">
        <f>(-6.48)*main!C6+(39.6)*main!D6+(-54.65)*main!E6+(24.94)*main!F6+(-9.98)</f>
        <v>-4.84937</v>
      </c>
      <c r="F6" s="1">
        <f>(24.07)*main!G6+(-29)*main!H6+(66.56)*main!I6+(31.13)*main!J6+(-5.37)</f>
        <v>-0.7536966667</v>
      </c>
      <c r="G6" s="1" t="str">
        <f>(1.06)*main!K6+(-6.07)*main!L6+(25.26)*main!M6+(-22.2)*main!N6+(-2.4)</f>
        <v>#DIV/0!</v>
      </c>
      <c r="H6" s="1" t="str">
        <f>(0.52)*main!O6+(-6.9)*main!P6+(-0.04)</f>
        <v>#DIV/0!</v>
      </c>
      <c r="I6" s="1" t="str">
        <f>(-16.01)*main!Q6+(6.09)*main!R6+(-25.59)*main!S6+(-71.12)*main!T6+(3.61)</f>
        <v>#DIV/0!</v>
      </c>
      <c r="J6" s="1" t="str">
        <f>(0.18)*main!U6+(12.61)*main!V6+(-4.65)*main!W6+(13.28)*main!X6+(-8.35)</f>
        <v>#DIV/0!</v>
      </c>
      <c r="L6" s="6" t="s">
        <v>27</v>
      </c>
      <c r="M6" s="1">
        <f>correl(B4:B40,F4:F40)</f>
        <v>0.0772513582</v>
      </c>
    </row>
    <row r="7">
      <c r="A7" s="7">
        <v>2.75</v>
      </c>
      <c r="B7" s="1">
        <f t="shared" si="1"/>
        <v>-2.75</v>
      </c>
      <c r="C7" s="1">
        <v>1989.0</v>
      </c>
      <c r="D7" s="3">
        <v>0.0</v>
      </c>
      <c r="E7" s="1">
        <f>(-6.48)*main!C7+(39.6)*main!D7+(-54.65)*main!E7+(24.94)*main!F7+(-9.98)</f>
        <v>0.32288</v>
      </c>
      <c r="F7" s="1">
        <f>(24.07)*main!G7+(-29)*main!H7+(66.56)*main!I7+(31.13)*main!J7+(-5.37)</f>
        <v>-0.41085</v>
      </c>
      <c r="G7" s="1">
        <f>(1.06)*main!K7+(-6.07)*main!L7+(25.26)*main!M7+(-22.2)*main!N7+(-2.4)</f>
        <v>-1.011743333</v>
      </c>
      <c r="H7" s="1" t="str">
        <f>(0.52)*main!O7+(-6.9)*main!P7+(-0.04)</f>
        <v>#DIV/0!</v>
      </c>
      <c r="I7" s="1" t="str">
        <f>(-16.01)*main!Q7+(6.09)*main!R7+(-25.59)*main!S7+(-71.12)*main!T7+(3.61)</f>
        <v>#DIV/0!</v>
      </c>
      <c r="J7" s="1">
        <f>(0.18)*main!U7+(12.61)*main!V7+(-4.65)*main!W7+(13.28)*main!X7+(-8.35)</f>
        <v>-1.64498</v>
      </c>
      <c r="L7" s="6" t="s">
        <v>28</v>
      </c>
      <c r="M7" s="1">
        <f>correl(B7:B40,G7:G40)</f>
        <v>0.1357189902</v>
      </c>
    </row>
    <row r="8">
      <c r="A8" s="7">
        <v>0.65</v>
      </c>
      <c r="B8" s="1">
        <f t="shared" si="1"/>
        <v>-0.65</v>
      </c>
      <c r="C8" s="1">
        <v>1990.0</v>
      </c>
      <c r="D8" s="3">
        <v>1.0</v>
      </c>
      <c r="E8" s="1">
        <f>(-6.48)*main!C8+(39.6)*main!D8+(-54.65)*main!E8+(24.94)*main!F8+(-9.98)</f>
        <v>1.465071667</v>
      </c>
      <c r="F8" s="1">
        <f>(24.07)*main!G8+(-29)*main!H8+(66.56)*main!I8+(31.13)*main!J8+(-5.37)</f>
        <v>0.9384466667</v>
      </c>
      <c r="G8" s="1">
        <f>(1.06)*main!K8+(-6.07)*main!L8+(25.26)*main!M8+(-22.2)*main!N8+(-2.4)</f>
        <v>-1.4511325</v>
      </c>
      <c r="H8" s="1">
        <f>(0.52)*main!O8+(-6.9)*main!P8+(-0.04)</f>
        <v>-1.3017</v>
      </c>
      <c r="I8" s="1">
        <f>(-16.01)*main!Q8+(6.09)*main!R8+(-25.59)*main!S8+(-71.12)*main!T8+(3.61)</f>
        <v>-1.88463</v>
      </c>
      <c r="J8" s="1">
        <f>(0.18)*main!U8+(12.61)*main!V8+(-4.65)*main!W8+(13.28)*main!X8+(-8.35)</f>
        <v>-1.31108</v>
      </c>
      <c r="L8" s="6" t="s">
        <v>29</v>
      </c>
      <c r="M8" s="1">
        <f>correl(B8:B40,H8:H40)</f>
        <v>0.5502085165</v>
      </c>
    </row>
    <row r="9">
      <c r="A9" s="7">
        <v>1.175</v>
      </c>
      <c r="B9" s="1">
        <f t="shared" si="1"/>
        <v>-1.175</v>
      </c>
      <c r="C9" s="1">
        <v>1991.0</v>
      </c>
      <c r="D9" s="3">
        <v>1.0</v>
      </c>
      <c r="E9" s="1">
        <f>(-6.48)*main!C9+(39.6)*main!D9+(-54.65)*main!E9+(24.94)*main!F9+(-9.98)</f>
        <v>-0.962695</v>
      </c>
      <c r="F9" s="1">
        <f>(24.07)*main!G9+(-29)*main!H9+(66.56)*main!I9+(31.13)*main!J9+(-5.37)</f>
        <v>-1.5629075</v>
      </c>
      <c r="G9" s="1">
        <f>(1.06)*main!K9+(-6.07)*main!L9+(25.26)*main!M9+(-22.2)*main!N9+(-2.4)</f>
        <v>-1.877678</v>
      </c>
      <c r="H9" s="1">
        <f>(0.52)*main!O9+(-6.9)*main!P9+(-0.04)</f>
        <v>-0.2436333333</v>
      </c>
      <c r="I9" s="1">
        <f>(-16.01)*main!Q9+(6.09)*main!R9+(-25.59)*main!S9+(-71.12)*main!T9+(3.61)</f>
        <v>-0.28962</v>
      </c>
      <c r="J9" s="1">
        <f>(0.18)*main!U9+(12.61)*main!V9+(-4.65)*main!W9+(13.28)*main!X9+(-8.35)</f>
        <v>0.52915</v>
      </c>
      <c r="L9" s="6" t="s">
        <v>30</v>
      </c>
      <c r="M9" s="1">
        <f>correl(B8:B40,I8:I40)</f>
        <v>0.2480523022</v>
      </c>
    </row>
    <row r="10">
      <c r="A10" s="7">
        <v>4.375</v>
      </c>
      <c r="B10" s="1">
        <f t="shared" si="1"/>
        <v>-4.375</v>
      </c>
      <c r="C10" s="1">
        <v>1992.0</v>
      </c>
      <c r="D10" s="3">
        <v>0.0</v>
      </c>
      <c r="E10" s="1">
        <f>(-6.48)*main!C10+(39.6)*main!D10+(-54.65)*main!E10+(24.94)*main!F10+(-9.98)</f>
        <v>-1.419746667</v>
      </c>
      <c r="F10" s="1">
        <f>(24.07)*main!G10+(-29)*main!H10+(66.56)*main!I10+(31.13)*main!J10+(-5.37)</f>
        <v>0.001259666667</v>
      </c>
      <c r="G10" s="1">
        <f>(1.06)*main!K10+(-6.07)*main!L10+(25.26)*main!M10+(-22.2)*main!N10+(-2.4)</f>
        <v>-1.832814</v>
      </c>
      <c r="H10" s="1">
        <f>(0.52)*main!O10+(-6.9)*main!P10+(-0.04)</f>
        <v>-1.259433333</v>
      </c>
      <c r="I10" s="1">
        <f>(-16.01)*main!Q10+(6.09)*main!R10+(-25.59)*main!S10+(-71.12)*main!T10+(3.61)</f>
        <v>0.3205216667</v>
      </c>
      <c r="J10" s="1">
        <f>(0.18)*main!U10+(12.61)*main!V10+(-4.65)*main!W10+(13.28)*main!X10+(-8.35)</f>
        <v>0.63557</v>
      </c>
      <c r="L10" s="6" t="s">
        <v>31</v>
      </c>
      <c r="M10" s="1">
        <f>correl(B7:B40,J7:J40)</f>
        <v>0.4138342086</v>
      </c>
      <c r="N10" s="8"/>
      <c r="O10" s="8"/>
    </row>
    <row r="11">
      <c r="A11" s="7">
        <v>2.6</v>
      </c>
      <c r="B11" s="1">
        <f t="shared" si="1"/>
        <v>-2.6</v>
      </c>
      <c r="C11" s="1">
        <v>1993.0</v>
      </c>
      <c r="D11" s="3">
        <v>0.0</v>
      </c>
      <c r="E11" s="1">
        <f>(-6.48)*main!C11+(39.6)*main!D11+(-54.65)*main!E11+(24.94)*main!F11+(-9.98)</f>
        <v>-1.700021667</v>
      </c>
      <c r="F11" s="1">
        <f>(24.07)*main!G11+(-29)*main!H11+(66.56)*main!I11+(31.13)*main!J11+(-5.37)</f>
        <v>-1.606407143</v>
      </c>
      <c r="G11" s="1">
        <f>(1.06)*main!K11+(-6.07)*main!L11+(25.26)*main!M11+(-22.2)*main!N11+(-2.4)</f>
        <v>-1.885452</v>
      </c>
      <c r="H11" s="1">
        <f>(0.52)*main!O11+(-6.9)*main!P11+(-0.04)</f>
        <v>-1.31554</v>
      </c>
      <c r="I11" s="1">
        <f>(-16.01)*main!Q11+(6.09)*main!R11+(-25.59)*main!S11+(-71.12)*main!T11+(3.61)</f>
        <v>-0.4634858333</v>
      </c>
      <c r="J11" s="1">
        <f>(0.18)*main!U11+(12.61)*main!V11+(-4.65)*main!W11+(13.28)*main!X11+(-8.35)</f>
        <v>-0.24132</v>
      </c>
    </row>
    <row r="12">
      <c r="A12" s="7">
        <v>4.125</v>
      </c>
      <c r="B12" s="1">
        <f t="shared" si="1"/>
        <v>-4.125</v>
      </c>
      <c r="C12" s="1">
        <v>1994.0</v>
      </c>
      <c r="D12" s="3">
        <v>0.0</v>
      </c>
      <c r="E12" s="1">
        <f>(-6.48)*main!C12+(39.6)*main!D12+(-54.65)*main!E12+(24.94)*main!F12+(-9.98)</f>
        <v>-0.6067883333</v>
      </c>
      <c r="F12" s="1">
        <f>(24.07)*main!G12+(-29)*main!H12+(66.56)*main!I12+(31.13)*main!J12+(-5.37)</f>
        <v>-3.093188571</v>
      </c>
      <c r="G12" s="1">
        <f>(1.06)*main!K12+(-6.07)*main!L12+(25.26)*main!M12+(-22.2)*main!N12+(-2.4)</f>
        <v>-2.033614</v>
      </c>
      <c r="H12" s="1">
        <f>(0.52)*main!O12+(-6.9)*main!P12+(-0.04)</f>
        <v>-0.7834066667</v>
      </c>
      <c r="I12" s="1">
        <f>(-16.01)*main!Q12+(6.09)*main!R12+(-25.59)*main!S12+(-71.12)*main!T12+(3.61)</f>
        <v>-6.170545</v>
      </c>
      <c r="J12" s="1">
        <f>(0.18)*main!U12+(12.61)*main!V12+(-4.65)*main!W12+(13.28)*main!X12+(-8.35)</f>
        <v>-0.69319</v>
      </c>
    </row>
    <row r="13">
      <c r="A13" s="7">
        <v>2.175</v>
      </c>
      <c r="B13" s="1">
        <f t="shared" si="1"/>
        <v>-2.175</v>
      </c>
      <c r="C13" s="1">
        <v>1995.0</v>
      </c>
      <c r="D13" s="3">
        <v>0.0</v>
      </c>
      <c r="E13" s="1">
        <f>(-6.48)*main!C13+(39.6)*main!D13+(-54.65)*main!E13+(24.94)*main!F13+(-9.98)</f>
        <v>-4.236675</v>
      </c>
      <c r="F13" s="1">
        <f>(24.07)*main!G13+(-29)*main!H13+(66.56)*main!I13+(31.13)*main!J13+(-5.37)</f>
        <v>-2.908501429</v>
      </c>
      <c r="G13" s="1">
        <f>(1.06)*main!K13+(-6.07)*main!L13+(25.26)*main!M13+(-22.2)*main!N13+(-2.4)</f>
        <v>-1.559369</v>
      </c>
      <c r="H13" s="1">
        <f>(0.52)*main!O13+(-6.9)*main!P13+(-0.04)</f>
        <v>-1.483665</v>
      </c>
      <c r="I13" s="1">
        <f>(-16.01)*main!Q13+(6.09)*main!R13+(-25.59)*main!S13+(-71.12)*main!T13+(3.61)</f>
        <v>-3.6000925</v>
      </c>
      <c r="J13" s="1">
        <f>(0.18)*main!U13+(12.61)*main!V13+(-4.65)*main!W13+(13.28)*main!X13+(-8.35)</f>
        <v>-4.02071</v>
      </c>
    </row>
    <row r="14">
      <c r="A14" s="7">
        <v>4.4</v>
      </c>
      <c r="B14" s="1">
        <f t="shared" si="1"/>
        <v>-4.4</v>
      </c>
      <c r="C14" s="1">
        <v>1996.0</v>
      </c>
      <c r="D14" s="3">
        <v>0.0</v>
      </c>
      <c r="E14" s="1">
        <f>(-6.48)*main!C14+(39.6)*main!D14+(-54.65)*main!E14+(24.94)*main!F14+(-9.98)</f>
        <v>-3.47965</v>
      </c>
      <c r="F14" s="1">
        <f>(24.07)*main!G14+(-29)*main!H14+(66.56)*main!I14+(31.13)*main!J14+(-5.37)</f>
        <v>-2.912855714</v>
      </c>
      <c r="G14" s="1">
        <f>(1.06)*main!K14+(-6.07)*main!L14+(25.26)*main!M14+(-22.2)*main!N14+(-2.4)</f>
        <v>-1.488773</v>
      </c>
      <c r="H14" s="1">
        <f>(0.52)*main!O14+(-6.9)*main!P14+(-0.04)</f>
        <v>-1.17415</v>
      </c>
      <c r="I14" s="1">
        <f>(-16.01)*main!Q14+(6.09)*main!R14+(-25.59)*main!S14+(-71.12)*main!T14+(3.61)</f>
        <v>-4.29177</v>
      </c>
      <c r="J14" s="1">
        <f>(0.18)*main!U14+(12.61)*main!V14+(-4.65)*main!W14+(13.28)*main!X14+(-8.35)</f>
        <v>-2.436726667</v>
      </c>
    </row>
    <row r="15">
      <c r="A15" s="7">
        <v>4.5</v>
      </c>
      <c r="B15" s="1">
        <f t="shared" si="1"/>
        <v>-4.5</v>
      </c>
      <c r="C15" s="1">
        <v>1997.0</v>
      </c>
      <c r="D15" s="3">
        <v>0.0</v>
      </c>
      <c r="E15" s="1">
        <f>(-6.48)*main!C15+(39.6)*main!D15+(-54.65)*main!E15+(24.94)*main!F15+(-9.98)</f>
        <v>-4.06462</v>
      </c>
      <c r="F15" s="1">
        <f>(24.07)*main!G15+(-29)*main!H15+(66.56)*main!I15+(31.13)*main!J15+(-5.37)</f>
        <v>-2.050685714</v>
      </c>
      <c r="G15" s="1">
        <f>(1.06)*main!K15+(-6.07)*main!L15+(25.26)*main!M15+(-22.2)*main!N15+(-2.4)</f>
        <v>-1.578154</v>
      </c>
      <c r="H15" s="1">
        <f>(0.52)*main!O15+(-6.9)*main!P15+(-0.04)</f>
        <v>-1.659025</v>
      </c>
      <c r="I15" s="1">
        <f>(-16.01)*main!Q15+(6.09)*main!R15+(-25.59)*main!S15+(-71.12)*main!T15+(3.61)</f>
        <v>-0.770285</v>
      </c>
      <c r="J15" s="1">
        <f>(0.18)*main!U15+(12.61)*main!V15+(-4.65)*main!W15+(13.28)*main!X15+(-8.35)</f>
        <v>-3.41514</v>
      </c>
    </row>
    <row r="16">
      <c r="A16" s="7">
        <v>4.9</v>
      </c>
      <c r="B16" s="1">
        <f t="shared" si="1"/>
        <v>-4.9</v>
      </c>
      <c r="C16" s="1">
        <v>1998.0</v>
      </c>
      <c r="D16" s="3">
        <v>0.0</v>
      </c>
      <c r="E16" s="1">
        <f>(-6.48)*main!C16+(39.6)*main!D16+(-54.65)*main!E16+(24.94)*main!F16+(-9.98)</f>
        <v>-2.46197</v>
      </c>
      <c r="F16" s="1">
        <f>(24.07)*main!G16+(-29)*main!H16+(66.56)*main!I16+(31.13)*main!J16+(-5.37)</f>
        <v>-2.981342857</v>
      </c>
      <c r="G16" s="1">
        <f>(1.06)*main!K16+(-6.07)*main!L16+(25.26)*main!M16+(-22.2)*main!N16+(-2.4)</f>
        <v>-1.65696</v>
      </c>
      <c r="H16" s="1">
        <f>(0.52)*main!O16+(-6.9)*main!P16+(-0.04)</f>
        <v>-1.313295</v>
      </c>
      <c r="I16" s="1">
        <f>(-16.01)*main!Q16+(6.09)*main!R16+(-25.59)*main!S16+(-71.12)*main!T16+(3.61)</f>
        <v>-2.4219815</v>
      </c>
      <c r="J16" s="1">
        <f>(0.18)*main!U16+(12.61)*main!V16+(-4.65)*main!W16+(13.28)*main!X16+(-8.35)</f>
        <v>-2.730516667</v>
      </c>
    </row>
    <row r="17">
      <c r="A17" s="7">
        <v>4.825</v>
      </c>
      <c r="B17" s="1">
        <f t="shared" si="1"/>
        <v>-4.825</v>
      </c>
      <c r="C17" s="1">
        <v>1999.0</v>
      </c>
      <c r="D17" s="3">
        <v>0.0</v>
      </c>
      <c r="E17" s="1">
        <f>(-6.48)*main!C17+(39.6)*main!D17+(-54.65)*main!E17+(24.94)*main!F17+(-9.98)</f>
        <v>-2.597395</v>
      </c>
      <c r="F17" s="1">
        <f>(24.07)*main!G17+(-29)*main!H17+(66.56)*main!I17+(31.13)*main!J17+(-5.37)</f>
        <v>-3.636537143</v>
      </c>
      <c r="G17" s="1">
        <f>(1.06)*main!K17+(-6.07)*main!L17+(25.26)*main!M17+(-22.2)*main!N17+(-2.4)</f>
        <v>-1.263794</v>
      </c>
      <c r="H17" s="1">
        <f>(0.52)*main!O17+(-6.9)*main!P17+(-0.04)</f>
        <v>-1.45255</v>
      </c>
      <c r="I17" s="1">
        <f>(-16.01)*main!Q17+(6.09)*main!R17+(-25.59)*main!S17+(-71.12)*main!T17+(3.61)</f>
        <v>-1.511836</v>
      </c>
      <c r="J17" s="1">
        <f>(0.18)*main!U17+(12.61)*main!V17+(-4.65)*main!W17+(13.28)*main!X17+(-8.35)</f>
        <v>-3.10347</v>
      </c>
    </row>
    <row r="18">
      <c r="A18" s="7">
        <v>2.95</v>
      </c>
      <c r="B18" s="1">
        <f t="shared" si="1"/>
        <v>-2.95</v>
      </c>
      <c r="C18" s="1">
        <v>2000.0</v>
      </c>
      <c r="D18" s="3">
        <v>0.0</v>
      </c>
      <c r="E18" s="1">
        <f>(-6.48)*main!C18+(39.6)*main!D18+(-54.65)*main!E18+(24.94)*main!F18+(-9.98)</f>
        <v>-2.90067</v>
      </c>
      <c r="F18" s="1">
        <f>(24.07)*main!G18+(-29)*main!H18+(66.56)*main!I18+(31.13)*main!J18+(-5.37)</f>
        <v>-1.775122857</v>
      </c>
      <c r="G18" s="1">
        <f>(1.06)*main!K18+(-6.07)*main!L18+(25.26)*main!M18+(-22.2)*main!N18+(-2.4)</f>
        <v>-0.97225</v>
      </c>
      <c r="H18" s="1">
        <f>(0.52)*main!O18+(-6.9)*main!P18+(-0.04)</f>
        <v>-1.46119</v>
      </c>
      <c r="I18" s="1">
        <f>(-16.01)*main!Q18+(6.09)*main!R18+(-25.59)*main!S18+(-71.12)*main!T18+(3.61)</f>
        <v>-1.718966</v>
      </c>
      <c r="J18" s="1">
        <f>(0.18)*main!U18+(12.61)*main!V18+(-4.65)*main!W18+(13.28)*main!X18+(-8.35)</f>
        <v>-3.39611</v>
      </c>
    </row>
    <row r="19">
      <c r="A19" s="7">
        <v>0.175</v>
      </c>
      <c r="B19" s="1">
        <f t="shared" si="1"/>
        <v>-0.175</v>
      </c>
      <c r="C19" s="1">
        <v>2001.0</v>
      </c>
      <c r="D19" s="3">
        <v>1.0</v>
      </c>
      <c r="E19" s="1">
        <f>(-6.48)*main!C19+(39.6)*main!D19+(-54.65)*main!E19+(24.94)*main!F19+(-9.98)</f>
        <v>0.514205</v>
      </c>
      <c r="F19" s="1">
        <f>(24.07)*main!G19+(-29)*main!H19+(66.56)*main!I19+(31.13)*main!J19+(-5.37)</f>
        <v>-1.381557143</v>
      </c>
      <c r="G19" s="1">
        <f>(1.06)*main!K19+(-6.07)*main!L19+(25.26)*main!M19+(-22.2)*main!N19+(-2.4)</f>
        <v>-1.476948</v>
      </c>
      <c r="H19" s="1">
        <f>(0.52)*main!O19+(-6.9)*main!P19+(-0.04)</f>
        <v>-1.20763</v>
      </c>
      <c r="I19" s="1">
        <f>(-16.01)*main!Q19+(6.09)*main!R19+(-25.59)*main!S19+(-71.12)*main!T19+(3.61)</f>
        <v>-0.437526</v>
      </c>
      <c r="J19" s="1">
        <f>(0.18)*main!U19+(12.61)*main!V19+(-4.65)*main!W19+(13.28)*main!X19+(-8.35)</f>
        <v>-1.80036</v>
      </c>
    </row>
    <row r="20">
      <c r="A20" s="7">
        <v>2.0</v>
      </c>
      <c r="B20" s="1">
        <f t="shared" si="1"/>
        <v>-2</v>
      </c>
      <c r="C20" s="1">
        <v>2002.0</v>
      </c>
      <c r="D20" s="3">
        <v>0.0</v>
      </c>
      <c r="E20" s="1">
        <f>(-6.48)*main!C20+(39.6)*main!D20+(-54.65)*main!E20+(24.94)*main!F20+(-9.98)</f>
        <v>-2.0446975</v>
      </c>
      <c r="F20" s="1">
        <f>(24.07)*main!G20+(-29)*main!H20+(66.56)*main!I20+(31.13)*main!J20+(-5.37)</f>
        <v>-1.718135714</v>
      </c>
      <c r="G20" s="1">
        <f>(1.06)*main!K20+(-6.07)*main!L20+(25.26)*main!M20+(-22.2)*main!N20+(-2.4)</f>
        <v>-1.42755</v>
      </c>
      <c r="H20" s="1">
        <f>(0.52)*main!O20+(-6.9)*main!P20+(-0.04)</f>
        <v>-1.35684</v>
      </c>
      <c r="I20" s="1">
        <f>(-16.01)*main!Q20+(6.09)*main!R20+(-25.59)*main!S20+(-71.12)*main!T20+(3.61)</f>
        <v>-0.046304</v>
      </c>
      <c r="J20" s="1">
        <f>(0.18)*main!U20+(12.61)*main!V20+(-4.65)*main!W20+(13.28)*main!X20+(-8.35)</f>
        <v>-1.488735</v>
      </c>
    </row>
    <row r="21">
      <c r="A21" s="7">
        <v>4.3</v>
      </c>
      <c r="B21" s="1">
        <f t="shared" si="1"/>
        <v>-4.3</v>
      </c>
      <c r="C21" s="1">
        <v>2003.0</v>
      </c>
      <c r="D21" s="3">
        <v>0.0</v>
      </c>
      <c r="E21" s="1">
        <f>(-6.48)*main!C21+(39.6)*main!D21+(-54.65)*main!E21+(24.94)*main!F21+(-9.98)</f>
        <v>-1.9195425</v>
      </c>
      <c r="F21" s="1">
        <f>(24.07)*main!G21+(-29)*main!H21+(66.56)*main!I21+(31.13)*main!J21+(-5.37)</f>
        <v>-2.201017143</v>
      </c>
      <c r="G21" s="1">
        <f>(1.06)*main!K21+(-6.07)*main!L21+(25.26)*main!M21+(-22.2)*main!N21+(-2.4)</f>
        <v>-1.850844</v>
      </c>
      <c r="H21" s="1">
        <f>(0.52)*main!O21+(-6.9)*main!P21+(-0.04)</f>
        <v>-1.655195</v>
      </c>
      <c r="I21" s="1">
        <f>(-16.01)*main!Q21+(6.09)*main!R21+(-25.59)*main!S21+(-71.12)*main!T21+(3.61)</f>
        <v>-1.55774</v>
      </c>
      <c r="J21" s="1">
        <f>(0.18)*main!U21+(12.61)*main!V21+(-4.65)*main!W21+(13.28)*main!X21+(-8.35)</f>
        <v>-2.02177</v>
      </c>
    </row>
    <row r="22">
      <c r="A22" s="7">
        <v>3.375</v>
      </c>
      <c r="B22" s="1">
        <f t="shared" si="1"/>
        <v>-3.375</v>
      </c>
      <c r="C22" s="1">
        <v>2004.0</v>
      </c>
      <c r="D22" s="3">
        <v>0.0</v>
      </c>
      <c r="E22" s="1">
        <f>(-6.48)*main!C22+(39.6)*main!D22+(-54.65)*main!E22+(24.94)*main!F22+(-9.98)</f>
        <v>-1.8613925</v>
      </c>
      <c r="F22" s="1">
        <f>(24.07)*main!G22+(-29)*main!H22+(66.56)*main!I22+(31.13)*main!J22+(-5.37)</f>
        <v>-0.7740314286</v>
      </c>
      <c r="G22" s="1">
        <f>(1.06)*main!K22+(-6.07)*main!L22+(25.26)*main!M22+(-22.2)*main!N22+(-2.4)</f>
        <v>-1.82263</v>
      </c>
      <c r="H22" s="1">
        <f>(0.52)*main!O22+(-6.9)*main!P22+(-0.04)</f>
        <v>-1.37359</v>
      </c>
      <c r="I22" s="1">
        <f>(-16.01)*main!Q22+(6.09)*main!R22+(-25.59)*main!S22+(-71.12)*main!T22+(3.61)</f>
        <v>-3.016904</v>
      </c>
      <c r="J22" s="1">
        <f>(0.18)*main!U22+(12.61)*main!V22+(-4.65)*main!W22+(13.28)*main!X22+(-8.35)</f>
        <v>-1.760705</v>
      </c>
    </row>
    <row r="23">
      <c r="A23" s="7">
        <v>3.0</v>
      </c>
      <c r="B23" s="1">
        <f t="shared" si="1"/>
        <v>-3</v>
      </c>
      <c r="C23" s="1">
        <v>2005.0</v>
      </c>
      <c r="D23" s="3">
        <v>0.0</v>
      </c>
      <c r="E23" s="1">
        <f>(-6.48)*main!C23+(39.6)*main!D23+(-54.65)*main!E23+(24.94)*main!F23+(-9.98)</f>
        <v>-1.5879775</v>
      </c>
      <c r="F23" s="1">
        <f>(24.07)*main!G23+(-29)*main!H23+(66.56)*main!I23+(31.13)*main!J23+(-5.37)</f>
        <v>-1.071185714</v>
      </c>
      <c r="G23" s="1">
        <f>(1.06)*main!K23+(-6.07)*main!L23+(25.26)*main!M23+(-22.2)*main!N23+(-2.4)</f>
        <v>-1.67502</v>
      </c>
      <c r="H23" s="1">
        <f>(0.52)*main!O23+(-6.9)*main!P23+(-0.04)</f>
        <v>-1.727655</v>
      </c>
      <c r="I23" s="1">
        <f>(-16.01)*main!Q23+(6.09)*main!R23+(-25.59)*main!S23+(-71.12)*main!T23+(3.61)</f>
        <v>-5.82893</v>
      </c>
      <c r="J23" s="1">
        <f>(0.18)*main!U23+(12.61)*main!V23+(-4.65)*main!W23+(13.28)*main!X23+(-8.35)</f>
        <v>-1.0188875</v>
      </c>
    </row>
    <row r="24">
      <c r="A24" s="7">
        <v>2.625</v>
      </c>
      <c r="B24" s="1">
        <f t="shared" si="1"/>
        <v>-2.625</v>
      </c>
      <c r="C24" s="1">
        <v>2006.0</v>
      </c>
      <c r="D24" s="3">
        <v>0.0</v>
      </c>
      <c r="E24" s="1">
        <f>(-6.48)*main!C24+(39.6)*main!D24+(-54.65)*main!E24+(24.94)*main!F24+(-9.98)</f>
        <v>-1.506785</v>
      </c>
      <c r="F24" s="1">
        <f>(24.07)*main!G24+(-29)*main!H24+(66.56)*main!I24+(31.13)*main!J24+(-5.37)</f>
        <v>-0.9671657143</v>
      </c>
      <c r="G24" s="1">
        <f>(1.06)*main!K24+(-6.07)*main!L24+(25.26)*main!M24+(-22.2)*main!N24+(-2.4)</f>
        <v>-1.654768</v>
      </c>
      <c r="H24" s="1">
        <f>(0.52)*main!O24+(-6.9)*main!P24+(-0.04)</f>
        <v>-1.777585</v>
      </c>
      <c r="I24" s="1">
        <f>(-16.01)*main!Q24+(6.09)*main!R24+(-25.59)*main!S24+(-71.12)*main!T24+(3.61)</f>
        <v>-3.696738</v>
      </c>
      <c r="J24" s="1">
        <f>(0.18)*main!U24+(12.61)*main!V24+(-4.65)*main!W24+(13.28)*main!X24+(-8.35)</f>
        <v>-0.989055</v>
      </c>
    </row>
    <row r="25">
      <c r="A25" s="7">
        <v>2.175</v>
      </c>
      <c r="B25" s="1">
        <f t="shared" si="1"/>
        <v>-2.175</v>
      </c>
      <c r="C25" s="1">
        <v>2007.0</v>
      </c>
      <c r="D25" s="3">
        <v>0.0</v>
      </c>
      <c r="E25" s="1">
        <f>(-6.48)*main!C25+(39.6)*main!D25+(-54.65)*main!E25+(24.94)*main!F25+(-9.98)</f>
        <v>-1.3841875</v>
      </c>
      <c r="F25" s="1">
        <f>(24.07)*main!G25+(-29)*main!H25+(66.56)*main!I25+(31.13)*main!J25+(-5.37)</f>
        <v>-1.052445714</v>
      </c>
      <c r="G25" s="1">
        <f>(1.06)*main!K25+(-6.07)*main!L25+(25.26)*main!M25+(-22.2)*main!N25+(-2.4)</f>
        <v>-1.761542</v>
      </c>
      <c r="H25" s="1">
        <f>(0.52)*main!O25+(-6.9)*main!P25+(-0.04)</f>
        <v>-1.355115</v>
      </c>
      <c r="I25" s="1">
        <f>(-16.01)*main!Q25+(6.09)*main!R25+(-25.59)*main!S25+(-71.12)*main!T25+(3.61)</f>
        <v>-3.472136</v>
      </c>
      <c r="J25" s="1">
        <f>(0.18)*main!U25+(12.61)*main!V25+(-4.65)*main!W25+(13.28)*main!X25+(-8.35)</f>
        <v>-0.9893325</v>
      </c>
    </row>
    <row r="26">
      <c r="A26" s="7">
        <v>-2.475</v>
      </c>
      <c r="B26" s="1">
        <f t="shared" si="1"/>
        <v>2.475</v>
      </c>
      <c r="C26" s="1">
        <v>2008.0</v>
      </c>
      <c r="D26" s="3">
        <v>1.0</v>
      </c>
      <c r="E26" s="1">
        <f>(-6.48)*main!C26+(39.6)*main!D26+(-54.65)*main!E26+(24.94)*main!F26+(-9.98)</f>
        <v>-1.07516</v>
      </c>
      <c r="F26" s="1">
        <f>(24.07)*main!G26+(-29)*main!H26+(66.56)*main!I26+(31.13)*main!J26+(-5.37)</f>
        <v>-1.035148571</v>
      </c>
      <c r="G26" s="1">
        <f>(1.06)*main!K26+(-6.07)*main!L26+(25.26)*main!M26+(-22.2)*main!N26+(-2.4)</f>
        <v>-0.880592</v>
      </c>
      <c r="H26" s="1">
        <f>(0.52)*main!O26+(-6.9)*main!P26+(-0.04)</f>
        <v>1.36599</v>
      </c>
      <c r="I26" s="1">
        <f>(-16.01)*main!Q26+(6.09)*main!R26+(-25.59)*main!S26+(-71.12)*main!T26+(3.61)</f>
        <v>0.177288</v>
      </c>
      <c r="J26" s="1">
        <f>(0.18)*main!U26+(12.61)*main!V26+(-4.65)*main!W26+(13.28)*main!X26+(-8.35)</f>
        <v>3.952159</v>
      </c>
    </row>
    <row r="27">
      <c r="A27" s="7">
        <v>0.125</v>
      </c>
      <c r="B27" s="1">
        <f t="shared" si="1"/>
        <v>-0.125</v>
      </c>
      <c r="C27" s="1">
        <v>2009.0</v>
      </c>
      <c r="D27" s="3">
        <v>1.0</v>
      </c>
      <c r="E27" s="1">
        <f>(-6.48)*main!C27+(39.6)*main!D27+(-54.65)*main!E27+(24.94)*main!F27+(-9.98)</f>
        <v>-0.583225</v>
      </c>
      <c r="F27" s="1">
        <f>(24.07)*main!G27+(-29)*main!H27+(66.56)*main!I27+(31.13)*main!J27+(-5.37)</f>
        <v>-2.365692857</v>
      </c>
      <c r="G27" s="1">
        <f>(1.06)*main!K27+(-6.07)*main!L27+(25.26)*main!M27+(-22.2)*main!N27+(-2.4)</f>
        <v>-2.245368</v>
      </c>
      <c r="H27" s="1">
        <f>(0.52)*main!O27+(-6.9)*main!P27+(-0.04)</f>
        <v>1.880925</v>
      </c>
      <c r="I27" s="1">
        <f>(-16.01)*main!Q27+(6.09)*main!R27+(-25.59)*main!S27+(-71.12)*main!T27+(3.61)</f>
        <v>-0.96162</v>
      </c>
      <c r="J27" s="1">
        <f>(0.18)*main!U27+(12.61)*main!V27+(-4.65)*main!W27+(13.28)*main!X27+(-8.35)</f>
        <v>-1.824767</v>
      </c>
    </row>
    <row r="28">
      <c r="A28" s="7">
        <v>2.775</v>
      </c>
      <c r="B28" s="1">
        <f t="shared" si="1"/>
        <v>-2.775</v>
      </c>
      <c r="C28" s="1">
        <v>2010.0</v>
      </c>
      <c r="D28" s="3">
        <v>0.0</v>
      </c>
      <c r="E28" s="1">
        <f>(-6.48)*main!C28+(39.6)*main!D28+(-54.65)*main!E28+(24.94)*main!F28+(-9.98)</f>
        <v>-0.217345</v>
      </c>
      <c r="F28" s="1">
        <f>(24.07)*main!G28+(-29)*main!H28+(66.56)*main!I28+(31.13)*main!J28+(-5.37)</f>
        <v>-1.064647143</v>
      </c>
      <c r="G28" s="1">
        <f>(1.06)*main!K28+(-6.07)*main!L28+(25.26)*main!M28+(-22.2)*main!N28+(-2.4)</f>
        <v>-1.119108</v>
      </c>
      <c r="H28" s="1">
        <f>(0.52)*main!O28+(-6.9)*main!P28+(-0.04)</f>
        <v>-0.936095</v>
      </c>
      <c r="I28" s="1">
        <f>(-16.01)*main!Q28+(6.09)*main!R28+(-25.59)*main!S28+(-71.12)*main!T28+(3.61)</f>
        <v>-0.437376</v>
      </c>
      <c r="J28" s="1">
        <f>(0.18)*main!U28+(12.61)*main!V28+(-4.65)*main!W28+(13.28)*main!X28+(-8.35)</f>
        <v>-2.656548333</v>
      </c>
    </row>
    <row r="29">
      <c r="A29" s="7">
        <v>1.525</v>
      </c>
      <c r="B29" s="1">
        <f t="shared" si="1"/>
        <v>-1.525</v>
      </c>
      <c r="C29" s="1">
        <v>2011.0</v>
      </c>
      <c r="D29" s="3">
        <v>0.0</v>
      </c>
      <c r="E29" s="1">
        <f>(-6.48)*main!C29+(39.6)*main!D29+(-54.65)*main!E29+(24.94)*main!F29+(-9.98)</f>
        <v>-0.55195</v>
      </c>
      <c r="F29" s="1">
        <f>(24.07)*main!G29+(-29)*main!H29+(66.56)*main!I29+(31.13)*main!J29+(-5.37)</f>
        <v>-1.074331429</v>
      </c>
      <c r="G29" s="1">
        <f>(1.06)*main!K29+(-6.07)*main!L29+(25.26)*main!M29+(-22.2)*main!N29+(-2.4)</f>
        <v>-1.42643</v>
      </c>
      <c r="H29" s="1">
        <f>(0.52)*main!O29+(-6.9)*main!P29+(-0.04)</f>
        <v>-1.01599</v>
      </c>
      <c r="I29" s="1">
        <f>(-16.01)*main!Q29+(6.09)*main!R29+(-25.59)*main!S29+(-71.12)*main!T29+(3.61)</f>
        <v>-0.699366</v>
      </c>
      <c r="J29" s="1">
        <f>(0.18)*main!U29+(12.61)*main!V29+(-4.65)*main!W29+(13.28)*main!X29+(-8.35)</f>
        <v>-2.306855</v>
      </c>
    </row>
    <row r="30">
      <c r="A30" s="7">
        <v>1.55</v>
      </c>
      <c r="B30" s="1">
        <f t="shared" si="1"/>
        <v>-1.55</v>
      </c>
      <c r="C30" s="1">
        <v>2012.0</v>
      </c>
      <c r="D30" s="3">
        <v>0.0</v>
      </c>
      <c r="E30" s="1">
        <f>(-6.48)*main!C30+(39.6)*main!D30+(-54.65)*main!E30+(24.94)*main!F30+(-9.98)</f>
        <v>-1.121605</v>
      </c>
      <c r="F30" s="1">
        <f>(24.07)*main!G30+(-29)*main!H30+(66.56)*main!I30+(31.13)*main!J30+(-5.37)</f>
        <v>-1.757937143</v>
      </c>
      <c r="G30" s="1">
        <f>(1.06)*main!K30+(-6.07)*main!L30+(25.26)*main!M30+(-22.2)*main!N30+(-2.4)</f>
        <v>-1.508066</v>
      </c>
      <c r="H30" s="1">
        <f>(0.52)*main!O30+(-6.9)*main!P30+(-0.04)</f>
        <v>-1.13307</v>
      </c>
      <c r="I30" s="1">
        <f>(-16.01)*main!Q30+(6.09)*main!R30+(-25.59)*main!S30+(-71.12)*main!T30+(3.61)</f>
        <v>-1.916422</v>
      </c>
      <c r="J30" s="1">
        <f>(0.18)*main!U30+(12.61)*main!V30+(-4.65)*main!W30+(13.28)*main!X30+(-8.35)</f>
        <v>-3.053918333</v>
      </c>
    </row>
    <row r="31">
      <c r="A31" s="7">
        <v>2.55</v>
      </c>
      <c r="B31" s="1">
        <f t="shared" si="1"/>
        <v>-2.55</v>
      </c>
      <c r="C31" s="1">
        <v>2013.0</v>
      </c>
      <c r="D31" s="3">
        <v>0.0</v>
      </c>
      <c r="E31" s="1">
        <f>(-6.48)*main!C31+(39.6)*main!D31+(-54.65)*main!E31+(24.94)*main!F31+(-9.98)</f>
        <v>-1.44875</v>
      </c>
      <c r="F31" s="1">
        <f>(24.07)*main!G31+(-29)*main!H31+(66.56)*main!I31+(31.13)*main!J31+(-5.37)</f>
        <v>-2.407341429</v>
      </c>
      <c r="G31" s="1">
        <f>(1.06)*main!K31+(-6.07)*main!L31+(25.26)*main!M31+(-22.2)*main!N31+(-2.4)</f>
        <v>-1.596412</v>
      </c>
      <c r="H31" s="1">
        <f>(0.52)*main!O31+(-6.9)*main!P31+(-0.04)</f>
        <v>-1.272405</v>
      </c>
      <c r="I31" s="1">
        <f>(-16.01)*main!Q31+(6.09)*main!R31+(-25.59)*main!S31+(-71.12)*main!T31+(3.61)</f>
        <v>-0.82521</v>
      </c>
      <c r="J31" s="1">
        <f>(0.18)*main!U31+(12.61)*main!V31+(-4.65)*main!W31+(13.28)*main!X31+(-8.35)</f>
        <v>-1.219275</v>
      </c>
    </row>
    <row r="32">
      <c r="A32" s="7">
        <v>2.575</v>
      </c>
      <c r="B32" s="1">
        <f t="shared" si="1"/>
        <v>-2.575</v>
      </c>
      <c r="C32" s="1">
        <v>2014.0</v>
      </c>
      <c r="D32" s="3">
        <v>0.0</v>
      </c>
      <c r="E32" s="1">
        <f>(-6.48)*main!C32+(39.6)*main!D32+(-54.65)*main!E32+(24.94)*main!F32+(-9.98)</f>
        <v>-0.321805</v>
      </c>
      <c r="F32" s="1">
        <f>(24.07)*main!G32+(-29)*main!H32+(66.56)*main!I32+(31.13)*main!J32+(-5.37)</f>
        <v>-2.198402857</v>
      </c>
      <c r="G32" s="1">
        <f>(1.06)*main!K32+(-6.07)*main!L32+(25.26)*main!M32+(-22.2)*main!N32+(-2.4)</f>
        <v>-1.477124</v>
      </c>
      <c r="H32" s="1">
        <f>(0.52)*main!O32+(-6.9)*main!P32+(-0.04)</f>
        <v>-1.1686</v>
      </c>
      <c r="I32" s="1">
        <f>(-16.01)*main!Q32+(6.09)*main!R32+(-25.59)*main!S32+(-71.12)*main!T32+(3.61)</f>
        <v>-0.877284</v>
      </c>
      <c r="J32" s="1">
        <f>(0.18)*main!U32+(12.61)*main!V32+(-4.65)*main!W32+(13.28)*main!X32+(-8.35)</f>
        <v>-1.213298333</v>
      </c>
    </row>
    <row r="33">
      <c r="A33" s="7">
        <v>1.875</v>
      </c>
      <c r="B33" s="1">
        <f t="shared" si="1"/>
        <v>-1.875</v>
      </c>
      <c r="C33" s="1">
        <v>2015.0</v>
      </c>
      <c r="D33" s="3">
        <v>0.0</v>
      </c>
      <c r="E33" s="1">
        <f>(-6.48)*main!C33+(39.6)*main!D33+(-54.65)*main!E33+(24.94)*main!F33+(-9.98)</f>
        <v>-0.98088</v>
      </c>
      <c r="F33" s="1">
        <f>(24.07)*main!G33+(-29)*main!H33+(66.56)*main!I33+(31.13)*main!J33+(-5.37)</f>
        <v>-1.832478571</v>
      </c>
      <c r="G33" s="1">
        <f>(1.06)*main!K33+(-6.07)*main!L33+(25.26)*main!M33+(-22.2)*main!N33+(-2.4)</f>
        <v>-0.921728</v>
      </c>
      <c r="H33" s="1">
        <f>(0.52)*main!O33+(-6.9)*main!P33+(-0.04)</f>
        <v>-1.61064</v>
      </c>
      <c r="I33" s="1">
        <f>(-16.01)*main!Q33+(6.09)*main!R33+(-25.59)*main!S33+(-71.12)*main!T33+(3.61)</f>
        <v>-1.766896</v>
      </c>
      <c r="J33" s="1">
        <f>(0.18)*main!U33+(12.61)*main!V33+(-4.65)*main!W33+(13.28)*main!X33+(-8.35)</f>
        <v>-1.75662</v>
      </c>
    </row>
    <row r="34">
      <c r="A34" s="7">
        <v>2.0</v>
      </c>
      <c r="B34" s="1">
        <f t="shared" si="1"/>
        <v>-2</v>
      </c>
      <c r="C34" s="1">
        <v>2016.0</v>
      </c>
      <c r="D34" s="3">
        <v>0.0</v>
      </c>
      <c r="E34" s="1">
        <f>(-6.48)*main!C34+(39.6)*main!D34+(-54.65)*main!E34+(24.94)*main!F34+(-9.98)</f>
        <v>-0.674435</v>
      </c>
      <c r="F34" s="1">
        <f>(24.07)*main!G34+(-29)*main!H34+(66.56)*main!I34+(31.13)*main!J34+(-5.37)</f>
        <v>-2.473296429</v>
      </c>
      <c r="G34" s="1">
        <f>(1.06)*main!K34+(-6.07)*main!L34+(25.26)*main!M34+(-22.2)*main!N34+(-2.4)</f>
        <v>-0.635888</v>
      </c>
      <c r="H34" s="1">
        <f>(0.52)*main!O34+(-6.9)*main!P34+(-0.04)</f>
        <v>-1.72852</v>
      </c>
      <c r="I34" s="1">
        <f>(-16.01)*main!Q34+(6.09)*main!R34+(-25.59)*main!S34+(-71.12)*main!T34+(3.61)</f>
        <v>-0.789096</v>
      </c>
      <c r="J34" s="1">
        <f>(0.18)*main!U34+(12.61)*main!V34+(-4.65)*main!W34+(13.28)*main!X34+(-8.35)</f>
        <v>-1.037178333</v>
      </c>
    </row>
    <row r="35">
      <c r="A35" s="7">
        <v>2.8</v>
      </c>
      <c r="B35" s="1">
        <f t="shared" si="1"/>
        <v>-2.8</v>
      </c>
      <c r="C35" s="1">
        <v>2017.0</v>
      </c>
      <c r="D35" s="3">
        <v>0.0</v>
      </c>
      <c r="E35" s="1">
        <f>(-6.48)*main!C35+(39.6)*main!D35+(-54.65)*main!E35+(24.94)*main!F35+(-9.98)</f>
        <v>-0.9384725</v>
      </c>
      <c r="F35" s="1">
        <f>(24.07)*main!G35+(-29)*main!H35+(66.56)*main!I35+(31.13)*main!J35+(-5.37)</f>
        <v>-2.621111429</v>
      </c>
      <c r="G35" s="1">
        <f>(1.06)*main!K35+(-6.07)*main!L35+(25.26)*main!M35+(-22.2)*main!N35+(-2.4)</f>
        <v>-0.359622</v>
      </c>
      <c r="H35" s="1">
        <f>(0.52)*main!O35+(-6.9)*main!P35+(-0.04)</f>
        <v>-0.89322</v>
      </c>
      <c r="I35" s="1">
        <f>(-16.01)*main!Q35+(6.09)*main!R35+(-25.59)*main!S35+(-71.12)*main!T35+(3.61)</f>
        <v>-0.823528</v>
      </c>
      <c r="J35" s="1">
        <f>(0.18)*main!U35+(12.61)*main!V35+(-4.65)*main!W35+(13.28)*main!X35+(-8.35)</f>
        <v>-1.357325</v>
      </c>
    </row>
    <row r="36">
      <c r="A36" s="7">
        <v>2.3</v>
      </c>
      <c r="B36" s="1">
        <f t="shared" si="1"/>
        <v>-2.3</v>
      </c>
      <c r="C36" s="1">
        <v>2018.0</v>
      </c>
      <c r="D36" s="3">
        <v>0.0</v>
      </c>
      <c r="E36" s="1">
        <f>(-6.48)*main!C36+(39.6)*main!D36+(-54.65)*main!E36+(24.94)*main!F36+(-9.98)</f>
        <v>-0.896825</v>
      </c>
      <c r="F36" s="1">
        <f>(24.07)*main!G36+(-29)*main!H36+(66.56)*main!I36+(31.13)*main!J36+(-5.37)</f>
        <v>-1.569367143</v>
      </c>
      <c r="G36" s="1">
        <f>(1.06)*main!K36+(-6.07)*main!L36+(25.26)*main!M36+(-22.2)*main!N36+(-2.4)</f>
        <v>-0.725994</v>
      </c>
      <c r="H36" s="1">
        <f>(0.52)*main!O36+(-6.9)*main!P36+(-0.04)</f>
        <v>-2.07529</v>
      </c>
      <c r="I36" s="1">
        <f>(-16.01)*main!Q36+(6.09)*main!R36+(-25.59)*main!S36+(-71.12)*main!T36+(3.61)</f>
        <v>-0.296658</v>
      </c>
      <c r="J36" s="1">
        <f>(0.18)*main!U36+(12.61)*main!V36+(-4.65)*main!W36+(13.28)*main!X36+(-8.35)</f>
        <v>-1.085778333</v>
      </c>
    </row>
    <row r="37">
      <c r="A37" s="7">
        <v>2.575</v>
      </c>
      <c r="B37" s="1">
        <f t="shared" si="1"/>
        <v>-2.575</v>
      </c>
      <c r="C37" s="1">
        <v>2019.0</v>
      </c>
      <c r="D37" s="3">
        <v>0.0</v>
      </c>
      <c r="E37" s="1">
        <f>(-6.48)*main!C37+(39.6)*main!D37+(-54.65)*main!E37+(24.94)*main!F37+(-9.98)</f>
        <v>-0.9159775</v>
      </c>
      <c r="F37" s="1">
        <f>(24.07)*main!G37+(-29)*main!H37+(66.56)*main!I37+(31.13)*main!J37+(-5.37)</f>
        <v>0.4775928571</v>
      </c>
      <c r="G37" s="1">
        <f>(1.06)*main!K37+(-6.07)*main!L37+(25.26)*main!M37+(-22.2)*main!N37+(-2.4)</f>
        <v>-0.596662</v>
      </c>
      <c r="H37" s="1">
        <f>(0.52)*main!O37+(-6.9)*main!P37+(-0.04)</f>
        <v>-2.071375</v>
      </c>
      <c r="I37" s="1">
        <f>(-16.01)*main!Q37+(6.09)*main!R37+(-25.59)*main!S37+(-71.12)*main!T37+(3.61)</f>
        <v>-7.99115</v>
      </c>
      <c r="J37" s="1">
        <f>(0.18)*main!U37+(12.61)*main!V37+(-4.65)*main!W37+(13.28)*main!X37+(-8.35)</f>
        <v>-1.164201667</v>
      </c>
      <c r="M37" s="8"/>
    </row>
    <row r="38">
      <c r="A38" s="7">
        <v>1.175</v>
      </c>
      <c r="B38" s="1">
        <f t="shared" si="1"/>
        <v>-1.175</v>
      </c>
      <c r="C38" s="1">
        <v>2020.0</v>
      </c>
      <c r="D38" s="3">
        <v>1.0</v>
      </c>
      <c r="E38" s="1">
        <f>(-6.48)*main!C38+(39.6)*main!D38+(-54.65)*main!E38+(24.94)*main!F38+(-9.98)</f>
        <v>-0.4132775</v>
      </c>
      <c r="F38" s="1">
        <f>(24.07)*main!G38+(-29)*main!H38+(66.56)*main!I38+(31.13)*main!J38+(-5.37)</f>
        <v>-0.3512885714</v>
      </c>
      <c r="G38" s="1">
        <f>(1.06)*main!K38+(-6.07)*main!L38+(25.26)*main!M38+(-22.2)*main!N38+(-2.4)</f>
        <v>2.01934</v>
      </c>
      <c r="H38" s="1">
        <f>(0.52)*main!O38+(-6.9)*main!P38+(-0.04)</f>
        <v>-1.67664</v>
      </c>
      <c r="I38" s="1">
        <f>(-16.01)*main!Q38+(6.09)*main!R38+(-25.59)*main!S38+(-71.12)*main!T38+(3.61)</f>
        <v>-0.767996</v>
      </c>
      <c r="J38" s="1">
        <f>(0.18)*main!U38+(12.61)*main!V38+(-4.65)*main!W38+(13.28)*main!X38+(-8.35)</f>
        <v>-0.794765</v>
      </c>
    </row>
    <row r="39">
      <c r="A39" s="7">
        <v>5.75</v>
      </c>
      <c r="B39" s="1">
        <f t="shared" si="1"/>
        <v>-5.75</v>
      </c>
      <c r="C39" s="1">
        <v>2021.0</v>
      </c>
      <c r="D39" s="3">
        <v>1.0</v>
      </c>
      <c r="E39" s="1">
        <f>(-6.48)*main!C39+(39.6)*main!D39+(-54.65)*main!E39+(24.94)*main!F39+(-9.98)</f>
        <v>-2.5441625</v>
      </c>
      <c r="F39" s="1">
        <f>(24.07)*main!G39+(-29)*main!H39+(66.56)*main!I39+(31.13)*main!J39+(-5.37)</f>
        <v>1.84497</v>
      </c>
      <c r="G39" s="1">
        <f>(1.06)*main!K39+(-6.07)*main!L39+(25.26)*main!M39+(-22.2)*main!N39+(-2.4)</f>
        <v>0.016824</v>
      </c>
      <c r="H39" s="1">
        <f>(0.52)*main!O39+(-6.9)*main!P39+(-0.04)</f>
        <v>-2.24439</v>
      </c>
      <c r="I39" s="1">
        <f>(-16.01)*main!Q39+(6.09)*main!R39+(-25.59)*main!S39+(-71.12)*main!T39+(3.61)</f>
        <v>-0.37335</v>
      </c>
      <c r="J39" s="1">
        <f>(0.18)*main!U39+(12.61)*main!V39+(-4.65)*main!W39+(13.28)*main!X39+(-8.35)</f>
        <v>0.01489333333</v>
      </c>
    </row>
    <row r="40">
      <c r="A40" s="7">
        <v>0.9</v>
      </c>
      <c r="B40" s="1">
        <f t="shared" si="1"/>
        <v>-0.9</v>
      </c>
      <c r="C40" s="1">
        <v>2022.0</v>
      </c>
      <c r="D40" s="3">
        <v>1.0</v>
      </c>
      <c r="E40" s="1">
        <f>(-6.48)*main!C40+(39.6)*main!D40+(-54.65)*main!E40+(24.94)*main!F40+(-9.98)</f>
        <v>-1.5821775</v>
      </c>
      <c r="F40" s="1">
        <f>(24.07)*main!G40+(-29)*main!H40+(66.56)*main!I40+(31.13)*main!J40+(-5.37)</f>
        <v>1.988508571</v>
      </c>
      <c r="G40" s="1">
        <f>(1.06)*main!K40+(-6.07)*main!L40+(25.26)*main!M40+(-22.2)*main!N40+(-2.4)</f>
        <v>0.12122</v>
      </c>
      <c r="H40" s="1">
        <f>(0.52)*main!O40+(-6.9)*main!P40+(-0.04)</f>
        <v>-1.93196</v>
      </c>
      <c r="I40" s="1">
        <f>(-16.01)*main!Q40+(6.09)*main!R40+(-25.59)*main!S40+(-71.12)*main!T40+(3.61)</f>
        <v>-0.622506</v>
      </c>
      <c r="J40" s="1">
        <f>(0.18)*main!U40+(12.61)*main!V40+(-4.65)*main!W40+(13.28)*main!X40+(-8.35)</f>
        <v>-0.4822333333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7" width="10.56"/>
  </cols>
  <sheetData>
    <row r="1" ht="15.75" customHeight="1">
      <c r="A1" s="1" t="s">
        <v>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</row>
    <row r="2" ht="15.75" customHeight="1">
      <c r="A2" s="1">
        <v>1984.0</v>
      </c>
      <c r="F2" s="9">
        <v>0.061</v>
      </c>
      <c r="G2" s="9">
        <v>0.284</v>
      </c>
      <c r="H2" s="9">
        <v>0.118</v>
      </c>
      <c r="I2" s="9">
        <v>0.044</v>
      </c>
      <c r="J2" s="9"/>
      <c r="K2" s="9"/>
      <c r="L2" s="9"/>
      <c r="M2" s="10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ht="15.75" customHeight="1">
      <c r="A3" s="1">
        <v>1985.0</v>
      </c>
      <c r="F3" s="9">
        <v>0.029</v>
      </c>
      <c r="G3" s="9">
        <v>0.263</v>
      </c>
      <c r="H3" s="9">
        <v>0.059</v>
      </c>
      <c r="I3" s="9">
        <v>0.011</v>
      </c>
      <c r="N3" s="4">
        <v>0.689</v>
      </c>
      <c r="O3" s="4">
        <v>0.264</v>
      </c>
      <c r="P3" s="9">
        <v>0.064</v>
      </c>
      <c r="Q3" s="4">
        <v>0.033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ht="15.75" customHeight="1">
      <c r="A4" s="1">
        <v>1986.0</v>
      </c>
      <c r="F4" s="9">
        <v>0.13</v>
      </c>
      <c r="G4" s="9">
        <v>0.324</v>
      </c>
      <c r="H4" s="9">
        <v>0.138</v>
      </c>
      <c r="I4" s="10">
        <v>0.055</v>
      </c>
      <c r="N4" s="4">
        <v>0.619</v>
      </c>
      <c r="O4" s="4">
        <v>0.259</v>
      </c>
      <c r="P4" s="9">
        <v>0.035</v>
      </c>
      <c r="Q4" s="4">
        <v>0.012</v>
      </c>
      <c r="S4" s="11"/>
      <c r="T4" s="11"/>
      <c r="U4" s="11"/>
      <c r="V4" s="11"/>
      <c r="W4" s="11"/>
      <c r="X4" s="11"/>
      <c r="Y4" s="12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ht="15.75" customHeight="1">
      <c r="A5" s="1">
        <v>1987.0</v>
      </c>
      <c r="F5" s="9">
        <v>-0.179</v>
      </c>
      <c r="G5" s="10">
        <v>0.32</v>
      </c>
      <c r="H5" s="9">
        <v>0.1</v>
      </c>
      <c r="I5" s="9">
        <v>0.041</v>
      </c>
      <c r="N5" s="4">
        <v>0.443</v>
      </c>
      <c r="O5" s="4">
        <v>0.275</v>
      </c>
      <c r="P5" s="9">
        <v>0.066</v>
      </c>
      <c r="Q5" s="4">
        <v>0.024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ht="15.75" customHeight="1">
      <c r="A6" s="1">
        <v>1988.0</v>
      </c>
      <c r="F6" s="10">
        <v>0.372</v>
      </c>
      <c r="G6" s="9">
        <v>0.332</v>
      </c>
      <c r="H6" s="9">
        <v>0.139</v>
      </c>
      <c r="I6" s="9">
        <v>0.085</v>
      </c>
      <c r="N6" s="4">
        <v>0.437</v>
      </c>
      <c r="O6" s="4">
        <v>0.278</v>
      </c>
      <c r="P6" s="9">
        <v>0.075</v>
      </c>
      <c r="Q6" s="4">
        <v>0.037</v>
      </c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ht="15.75" customHeight="1">
      <c r="A7" s="1">
        <v>1989.0</v>
      </c>
      <c r="B7" s="1" t="s">
        <v>49</v>
      </c>
      <c r="C7" s="4">
        <v>0.66</v>
      </c>
      <c r="D7" s="11" t="s">
        <v>49</v>
      </c>
      <c r="E7" s="9">
        <v>0.149</v>
      </c>
      <c r="F7" s="9">
        <v>0.422</v>
      </c>
      <c r="G7" s="9">
        <v>0.372</v>
      </c>
      <c r="H7" s="9">
        <v>0.173</v>
      </c>
      <c r="I7" s="9">
        <v>0.098</v>
      </c>
      <c r="J7" s="4"/>
      <c r="K7" s="4"/>
      <c r="L7" s="4"/>
      <c r="N7" s="4">
        <v>0.376</v>
      </c>
      <c r="O7" s="4">
        <v>0.27</v>
      </c>
      <c r="P7" s="9">
        <v>0.071</v>
      </c>
      <c r="Q7" s="4">
        <v>0.038</v>
      </c>
      <c r="R7" s="4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</row>
    <row r="8" ht="15.75" customHeight="1">
      <c r="A8" s="1">
        <v>1990.0</v>
      </c>
      <c r="B8" s="1">
        <v>0.01</v>
      </c>
      <c r="C8" s="4">
        <v>0.665</v>
      </c>
      <c r="D8" s="11" t="s">
        <v>49</v>
      </c>
      <c r="E8" s="9">
        <v>0.17</v>
      </c>
      <c r="F8" s="9">
        <v>0.307</v>
      </c>
      <c r="G8" s="9">
        <v>0.381</v>
      </c>
      <c r="H8" s="9">
        <v>0.188</v>
      </c>
      <c r="I8" s="9">
        <v>0.109</v>
      </c>
      <c r="N8" s="4">
        <v>0.38</v>
      </c>
      <c r="O8" s="4">
        <v>0.278</v>
      </c>
      <c r="P8" s="9">
        <v>0.075</v>
      </c>
      <c r="Q8" s="4">
        <v>0.041</v>
      </c>
    </row>
    <row r="9" ht="15.75" customHeight="1">
      <c r="A9" s="1">
        <v>1991.0</v>
      </c>
      <c r="B9" s="1">
        <v>0.111</v>
      </c>
      <c r="C9" s="4">
        <v>0.663</v>
      </c>
      <c r="D9" s="11" t="s">
        <v>49</v>
      </c>
      <c r="E9" s="9">
        <v>0.17</v>
      </c>
      <c r="F9" s="9">
        <v>0.344</v>
      </c>
      <c r="G9" s="9">
        <v>0.384</v>
      </c>
      <c r="H9" s="9">
        <v>0.174</v>
      </c>
      <c r="I9" s="9">
        <v>0.096</v>
      </c>
      <c r="J9" s="1" t="s">
        <v>49</v>
      </c>
      <c r="K9" s="4">
        <v>0.198</v>
      </c>
      <c r="L9" s="9">
        <v>0.101</v>
      </c>
      <c r="M9" s="4">
        <v>0.042</v>
      </c>
      <c r="N9" s="4">
        <v>0.383</v>
      </c>
      <c r="O9" s="4">
        <v>0.279</v>
      </c>
      <c r="P9" s="9">
        <v>0.079</v>
      </c>
      <c r="Q9" s="4">
        <v>0.043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ht="15.75" customHeight="1">
      <c r="A10" s="1">
        <v>1992.0</v>
      </c>
      <c r="B10" s="1">
        <v>-0.017</v>
      </c>
      <c r="C10" s="4">
        <v>0.665</v>
      </c>
      <c r="D10" s="11" t="s">
        <v>49</v>
      </c>
      <c r="E10" s="9">
        <v>0.139</v>
      </c>
      <c r="F10" s="9">
        <v>0.134</v>
      </c>
      <c r="G10" s="9">
        <v>0.387</v>
      </c>
      <c r="H10" s="9">
        <v>0.18</v>
      </c>
      <c r="I10" s="9">
        <v>0.097</v>
      </c>
      <c r="J10" s="4">
        <v>0.79</v>
      </c>
      <c r="K10" s="4">
        <v>0.222</v>
      </c>
      <c r="L10" s="9">
        <v>0.112</v>
      </c>
      <c r="M10" s="4">
        <v>0.043</v>
      </c>
      <c r="N10" s="4">
        <v>0.346</v>
      </c>
      <c r="O10" s="4">
        <v>0.281</v>
      </c>
      <c r="P10" s="9">
        <v>0.084</v>
      </c>
      <c r="Q10" s="4">
        <v>0.049</v>
      </c>
    </row>
    <row r="11" ht="15.75" customHeight="1">
      <c r="A11" s="1">
        <v>1993.0</v>
      </c>
      <c r="B11" s="1">
        <v>0.1</v>
      </c>
      <c r="C11" s="4">
        <v>0.642</v>
      </c>
      <c r="D11" s="11" t="s">
        <v>49</v>
      </c>
      <c r="E11" s="9">
        <v>0.15</v>
      </c>
      <c r="F11" s="9">
        <v>0.154</v>
      </c>
      <c r="G11" s="9">
        <v>0.39</v>
      </c>
      <c r="H11" s="9">
        <v>0.173</v>
      </c>
      <c r="I11" s="9">
        <v>0.093</v>
      </c>
      <c r="J11" s="4">
        <v>0.711</v>
      </c>
      <c r="K11" s="4">
        <v>0.223</v>
      </c>
      <c r="L11" s="9">
        <v>0.113</v>
      </c>
      <c r="M11" s="4">
        <v>0.047</v>
      </c>
      <c r="N11" s="4">
        <v>0.392</v>
      </c>
      <c r="O11" s="4">
        <v>0.275</v>
      </c>
      <c r="P11" s="9">
        <v>0.087</v>
      </c>
      <c r="Q11" s="4">
        <v>0.051</v>
      </c>
    </row>
    <row r="12" ht="15.75" customHeight="1">
      <c r="A12" s="1">
        <v>1994.0</v>
      </c>
      <c r="B12" s="1">
        <v>0.174</v>
      </c>
      <c r="C12" s="4">
        <v>0.654</v>
      </c>
      <c r="D12" s="11" t="s">
        <v>49</v>
      </c>
      <c r="E12" s="10">
        <v>0.23</v>
      </c>
      <c r="F12" s="9">
        <v>-0.036</v>
      </c>
      <c r="G12" s="9">
        <v>0.39</v>
      </c>
      <c r="H12" s="9">
        <v>0.15</v>
      </c>
      <c r="I12" s="9">
        <v>0.079</v>
      </c>
      <c r="J12" s="4">
        <v>0.614</v>
      </c>
      <c r="K12" s="4">
        <v>0.226</v>
      </c>
      <c r="L12" s="9">
        <v>0.132</v>
      </c>
      <c r="M12" s="4">
        <v>0.036</v>
      </c>
      <c r="N12" s="4">
        <v>0.292</v>
      </c>
      <c r="O12" s="4">
        <v>0.276</v>
      </c>
      <c r="P12" s="9">
        <v>0.086</v>
      </c>
      <c r="Q12" s="4">
        <v>0.05</v>
      </c>
    </row>
    <row r="13" ht="15.75" customHeight="1">
      <c r="A13" s="1">
        <v>1995.0</v>
      </c>
      <c r="B13" s="1" t="s">
        <v>49</v>
      </c>
      <c r="C13" s="4">
        <v>0.659</v>
      </c>
      <c r="D13" s="9">
        <v>0.276</v>
      </c>
      <c r="E13" s="9">
        <v>0.136</v>
      </c>
      <c r="F13" s="9">
        <v>0.256</v>
      </c>
      <c r="G13" s="9">
        <v>0.396</v>
      </c>
      <c r="H13" s="9">
        <v>0.157</v>
      </c>
      <c r="I13" s="9">
        <v>0.084</v>
      </c>
      <c r="J13" s="4">
        <v>0.633</v>
      </c>
      <c r="K13" s="4">
        <v>0.226</v>
      </c>
      <c r="L13" s="9">
        <v>0.14</v>
      </c>
      <c r="M13" s="4">
        <v>0.056</v>
      </c>
      <c r="N13" s="4">
        <v>0.35</v>
      </c>
      <c r="O13" s="4">
        <v>0.279</v>
      </c>
      <c r="P13" s="9">
        <v>0.089</v>
      </c>
      <c r="Q13" s="4">
        <v>0.048</v>
      </c>
    </row>
    <row r="14" ht="15.75" customHeight="1">
      <c r="A14" s="1">
        <v>1996.0</v>
      </c>
      <c r="B14" s="1">
        <v>0.046</v>
      </c>
      <c r="C14" s="4">
        <v>0.658</v>
      </c>
      <c r="D14" s="9">
        <v>0.257</v>
      </c>
      <c r="E14" s="9">
        <v>0.118</v>
      </c>
      <c r="F14" s="9">
        <v>0.359</v>
      </c>
      <c r="G14" s="9">
        <v>0.394</v>
      </c>
      <c r="H14" s="9">
        <v>0.165</v>
      </c>
      <c r="I14" s="9">
        <v>0.085</v>
      </c>
      <c r="J14" s="4">
        <v>0.5</v>
      </c>
      <c r="K14" s="4">
        <v>0.214</v>
      </c>
      <c r="L14" s="9">
        <v>0.138</v>
      </c>
      <c r="M14" s="4">
        <v>0.06</v>
      </c>
      <c r="N14" s="4">
        <v>0.24</v>
      </c>
      <c r="O14" s="4">
        <v>0.277</v>
      </c>
      <c r="P14" s="9">
        <v>0.088</v>
      </c>
      <c r="Q14" s="4">
        <v>0.047</v>
      </c>
    </row>
    <row r="15" ht="15.75" customHeight="1">
      <c r="A15" s="1">
        <v>1997.0</v>
      </c>
      <c r="B15" s="1">
        <v>0.563</v>
      </c>
      <c r="C15" s="4">
        <v>0.624</v>
      </c>
      <c r="D15" s="9">
        <v>0.209</v>
      </c>
      <c r="E15" s="9">
        <v>0.094</v>
      </c>
      <c r="F15" s="9">
        <v>0.42</v>
      </c>
      <c r="G15" s="9">
        <v>0.399</v>
      </c>
      <c r="H15" s="9">
        <v>0.164</v>
      </c>
      <c r="I15" s="9">
        <v>0.087</v>
      </c>
      <c r="J15" s="4">
        <v>0.398</v>
      </c>
      <c r="K15" s="4">
        <v>0.23</v>
      </c>
      <c r="L15" s="9">
        <v>0.149</v>
      </c>
      <c r="M15" s="4">
        <v>0.057</v>
      </c>
      <c r="N15" s="4">
        <v>0.263</v>
      </c>
      <c r="O15" s="4">
        <v>0.278</v>
      </c>
      <c r="P15" s="9">
        <v>0.09</v>
      </c>
      <c r="Q15" s="4">
        <v>0.048</v>
      </c>
    </row>
    <row r="16" ht="15.75" customHeight="1">
      <c r="A16" s="1">
        <v>1998.0</v>
      </c>
      <c r="B16" s="1">
        <v>-0.053</v>
      </c>
      <c r="C16" s="4">
        <v>0.634</v>
      </c>
      <c r="D16" s="9">
        <v>0.206</v>
      </c>
      <c r="E16" s="9">
        <v>0.038</v>
      </c>
      <c r="F16" s="9">
        <v>0.04</v>
      </c>
      <c r="G16" s="9">
        <v>0.364</v>
      </c>
      <c r="H16" s="9">
        <v>0.112</v>
      </c>
      <c r="I16" s="9">
        <v>0.042</v>
      </c>
      <c r="J16" s="4">
        <v>0.342</v>
      </c>
      <c r="K16" s="4">
        <v>0.238</v>
      </c>
      <c r="L16" s="9">
        <v>0.151</v>
      </c>
      <c r="M16" s="4">
        <v>0.052</v>
      </c>
      <c r="N16" s="4">
        <v>0.237</v>
      </c>
      <c r="O16" s="4">
        <v>0.281</v>
      </c>
      <c r="P16" s="9">
        <v>0.095</v>
      </c>
      <c r="Q16" s="4">
        <v>0.048</v>
      </c>
    </row>
    <row r="17" ht="15.75" customHeight="1">
      <c r="A17" s="1">
        <v>1999.0</v>
      </c>
      <c r="B17" s="1">
        <v>0.232</v>
      </c>
      <c r="C17" s="4">
        <v>0.634</v>
      </c>
      <c r="D17" s="9">
        <v>0.22</v>
      </c>
      <c r="E17" s="9">
        <v>0.081</v>
      </c>
      <c r="F17" s="9">
        <v>-0.081</v>
      </c>
      <c r="G17" s="9">
        <v>0.373</v>
      </c>
      <c r="H17" s="9">
        <v>0.12</v>
      </c>
      <c r="I17" s="9">
        <v>0.051</v>
      </c>
      <c r="J17" s="4">
        <v>0.289</v>
      </c>
      <c r="K17" s="4">
        <v>0.235</v>
      </c>
      <c r="L17" s="9">
        <v>0.155</v>
      </c>
      <c r="M17" s="4">
        <v>0.06</v>
      </c>
      <c r="N17" s="4">
        <v>0.251</v>
      </c>
      <c r="O17" s="4">
        <v>0.285</v>
      </c>
      <c r="P17" s="9">
        <v>0.101</v>
      </c>
      <c r="Q17" s="4">
        <v>0.053</v>
      </c>
    </row>
    <row r="18" ht="15.75" customHeight="1">
      <c r="A18" s="1">
        <v>2000.0</v>
      </c>
      <c r="B18" s="1">
        <v>0.355</v>
      </c>
      <c r="C18" s="4">
        <v>0.636</v>
      </c>
      <c r="D18" s="9">
        <v>0.212</v>
      </c>
      <c r="E18" s="9">
        <v>0.062</v>
      </c>
      <c r="F18" s="9">
        <v>0.025</v>
      </c>
      <c r="G18" s="9">
        <v>0.399</v>
      </c>
      <c r="H18" s="9">
        <v>0.134</v>
      </c>
      <c r="I18" s="9">
        <v>0.064</v>
      </c>
      <c r="J18" s="4">
        <v>0.291</v>
      </c>
      <c r="K18" s="4">
        <v>0.235</v>
      </c>
      <c r="L18" s="9">
        <v>0.153</v>
      </c>
      <c r="M18" s="4">
        <v>0.043</v>
      </c>
      <c r="N18" s="4">
        <v>0.272</v>
      </c>
      <c r="O18" s="4">
        <v>0.297</v>
      </c>
      <c r="P18" s="9">
        <v>0.111</v>
      </c>
      <c r="Q18" s="4">
        <v>0.06</v>
      </c>
    </row>
    <row r="19" ht="15.75" customHeight="1">
      <c r="A19" s="1">
        <v>2001.0</v>
      </c>
      <c r="B19" s="1">
        <v>0.056</v>
      </c>
      <c r="C19" s="4">
        <v>0.619</v>
      </c>
      <c r="D19" s="9">
        <v>0.225</v>
      </c>
      <c r="E19" s="9">
        <v>0.001</v>
      </c>
      <c r="F19" s="9">
        <v>0.055</v>
      </c>
      <c r="G19" s="9">
        <v>0.39</v>
      </c>
      <c r="H19" s="9">
        <v>0.129</v>
      </c>
      <c r="I19" s="9">
        <v>0.062</v>
      </c>
      <c r="J19" s="4">
        <v>0.216</v>
      </c>
      <c r="K19" s="4">
        <v>0.58</v>
      </c>
      <c r="L19" s="9">
        <v>0.165</v>
      </c>
      <c r="M19" s="4">
        <v>0.068</v>
      </c>
      <c r="N19" s="4">
        <v>0.19</v>
      </c>
      <c r="O19" s="4">
        <v>0.299</v>
      </c>
      <c r="P19" s="9">
        <v>0.105</v>
      </c>
      <c r="Q19" s="4">
        <v>0.056</v>
      </c>
    </row>
    <row r="20" ht="15.75" customHeight="1">
      <c r="A20" s="1">
        <v>2002.0</v>
      </c>
      <c r="B20" s="1">
        <v>0.038</v>
      </c>
      <c r="C20" s="4">
        <v>0.637</v>
      </c>
      <c r="D20" s="9">
        <v>0.215</v>
      </c>
      <c r="E20" s="9">
        <v>0.044</v>
      </c>
      <c r="F20" s="9">
        <v>0.043</v>
      </c>
      <c r="G20" s="9">
        <v>0.393</v>
      </c>
      <c r="H20" s="9">
        <v>0.134</v>
      </c>
      <c r="I20" s="9">
        <v>0.067</v>
      </c>
      <c r="J20" s="4">
        <v>0.242</v>
      </c>
      <c r="K20" s="4">
        <v>0.253</v>
      </c>
      <c r="L20" s="9">
        <v>0.16</v>
      </c>
      <c r="M20" s="4">
        <v>0.064</v>
      </c>
      <c r="N20" s="4">
        <v>0.171</v>
      </c>
      <c r="O20" s="4">
        <v>0.302</v>
      </c>
      <c r="P20" s="9">
        <v>0.106</v>
      </c>
      <c r="Q20" s="4">
        <v>0.057</v>
      </c>
    </row>
    <row r="21" ht="15.75" customHeight="1">
      <c r="A21" s="1">
        <v>2003.0</v>
      </c>
      <c r="B21" s="1">
        <v>-0.058</v>
      </c>
      <c r="C21" s="4">
        <v>0.651</v>
      </c>
      <c r="D21" s="9">
        <v>0.234</v>
      </c>
      <c r="E21" s="9">
        <v>0.06</v>
      </c>
      <c r="F21" s="9">
        <v>0.081</v>
      </c>
      <c r="G21" s="9">
        <v>0.41</v>
      </c>
      <c r="H21" s="9">
        <v>0.139</v>
      </c>
      <c r="I21" s="9">
        <v>0.044</v>
      </c>
      <c r="J21" s="4">
        <v>0.239</v>
      </c>
      <c r="K21" s="4">
        <v>0.249</v>
      </c>
      <c r="L21" s="9">
        <v>0.16</v>
      </c>
      <c r="M21" s="4">
        <v>0.065</v>
      </c>
      <c r="N21" s="4">
        <v>0.088</v>
      </c>
      <c r="O21" s="4">
        <v>0.311</v>
      </c>
      <c r="P21" s="9">
        <v>0.116</v>
      </c>
      <c r="Q21" s="4">
        <v>0.063</v>
      </c>
    </row>
    <row r="22" ht="15.75" customHeight="1">
      <c r="A22" s="1">
        <v>2004.0</v>
      </c>
      <c r="B22" s="1">
        <v>0.043</v>
      </c>
      <c r="C22" s="4">
        <v>0.65</v>
      </c>
      <c r="D22" s="9">
        <v>0.232</v>
      </c>
      <c r="E22" s="9">
        <v>0.096</v>
      </c>
      <c r="F22" s="9">
        <v>0.145</v>
      </c>
      <c r="G22" s="9">
        <v>0.429</v>
      </c>
      <c r="H22" s="9">
        <v>0.152</v>
      </c>
      <c r="I22" s="9">
        <v>0.077</v>
      </c>
      <c r="J22" s="4">
        <v>0.299</v>
      </c>
      <c r="K22" s="4">
        <v>0.248</v>
      </c>
      <c r="L22" s="9">
        <v>0.163</v>
      </c>
      <c r="M22" s="4">
        <v>0.073</v>
      </c>
      <c r="N22" s="4">
        <v>0.113</v>
      </c>
      <c r="O22" s="4">
        <v>0.318</v>
      </c>
      <c r="P22" s="9">
        <v>0.122</v>
      </c>
      <c r="Q22" s="4">
        <v>0.066</v>
      </c>
    </row>
    <row r="23" ht="15.75" customHeight="1">
      <c r="A23" s="1">
        <v>2005.0</v>
      </c>
      <c r="B23" s="1">
        <v>0.114</v>
      </c>
      <c r="C23" s="4">
        <v>0.64</v>
      </c>
      <c r="D23" s="9">
        <v>0.232</v>
      </c>
      <c r="E23" s="9">
        <v>0.104</v>
      </c>
      <c r="F23" s="9">
        <v>0.121</v>
      </c>
      <c r="G23" s="9">
        <v>0.445</v>
      </c>
      <c r="H23" s="9">
        <v>0.157</v>
      </c>
      <c r="I23" s="9">
        <v>0.088</v>
      </c>
      <c r="J23" s="4">
        <v>0.203</v>
      </c>
      <c r="K23" s="4">
        <v>0.251</v>
      </c>
      <c r="L23" s="9">
        <v>0.168</v>
      </c>
      <c r="M23" s="4">
        <v>0.078</v>
      </c>
      <c r="N23" s="4">
        <v>0.128</v>
      </c>
      <c r="O23" s="4">
        <v>0.334</v>
      </c>
      <c r="P23" s="9">
        <v>0.126</v>
      </c>
      <c r="Q23" s="4">
        <v>0.068</v>
      </c>
    </row>
    <row r="24" ht="15.75" customHeight="1">
      <c r="A24" s="1">
        <v>2006.0</v>
      </c>
      <c r="B24" s="1">
        <v>0.1</v>
      </c>
      <c r="C24" s="4">
        <v>0.642</v>
      </c>
      <c r="D24" s="9">
        <v>0.242</v>
      </c>
      <c r="E24" s="9">
        <v>0.123</v>
      </c>
      <c r="F24" s="9">
        <v>0.088</v>
      </c>
      <c r="G24" s="9">
        <v>0.44</v>
      </c>
      <c r="H24" s="9">
        <v>0.161</v>
      </c>
      <c r="I24" s="9">
        <v>0.093</v>
      </c>
      <c r="J24" s="4">
        <v>0.223</v>
      </c>
      <c r="K24" s="4">
        <v>0.247</v>
      </c>
      <c r="L24" s="9">
        <v>0.156</v>
      </c>
      <c r="M24" s="4">
        <v>0.072</v>
      </c>
      <c r="N24" s="4">
        <v>0.054</v>
      </c>
      <c r="O24" s="4">
        <v>0.337</v>
      </c>
      <c r="P24" s="9">
        <v>0.139</v>
      </c>
      <c r="Q24" s="4">
        <v>0.076</v>
      </c>
    </row>
    <row r="25" ht="15.75" customHeight="1">
      <c r="A25" s="1">
        <v>2007.0</v>
      </c>
      <c r="B25" s="1">
        <v>0.077</v>
      </c>
      <c r="C25" s="4">
        <v>0.649</v>
      </c>
      <c r="D25" s="9">
        <v>0.249</v>
      </c>
      <c r="E25" s="9">
        <v>0.123</v>
      </c>
      <c r="F25" s="9">
        <v>0.092</v>
      </c>
      <c r="G25" s="9">
        <v>0.439</v>
      </c>
      <c r="H25" s="9">
        <v>0.147</v>
      </c>
      <c r="I25" s="9">
        <v>0.091</v>
      </c>
      <c r="J25" s="4">
        <v>0.209</v>
      </c>
      <c r="K25" s="4">
        <v>0.233</v>
      </c>
      <c r="L25" s="9">
        <v>0.153</v>
      </c>
      <c r="M25" s="4">
        <v>0.071</v>
      </c>
      <c r="N25" s="4">
        <v>0.026</v>
      </c>
      <c r="O25" s="4">
        <v>0.336</v>
      </c>
      <c r="P25" s="9">
        <v>0.138</v>
      </c>
      <c r="Q25" s="4">
        <v>0.073</v>
      </c>
    </row>
    <row r="26" ht="15.75" customHeight="1">
      <c r="A26" s="1">
        <v>2008.0</v>
      </c>
      <c r="B26" s="1">
        <v>0.043</v>
      </c>
      <c r="C26" s="4">
        <v>0.65</v>
      </c>
      <c r="D26" s="9">
        <v>0.248</v>
      </c>
      <c r="E26" s="9">
        <v>0.118</v>
      </c>
      <c r="F26" s="9">
        <v>0.141</v>
      </c>
      <c r="G26" s="9">
        <v>0.45</v>
      </c>
      <c r="H26" s="9">
        <v>0.148</v>
      </c>
      <c r="I26" s="9">
        <v>0.101</v>
      </c>
      <c r="J26" s="4">
        <v>0.103</v>
      </c>
      <c r="K26" s="4">
        <v>0.192</v>
      </c>
      <c r="L26" s="9">
        <v>0.122</v>
      </c>
      <c r="M26" s="4">
        <v>0.03</v>
      </c>
      <c r="N26" s="4">
        <v>-0.021</v>
      </c>
      <c r="O26" s="4">
        <v>0.336</v>
      </c>
      <c r="P26" s="9">
        <v>0.118</v>
      </c>
      <c r="Q26" s="4">
        <v>0.057</v>
      </c>
    </row>
    <row r="27" ht="15.75" customHeight="1">
      <c r="A27" s="1">
        <v>2009.0</v>
      </c>
      <c r="B27" s="1">
        <v>-0.008</v>
      </c>
      <c r="C27" s="4">
        <v>0.639</v>
      </c>
      <c r="D27" s="9">
        <v>0.238</v>
      </c>
      <c r="E27" s="9">
        <v>0.103</v>
      </c>
      <c r="F27" s="9">
        <v>0.029</v>
      </c>
      <c r="G27" s="9">
        <v>0.449</v>
      </c>
      <c r="H27" s="9">
        <v>0.148</v>
      </c>
      <c r="I27" s="9">
        <v>0.078</v>
      </c>
      <c r="J27" s="4">
        <v>-0.059</v>
      </c>
      <c r="K27" s="4">
        <v>0.207</v>
      </c>
      <c r="L27" s="9">
        <v>0.137</v>
      </c>
      <c r="M27" s="4">
        <v>0.04</v>
      </c>
      <c r="N27" s="4">
        <v>-0.078</v>
      </c>
      <c r="O27" s="4">
        <v>0.337</v>
      </c>
      <c r="P27" s="9">
        <v>0.101</v>
      </c>
      <c r="Q27" s="4">
        <v>0.032</v>
      </c>
    </row>
    <row r="28" ht="15.75" customHeight="1">
      <c r="A28" s="1">
        <v>2010.0</v>
      </c>
      <c r="B28" s="1">
        <v>0.192</v>
      </c>
      <c r="C28" s="4">
        <v>0.646</v>
      </c>
      <c r="D28" s="9">
        <v>0.247</v>
      </c>
      <c r="E28" s="9">
        <v>0.149</v>
      </c>
      <c r="F28" s="9">
        <v>-0.008</v>
      </c>
      <c r="G28" s="9">
        <v>0.463</v>
      </c>
      <c r="H28" s="9">
        <v>0.148</v>
      </c>
      <c r="I28" s="9">
        <v>0.1</v>
      </c>
      <c r="J28" s="4">
        <v>0.095</v>
      </c>
      <c r="K28" s="4">
        <v>0.27</v>
      </c>
      <c r="L28" s="9">
        <v>0.18</v>
      </c>
      <c r="M28" s="4">
        <v>0.088</v>
      </c>
      <c r="N28" s="4">
        <v>-0.072</v>
      </c>
      <c r="O28" s="4">
        <v>0.342</v>
      </c>
      <c r="P28" s="9">
        <v>0.105</v>
      </c>
      <c r="Q28" s="4">
        <v>0.04</v>
      </c>
    </row>
    <row r="29" ht="15.75" customHeight="1">
      <c r="A29" s="1">
        <v>2011.0</v>
      </c>
      <c r="B29" s="1">
        <v>0.164</v>
      </c>
      <c r="C29" s="4">
        <v>0.658</v>
      </c>
      <c r="D29" s="9">
        <v>0.255</v>
      </c>
      <c r="E29" s="9">
        <v>0.13</v>
      </c>
      <c r="F29" s="9">
        <v>0.058</v>
      </c>
      <c r="G29" s="9">
        <v>0.457</v>
      </c>
      <c r="H29" s="9">
        <v>0.159</v>
      </c>
      <c r="I29" s="9">
        <v>0.106</v>
      </c>
      <c r="J29" s="4">
        <v>0.093</v>
      </c>
      <c r="K29" s="4">
        <v>0.273</v>
      </c>
      <c r="L29" s="9">
        <v>0.177</v>
      </c>
      <c r="M29" s="4">
        <v>0.106</v>
      </c>
      <c r="N29" s="4">
        <v>0.028</v>
      </c>
      <c r="O29" s="4">
        <v>0.343</v>
      </c>
      <c r="P29" s="9">
        <v>0.111</v>
      </c>
      <c r="Q29" s="4">
        <v>0.049</v>
      </c>
    </row>
    <row r="30" ht="15.75" customHeight="1">
      <c r="A30" s="1">
        <v>2012.0</v>
      </c>
      <c r="B30" s="1">
        <v>0.182</v>
      </c>
      <c r="C30" s="4">
        <v>0.647</v>
      </c>
      <c r="D30" s="9">
        <v>0.244</v>
      </c>
      <c r="E30" s="9">
        <v>0.122</v>
      </c>
      <c r="F30" s="9">
        <v>0.16</v>
      </c>
      <c r="G30" s="9">
        <v>0.435</v>
      </c>
      <c r="H30" s="9">
        <v>0.149</v>
      </c>
      <c r="I30" s="9">
        <v>0.095</v>
      </c>
      <c r="J30" s="4">
        <v>0.135</v>
      </c>
      <c r="K30" s="4">
        <v>0.267</v>
      </c>
      <c r="L30" s="9">
        <v>0.178</v>
      </c>
      <c r="M30" s="4">
        <v>0.104</v>
      </c>
      <c r="N30" s="4">
        <v>0.035</v>
      </c>
      <c r="O30" s="4">
        <v>0.345</v>
      </c>
      <c r="P30" s="9">
        <v>0.119</v>
      </c>
      <c r="Q30" s="4">
        <v>0.055</v>
      </c>
    </row>
    <row r="31" ht="15.75" customHeight="1">
      <c r="A31" s="1">
        <v>2013.0</v>
      </c>
      <c r="B31" s="1">
        <v>0.037</v>
      </c>
      <c r="C31" s="4">
        <v>0.655</v>
      </c>
      <c r="D31" s="9">
        <v>0.243</v>
      </c>
      <c r="E31" s="9">
        <v>0.118</v>
      </c>
      <c r="F31" s="9">
        <v>0.085</v>
      </c>
      <c r="G31" s="9">
        <v>0.436</v>
      </c>
      <c r="H31" s="9">
        <v>0.148</v>
      </c>
      <c r="I31" s="9">
        <v>0.098</v>
      </c>
      <c r="J31" s="4">
        <v>0.12</v>
      </c>
      <c r="K31" s="4">
        <v>0.282</v>
      </c>
      <c r="L31" s="9">
        <v>0.193</v>
      </c>
      <c r="M31" s="4">
        <v>0.001</v>
      </c>
      <c r="N31" s="4">
        <v>0.062</v>
      </c>
      <c r="O31" s="4">
        <v>0.346</v>
      </c>
      <c r="P31" s="9">
        <v>0.128</v>
      </c>
      <c r="Q31" s="4">
        <v>0.061</v>
      </c>
    </row>
    <row r="32" ht="15.75" customHeight="1">
      <c r="A32" s="1">
        <v>2014.0</v>
      </c>
      <c r="B32" s="1">
        <v>0.056</v>
      </c>
      <c r="C32" s="4">
        <v>0.647</v>
      </c>
      <c r="D32" s="9">
        <v>0.225</v>
      </c>
      <c r="E32" s="9">
        <v>0.184</v>
      </c>
      <c r="F32" s="9">
        <v>0.098</v>
      </c>
      <c r="G32" s="9">
        <v>0.448</v>
      </c>
      <c r="H32" s="9">
        <v>0.153</v>
      </c>
      <c r="I32" s="9">
        <v>0.097</v>
      </c>
      <c r="J32" s="4">
        <v>0.106</v>
      </c>
      <c r="K32" s="4">
        <v>0.301</v>
      </c>
      <c r="L32" s="9">
        <v>0.215</v>
      </c>
      <c r="M32" s="4">
        <v>0.126</v>
      </c>
      <c r="N32" s="4">
        <v>0.054</v>
      </c>
      <c r="O32" s="4">
        <v>0.342</v>
      </c>
      <c r="P32" s="9">
        <v>0.139</v>
      </c>
      <c r="Q32" s="4">
        <v>0.068</v>
      </c>
    </row>
    <row r="33" ht="15.75" customHeight="1">
      <c r="A33" s="1">
        <v>2015.0</v>
      </c>
      <c r="B33" s="1">
        <v>0.164</v>
      </c>
      <c r="C33" s="4">
        <v>0.648</v>
      </c>
      <c r="D33" s="9">
        <v>0.225</v>
      </c>
      <c r="E33" s="9">
        <v>0.1</v>
      </c>
      <c r="F33" s="9">
        <v>0.101</v>
      </c>
      <c r="G33" s="9">
        <v>0.46</v>
      </c>
      <c r="H33" s="9">
        <v>0.158</v>
      </c>
      <c r="I33" s="4">
        <v>0.107</v>
      </c>
      <c r="J33" s="4">
        <v>0.165</v>
      </c>
      <c r="K33" s="4">
        <v>0.311</v>
      </c>
      <c r="L33" s="9">
        <v>0.224</v>
      </c>
      <c r="M33" s="4">
        <v>0.144</v>
      </c>
      <c r="N33" s="4">
        <v>0.055</v>
      </c>
      <c r="O33" s="4">
        <v>0.341</v>
      </c>
      <c r="P33" s="9">
        <v>0.147</v>
      </c>
      <c r="Q33" s="4">
        <v>0.076</v>
      </c>
    </row>
    <row r="34" ht="15.75" customHeight="1">
      <c r="A34" s="1">
        <v>2016.0</v>
      </c>
      <c r="B34" s="1">
        <v>0.054</v>
      </c>
      <c r="C34" s="4">
        <v>0.653</v>
      </c>
      <c r="D34" s="9">
        <v>0.225</v>
      </c>
      <c r="E34" s="9">
        <v>0.108</v>
      </c>
      <c r="F34" s="9">
        <v>0.058</v>
      </c>
      <c r="G34" s="4">
        <v>0.462</v>
      </c>
      <c r="H34" s="9">
        <v>0.16</v>
      </c>
      <c r="I34" s="4">
        <v>0.116</v>
      </c>
      <c r="J34" s="4">
        <v>0.112</v>
      </c>
      <c r="K34" s="4">
        <v>0.316</v>
      </c>
      <c r="L34" s="9">
        <v>0.229</v>
      </c>
      <c r="M34" s="4">
        <v>0.132</v>
      </c>
      <c r="N34" s="4">
        <v>0.064</v>
      </c>
      <c r="O34" s="4">
        <v>0.342</v>
      </c>
      <c r="P34" s="9">
        <v>0.154</v>
      </c>
      <c r="Q34" s="4">
        <v>0.079</v>
      </c>
    </row>
    <row r="35" ht="15.75" customHeight="1">
      <c r="A35" s="1">
        <v>2017.0</v>
      </c>
      <c r="B35" s="1">
        <v>0.134</v>
      </c>
      <c r="C35" s="4">
        <v>0.653</v>
      </c>
      <c r="D35" s="9">
        <v>0.233</v>
      </c>
      <c r="E35" s="9">
        <v>0.126</v>
      </c>
      <c r="F35" s="4">
        <v>0.061</v>
      </c>
      <c r="G35" s="4">
        <v>0.446</v>
      </c>
      <c r="H35" s="9">
        <v>0.159</v>
      </c>
      <c r="I35" s="4">
        <v>0.123</v>
      </c>
      <c r="J35" s="4">
        <v>0.05</v>
      </c>
      <c r="K35" s="4">
        <v>0.305</v>
      </c>
      <c r="L35" s="9">
        <v>0.222</v>
      </c>
      <c r="M35" s="4">
        <v>0.129</v>
      </c>
      <c r="N35" s="4">
        <v>0.069</v>
      </c>
      <c r="O35" s="4">
        <v>0.342</v>
      </c>
      <c r="P35" s="9">
        <v>0.163</v>
      </c>
      <c r="Q35" s="4">
        <v>0.084</v>
      </c>
    </row>
    <row r="36" ht="15.75" customHeight="1">
      <c r="A36" s="1">
        <v>2018.0</v>
      </c>
      <c r="B36" s="1">
        <v>0.098</v>
      </c>
      <c r="C36" s="4">
        <v>0.666</v>
      </c>
      <c r="D36" s="9">
        <v>0.25</v>
      </c>
      <c r="E36" s="9">
        <v>0.136</v>
      </c>
      <c r="F36" s="4">
        <v>0.06</v>
      </c>
      <c r="G36" s="4">
        <v>0.438</v>
      </c>
      <c r="H36" s="9">
        <v>0.143</v>
      </c>
      <c r="I36" s="4">
        <v>0.053</v>
      </c>
      <c r="J36" s="4">
        <v>0.104</v>
      </c>
      <c r="K36" s="4">
        <v>0.296</v>
      </c>
      <c r="L36" s="9">
        <v>0.207</v>
      </c>
      <c r="M36" s="4">
        <v>0.183</v>
      </c>
      <c r="N36" s="4">
        <v>0.067</v>
      </c>
      <c r="O36" s="4">
        <v>0.34</v>
      </c>
      <c r="P36" s="9">
        <v>0.166</v>
      </c>
      <c r="Q36" s="4">
        <v>0.086</v>
      </c>
    </row>
    <row r="37" ht="15.75" customHeight="1">
      <c r="A37" s="1">
        <v>2019.0</v>
      </c>
      <c r="B37" s="1">
        <v>0.146</v>
      </c>
      <c r="C37" s="4">
        <v>0.662</v>
      </c>
      <c r="D37" s="9">
        <v>0.259</v>
      </c>
      <c r="E37" s="9">
        <v>0.134</v>
      </c>
      <c r="F37" s="4">
        <v>0.075</v>
      </c>
      <c r="G37" s="4">
        <v>0.447</v>
      </c>
      <c r="H37" s="9">
        <v>0.14</v>
      </c>
      <c r="I37" s="4">
        <v>0.103</v>
      </c>
      <c r="J37" s="4">
        <v>0.072</v>
      </c>
      <c r="K37" s="4">
        <v>0.282</v>
      </c>
      <c r="L37" s="9">
        <v>0.202</v>
      </c>
      <c r="M37" s="4">
        <v>0.136</v>
      </c>
      <c r="N37" s="4">
        <v>0.072</v>
      </c>
      <c r="O37" s="4">
        <v>0.343</v>
      </c>
      <c r="P37" s="9">
        <v>0.166</v>
      </c>
      <c r="Q37" s="4">
        <v>0.103</v>
      </c>
    </row>
    <row r="38" ht="15.75" customHeight="1">
      <c r="A38" s="1">
        <v>2020.0</v>
      </c>
      <c r="B38" s="1">
        <v>-0.168</v>
      </c>
      <c r="C38" s="4">
        <v>0.645</v>
      </c>
      <c r="D38" s="9">
        <v>0.257</v>
      </c>
      <c r="E38" s="9">
        <v>0.105</v>
      </c>
      <c r="F38" s="4">
        <v>-0.044</v>
      </c>
      <c r="G38" s="4">
        <v>0.434</v>
      </c>
      <c r="H38" s="9">
        <v>0.113</v>
      </c>
      <c r="I38" s="4">
        <v>0.068</v>
      </c>
      <c r="J38" s="4">
        <v>-0.113</v>
      </c>
      <c r="K38" s="4">
        <v>0.219</v>
      </c>
      <c r="L38" s="9">
        <v>0.132</v>
      </c>
      <c r="M38" s="4">
        <v>0.039</v>
      </c>
      <c r="N38" s="4">
        <v>0.019</v>
      </c>
      <c r="O38" s="4">
        <v>0.341</v>
      </c>
      <c r="P38" s="9">
        <v>0.165</v>
      </c>
      <c r="Q38" s="4">
        <v>0.102</v>
      </c>
    </row>
    <row r="39" ht="15.75" customHeight="1">
      <c r="A39" s="1">
        <v>2021.0</v>
      </c>
      <c r="B39" s="1">
        <v>0.438</v>
      </c>
      <c r="C39" s="4">
        <v>0.683</v>
      </c>
      <c r="D39" s="9">
        <v>0.31</v>
      </c>
      <c r="E39" s="9">
        <v>0.187</v>
      </c>
      <c r="F39" s="4">
        <v>0.191</v>
      </c>
      <c r="G39" s="4">
        <v>0.449</v>
      </c>
      <c r="H39" s="9">
        <v>0.18</v>
      </c>
      <c r="I39" s="4">
        <v>0.129</v>
      </c>
      <c r="J39" s="4">
        <v>0.236</v>
      </c>
      <c r="K39" s="4">
        <v>0.29</v>
      </c>
      <c r="L39" s="9">
        <v>0.214</v>
      </c>
      <c r="M39" s="4">
        <v>0.145</v>
      </c>
      <c r="N39" s="4">
        <v>0.199</v>
      </c>
      <c r="O39" s="4">
        <v>0.34</v>
      </c>
      <c r="P39" s="9">
        <v>0.157</v>
      </c>
      <c r="Q39" s="4">
        <v>0.097</v>
      </c>
    </row>
    <row r="40" ht="15.75" customHeight="1">
      <c r="A40" s="1">
        <v>2022.0</v>
      </c>
      <c r="B40" s="1">
        <v>0.233</v>
      </c>
      <c r="C40" s="4">
        <v>0.684</v>
      </c>
      <c r="D40" s="9">
        <v>0.302</v>
      </c>
      <c r="E40" s="4">
        <v>0.178</v>
      </c>
      <c r="F40" s="4">
        <v>0.049</v>
      </c>
      <c r="G40" s="4">
        <v>0.46</v>
      </c>
      <c r="H40" s="9">
        <v>0.161</v>
      </c>
      <c r="I40" s="4">
        <v>0.129</v>
      </c>
      <c r="J40" s="4">
        <v>0.11</v>
      </c>
      <c r="K40" s="4">
        <v>0.26</v>
      </c>
      <c r="L40" s="9">
        <v>0.185</v>
      </c>
      <c r="M40" s="4">
        <v>0.102</v>
      </c>
      <c r="N40" s="4">
        <v>0.144</v>
      </c>
      <c r="O40" s="4">
        <v>0.336</v>
      </c>
      <c r="P40" s="9">
        <v>0.171</v>
      </c>
      <c r="Q40" s="4">
        <v>0.109</v>
      </c>
    </row>
    <row r="41" ht="15.75" customHeight="1">
      <c r="F41" s="4"/>
      <c r="H41" s="9"/>
      <c r="L41" s="9"/>
      <c r="P41" s="9"/>
    </row>
    <row r="42" ht="15.75" customHeight="1">
      <c r="F42" s="4"/>
      <c r="H42" s="9"/>
      <c r="L42" s="9"/>
      <c r="P42" s="9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49" width="10.56"/>
  </cols>
  <sheetData>
    <row r="1" ht="15.75" customHeight="1">
      <c r="A1" s="1" t="s">
        <v>0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</row>
    <row r="2" ht="15.75" customHeight="1">
      <c r="A2" s="1">
        <v>1984.0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11"/>
      <c r="X2" s="11"/>
      <c r="Y2" s="11"/>
      <c r="Z2" s="11"/>
      <c r="AA2" s="12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ht="15.75" customHeight="1">
      <c r="A3" s="1">
        <v>1985.0</v>
      </c>
    </row>
    <row r="4" ht="15.75" customHeight="1">
      <c r="A4" s="1">
        <v>1986.0</v>
      </c>
      <c r="N4" s="9">
        <v>0.187</v>
      </c>
      <c r="O4" s="9">
        <v>0.505</v>
      </c>
      <c r="P4" s="9">
        <v>0.177</v>
      </c>
      <c r="Q4" s="9">
        <v>0.134</v>
      </c>
      <c r="R4" s="9"/>
      <c r="S4" s="9"/>
      <c r="T4" s="9"/>
      <c r="U4" s="9"/>
      <c r="V4" s="9"/>
      <c r="W4" s="9"/>
      <c r="X4" s="9"/>
      <c r="Y4" s="9"/>
      <c r="Z4" s="9">
        <v>0.318</v>
      </c>
      <c r="AA4" s="9">
        <v>0.252</v>
      </c>
      <c r="AB4" s="9">
        <v>0.088</v>
      </c>
      <c r="AC4" s="9">
        <v>0.038</v>
      </c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ht="15.75" customHeight="1">
      <c r="A5" s="1">
        <v>1987.0</v>
      </c>
      <c r="N5" s="9">
        <v>0.098</v>
      </c>
      <c r="O5" s="9">
        <v>0.526</v>
      </c>
      <c r="P5" s="9">
        <v>0.198</v>
      </c>
      <c r="Q5" s="9">
        <v>0.12</v>
      </c>
      <c r="R5" s="11" t="s">
        <v>49</v>
      </c>
      <c r="S5" s="9">
        <v>0.375</v>
      </c>
      <c r="T5" s="9">
        <v>0.131</v>
      </c>
      <c r="U5" s="9">
        <v>0.056</v>
      </c>
      <c r="V5" s="9"/>
      <c r="W5" s="9"/>
      <c r="X5" s="9"/>
      <c r="Y5" s="9"/>
      <c r="Z5" s="9">
        <v>0.41</v>
      </c>
      <c r="AA5" s="9">
        <v>0.245</v>
      </c>
      <c r="AB5" s="9">
        <v>0.088</v>
      </c>
      <c r="AC5" s="9">
        <v>0.038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</row>
    <row r="6" ht="15.75" customHeight="1">
      <c r="A6" s="1">
        <v>1988.0</v>
      </c>
      <c r="N6" s="9">
        <v>0.053</v>
      </c>
      <c r="O6" s="9">
        <v>0.575</v>
      </c>
      <c r="P6" s="9">
        <v>0.219</v>
      </c>
      <c r="Q6" s="9">
        <v>0.13</v>
      </c>
      <c r="R6" s="9">
        <v>0.125</v>
      </c>
      <c r="S6" s="9">
        <v>0.391</v>
      </c>
      <c r="T6" s="9">
        <v>0.131</v>
      </c>
      <c r="U6" s="9">
        <v>0.067</v>
      </c>
      <c r="Z6" s="9">
        <v>0.339</v>
      </c>
      <c r="AA6" s="9">
        <v>0.235</v>
      </c>
      <c r="AB6" s="9">
        <v>0.084</v>
      </c>
      <c r="AC6" s="9">
        <v>0.039</v>
      </c>
    </row>
    <row r="7" ht="15.75" customHeight="1">
      <c r="A7" s="1">
        <v>1989.0</v>
      </c>
      <c r="N7" s="9">
        <v>0.069</v>
      </c>
      <c r="O7" s="9">
        <v>0.588</v>
      </c>
      <c r="P7" s="9">
        <v>0.221</v>
      </c>
      <c r="Q7" s="9">
        <v>0.2</v>
      </c>
      <c r="R7" s="9">
        <v>0.122</v>
      </c>
      <c r="S7" s="9">
        <v>0.405</v>
      </c>
      <c r="T7" s="9">
        <v>0.135</v>
      </c>
      <c r="U7" s="9">
        <v>0.066</v>
      </c>
      <c r="Z7" s="9">
        <v>0.294</v>
      </c>
      <c r="AA7" s="9">
        <v>0.228</v>
      </c>
      <c r="AB7" s="9">
        <v>0.081</v>
      </c>
      <c r="AC7" s="9">
        <v>0.04</v>
      </c>
    </row>
    <row r="8" ht="15.75" customHeight="1">
      <c r="A8" s="1">
        <v>1990.0</v>
      </c>
      <c r="N8" s="9">
        <v>0.187</v>
      </c>
      <c r="O8" s="9">
        <v>0.589</v>
      </c>
      <c r="P8" s="9">
        <v>0.214</v>
      </c>
      <c r="Q8" s="9">
        <v>0.135</v>
      </c>
      <c r="R8" s="9">
        <v>0.086</v>
      </c>
      <c r="S8" s="9">
        <v>0.41</v>
      </c>
      <c r="T8" s="9">
        <v>0.133</v>
      </c>
      <c r="U8" s="9">
        <v>0.064</v>
      </c>
      <c r="V8" s="11" t="s">
        <v>49</v>
      </c>
      <c r="W8" s="9">
        <v>0.092</v>
      </c>
      <c r="X8" s="11" t="s">
        <v>49</v>
      </c>
      <c r="Y8" s="9">
        <v>0.04</v>
      </c>
      <c r="Z8" s="9">
        <v>0.25</v>
      </c>
      <c r="AA8" s="9">
        <v>0.228</v>
      </c>
      <c r="AB8" s="9">
        <v>0.081</v>
      </c>
      <c r="AC8" s="9">
        <v>0.041</v>
      </c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ht="15.75" customHeight="1">
      <c r="A9" s="1">
        <v>1991.0</v>
      </c>
      <c r="B9" s="1" t="s">
        <v>49</v>
      </c>
      <c r="C9" s="4">
        <v>0.109</v>
      </c>
      <c r="D9" s="9">
        <v>0.035</v>
      </c>
      <c r="E9" s="4">
        <v>0.018</v>
      </c>
      <c r="F9" s="4" t="s">
        <v>49</v>
      </c>
      <c r="G9" s="4">
        <v>0.662</v>
      </c>
      <c r="H9" s="9">
        <v>0.213</v>
      </c>
      <c r="I9" s="4">
        <v>0.117</v>
      </c>
      <c r="J9" s="4"/>
      <c r="K9" s="4"/>
      <c r="L9" s="4"/>
      <c r="M9" s="4"/>
      <c r="N9" s="9">
        <v>0.13</v>
      </c>
      <c r="O9" s="9">
        <v>0.598</v>
      </c>
      <c r="P9" s="9">
        <v>0.223</v>
      </c>
      <c r="Q9" s="9">
        <v>0.14</v>
      </c>
      <c r="R9" s="9">
        <v>0.036</v>
      </c>
      <c r="S9" s="9">
        <v>0.419</v>
      </c>
      <c r="T9" s="9">
        <v>0.141</v>
      </c>
      <c r="U9" s="9">
        <v>-0.022</v>
      </c>
      <c r="V9" s="9">
        <v>0.062</v>
      </c>
      <c r="W9" s="9">
        <v>0.087</v>
      </c>
      <c r="X9" s="11" t="s">
        <v>49</v>
      </c>
      <c r="Y9" s="9">
        <v>0.055</v>
      </c>
      <c r="Z9" s="9">
        <v>0.265</v>
      </c>
      <c r="AA9" s="9">
        <v>0.224</v>
      </c>
      <c r="AB9" s="9">
        <v>0.078</v>
      </c>
      <c r="AC9" s="9">
        <v>0.039</v>
      </c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ht="15.75" customHeight="1">
      <c r="A10" s="1">
        <v>1992.0</v>
      </c>
      <c r="B10" s="4">
        <v>0.169</v>
      </c>
      <c r="C10" s="4">
        <v>0.109</v>
      </c>
      <c r="D10" s="9">
        <v>0.033</v>
      </c>
      <c r="E10" s="4">
        <v>0.017</v>
      </c>
      <c r="H10" s="9">
        <v>0.206</v>
      </c>
      <c r="J10" s="11" t="s">
        <v>49</v>
      </c>
      <c r="K10" s="9">
        <v>0.271</v>
      </c>
      <c r="L10" s="9">
        <v>0.079</v>
      </c>
      <c r="M10" s="9">
        <v>0.019</v>
      </c>
      <c r="N10" s="9">
        <v>0.13</v>
      </c>
      <c r="O10" s="9">
        <v>0.613</v>
      </c>
      <c r="P10" s="9">
        <v>0.236</v>
      </c>
      <c r="Q10" s="9">
        <v>0.127</v>
      </c>
      <c r="R10" s="9">
        <v>-0.002</v>
      </c>
      <c r="S10" s="9">
        <v>0.429</v>
      </c>
      <c r="T10" s="9">
        <v>0.158</v>
      </c>
      <c r="U10" s="9">
        <v>0.073</v>
      </c>
      <c r="V10" s="9">
        <v>0.037</v>
      </c>
      <c r="W10" s="9">
        <v>0.086</v>
      </c>
      <c r="X10" s="11" t="s">
        <v>49</v>
      </c>
      <c r="Y10" s="9">
        <v>0.055</v>
      </c>
      <c r="Z10" s="9">
        <v>0.348</v>
      </c>
      <c r="AA10" s="9">
        <v>0.215</v>
      </c>
      <c r="AB10" s="9">
        <v>0.074</v>
      </c>
      <c r="AC10" s="9">
        <v>0.036</v>
      </c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ht="15.75" customHeight="1">
      <c r="A11" s="1">
        <v>1993.0</v>
      </c>
      <c r="B11" s="4">
        <v>0.097</v>
      </c>
      <c r="C11" s="4">
        <v>0.111</v>
      </c>
      <c r="D11" s="9">
        <v>0.03</v>
      </c>
      <c r="E11" s="4">
        <v>0.014</v>
      </c>
      <c r="F11" s="4">
        <v>0.105</v>
      </c>
      <c r="G11" s="4">
        <v>0.66</v>
      </c>
      <c r="H11" s="9">
        <v>0.213</v>
      </c>
      <c r="I11" s="4">
        <v>0.075</v>
      </c>
      <c r="J11" s="9">
        <v>0.112</v>
      </c>
      <c r="K11" s="9">
        <v>0.268</v>
      </c>
      <c r="L11" s="9">
        <v>0.084</v>
      </c>
      <c r="M11" s="9">
        <v>0.021</v>
      </c>
      <c r="N11" s="9">
        <v>0.068</v>
      </c>
      <c r="O11" s="9">
        <v>0.63</v>
      </c>
      <c r="P11" s="9">
        <v>0.248</v>
      </c>
      <c r="Q11" s="9">
        <v>0.156</v>
      </c>
      <c r="R11" s="9">
        <v>0.102</v>
      </c>
      <c r="S11" s="9">
        <v>0.416</v>
      </c>
      <c r="T11" s="9">
        <v>0.164</v>
      </c>
      <c r="U11" s="9">
        <v>0.079</v>
      </c>
      <c r="V11" s="9">
        <v>0.016</v>
      </c>
      <c r="W11" s="9">
        <v>0.065</v>
      </c>
      <c r="X11" s="11" t="s">
        <v>49</v>
      </c>
      <c r="Y11" s="9">
        <v>0.046</v>
      </c>
      <c r="Z11" s="9">
        <v>0.264</v>
      </c>
      <c r="AA11" s="9">
        <v>0.211</v>
      </c>
      <c r="AB11" s="9">
        <v>0.074</v>
      </c>
      <c r="AC11" s="9">
        <v>0.036</v>
      </c>
    </row>
    <row r="12" ht="15.75" customHeight="1">
      <c r="A12" s="1">
        <v>1994.0</v>
      </c>
      <c r="B12" s="4">
        <v>0.066</v>
      </c>
      <c r="C12" s="4">
        <v>0.11</v>
      </c>
      <c r="D12" s="9">
        <v>0.03</v>
      </c>
      <c r="E12" s="4">
        <v>-0.007</v>
      </c>
      <c r="F12" s="4">
        <v>0.028</v>
      </c>
      <c r="G12" s="4">
        <v>0.661</v>
      </c>
      <c r="H12" s="9">
        <v>0.224</v>
      </c>
      <c r="I12" s="4">
        <v>0.126</v>
      </c>
      <c r="J12" s="9">
        <v>0.073</v>
      </c>
      <c r="K12" s="9">
        <v>0.264</v>
      </c>
      <c r="L12" s="9">
        <v>0.082</v>
      </c>
      <c r="M12" s="9">
        <v>0.019</v>
      </c>
      <c r="N12" s="9">
        <v>0.159</v>
      </c>
      <c r="O12" s="9">
        <v>0.619</v>
      </c>
      <c r="P12" s="9">
        <v>0.25</v>
      </c>
      <c r="Q12" s="9">
        <v>0.158</v>
      </c>
      <c r="R12" s="9">
        <v>0.054</v>
      </c>
      <c r="S12" s="9">
        <v>0.407</v>
      </c>
      <c r="T12" s="9">
        <v>0.175</v>
      </c>
      <c r="U12" s="9">
        <v>0.086</v>
      </c>
      <c r="V12" s="11" t="s">
        <v>49</v>
      </c>
      <c r="W12" s="9">
        <v>0.423</v>
      </c>
      <c r="X12" s="9">
        <v>0.11</v>
      </c>
      <c r="Y12" s="9">
        <v>0.053</v>
      </c>
      <c r="Z12" s="9">
        <v>0.214</v>
      </c>
      <c r="AA12" s="9">
        <v>0.214</v>
      </c>
      <c r="AB12" s="9">
        <v>0.074</v>
      </c>
      <c r="AC12" s="9">
        <v>0.034</v>
      </c>
    </row>
    <row r="13" ht="15.75" customHeight="1">
      <c r="A13" s="1">
        <v>1995.0</v>
      </c>
      <c r="B13" s="4">
        <v>0.107</v>
      </c>
      <c r="C13" s="4">
        <v>0.111</v>
      </c>
      <c r="D13" s="9">
        <v>0.032</v>
      </c>
      <c r="E13" s="4">
        <v>0.007</v>
      </c>
      <c r="F13" s="4">
        <v>0.113</v>
      </c>
      <c r="G13" s="4">
        <v>0.663</v>
      </c>
      <c r="H13" s="9">
        <v>0.232</v>
      </c>
      <c r="I13" s="4">
        <v>0.127</v>
      </c>
      <c r="J13" s="9">
        <v>0.108</v>
      </c>
      <c r="K13" s="9">
        <v>0.266</v>
      </c>
      <c r="L13" s="9">
        <v>0.079</v>
      </c>
      <c r="M13" s="9">
        <v>0.02</v>
      </c>
      <c r="N13" s="9">
        <v>0.12</v>
      </c>
      <c r="O13" s="9">
        <v>0.617</v>
      </c>
      <c r="P13" s="9">
        <v>0.253</v>
      </c>
      <c r="Q13" s="9">
        <v>0.165</v>
      </c>
      <c r="R13" s="9">
        <v>0.014</v>
      </c>
      <c r="S13" s="9">
        <v>0.427</v>
      </c>
      <c r="T13" s="9">
        <v>0.195</v>
      </c>
      <c r="U13" s="9">
        <v>0.095</v>
      </c>
      <c r="V13" s="9">
        <v>-0.009</v>
      </c>
      <c r="W13" s="9">
        <v>0.416</v>
      </c>
      <c r="X13" s="9">
        <v>0.1</v>
      </c>
      <c r="Y13" s="9">
        <v>0.051</v>
      </c>
      <c r="Z13" s="9">
        <v>0.227</v>
      </c>
      <c r="AA13" s="9">
        <v>0.214</v>
      </c>
      <c r="AB13" s="9">
        <v>0.072</v>
      </c>
      <c r="AC13" s="9">
        <v>0.032</v>
      </c>
    </row>
    <row r="14" ht="15.75" customHeight="1">
      <c r="A14" s="1">
        <v>1996.0</v>
      </c>
      <c r="B14" s="4">
        <v>0.072</v>
      </c>
      <c r="C14" s="4">
        <v>0.114</v>
      </c>
      <c r="D14" s="9">
        <v>0.033</v>
      </c>
      <c r="E14" s="4">
        <v>0.013</v>
      </c>
      <c r="F14" s="4">
        <v>0.198</v>
      </c>
      <c r="G14" s="4">
        <v>0.669</v>
      </c>
      <c r="H14" s="9">
        <v>0.246</v>
      </c>
      <c r="I14" s="4">
        <v>0.128</v>
      </c>
      <c r="J14" s="9">
        <v>0.103</v>
      </c>
      <c r="K14" s="9">
        <v>0.255</v>
      </c>
      <c r="L14" s="9">
        <v>0.065</v>
      </c>
      <c r="M14" s="9">
        <v>0.013</v>
      </c>
      <c r="N14" s="9">
        <v>0.03</v>
      </c>
      <c r="O14" s="9">
        <v>0.639</v>
      </c>
      <c r="P14" s="9">
        <v>0.244</v>
      </c>
      <c r="Q14" s="9">
        <v>0.187</v>
      </c>
      <c r="R14" s="9">
        <v>0.039</v>
      </c>
      <c r="S14" s="9">
        <v>0.438</v>
      </c>
      <c r="T14" s="9">
        <v>0.206</v>
      </c>
      <c r="U14" s="9">
        <v>0.102</v>
      </c>
      <c r="V14" s="9">
        <v>0.105</v>
      </c>
      <c r="W14" s="9">
        <v>0.429</v>
      </c>
      <c r="X14" s="9">
        <v>0.105</v>
      </c>
      <c r="Y14" s="9">
        <v>0.052</v>
      </c>
      <c r="Z14" s="9">
        <v>0.136</v>
      </c>
      <c r="AA14" s="9">
        <v>0.214</v>
      </c>
      <c r="AB14" s="9">
        <v>0.069</v>
      </c>
      <c r="AC14" s="9">
        <v>0.029</v>
      </c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ht="15.75" customHeight="1">
      <c r="A15" s="1">
        <v>1997.0</v>
      </c>
      <c r="B15" s="4">
        <v>0.118</v>
      </c>
      <c r="C15" s="4">
        <v>0.117</v>
      </c>
      <c r="D15" s="9">
        <v>0.035</v>
      </c>
      <c r="E15" s="4">
        <v>0.014</v>
      </c>
      <c r="F15" s="4">
        <v>0.147</v>
      </c>
      <c r="G15" s="4">
        <v>0.675</v>
      </c>
      <c r="H15" s="9">
        <v>0.25</v>
      </c>
      <c r="I15" s="4">
        <v>0.134</v>
      </c>
      <c r="J15" s="9">
        <v>0.079</v>
      </c>
      <c r="K15" s="9">
        <v>0.266</v>
      </c>
      <c r="L15" s="9">
        <v>0.079</v>
      </c>
      <c r="M15" s="9">
        <v>0.018</v>
      </c>
      <c r="N15" s="9">
        <v>0.01</v>
      </c>
      <c r="O15" s="9">
        <v>0.681</v>
      </c>
      <c r="P15" s="9">
        <v>0.298</v>
      </c>
      <c r="Q15" s="9">
        <v>0.219</v>
      </c>
      <c r="R15" s="9">
        <v>0.026</v>
      </c>
      <c r="S15" s="9">
        <v>0.448</v>
      </c>
      <c r="T15" s="9">
        <v>0.22</v>
      </c>
      <c r="U15" s="9">
        <v>0.099</v>
      </c>
      <c r="V15" s="9">
        <v>0.174</v>
      </c>
      <c r="W15" s="9">
        <v>0.449</v>
      </c>
      <c r="X15" s="9">
        <v>0.102</v>
      </c>
      <c r="Y15" s="9">
        <v>0.117</v>
      </c>
      <c r="Z15" s="9">
        <v>0.12</v>
      </c>
      <c r="AA15" s="9">
        <v>0.213</v>
      </c>
      <c r="AB15" s="9">
        <v>0.068</v>
      </c>
      <c r="AC15" s="9">
        <v>0.029</v>
      </c>
    </row>
    <row r="16" ht="15.75" customHeight="1">
      <c r="A16" s="1">
        <v>1998.0</v>
      </c>
      <c r="B16" s="4">
        <v>0.11</v>
      </c>
      <c r="C16" s="4">
        <v>0.119</v>
      </c>
      <c r="D16" s="9">
        <v>0.041</v>
      </c>
      <c r="E16" s="4">
        <v>0.019</v>
      </c>
      <c r="F16" s="4">
        <v>0.056</v>
      </c>
      <c r="G16" s="4">
        <v>0.683</v>
      </c>
      <c r="H16" s="9">
        <v>0.266</v>
      </c>
      <c r="I16" s="4">
        <v>0.145</v>
      </c>
      <c r="J16" s="9">
        <v>0.083</v>
      </c>
      <c r="K16" s="9">
        <v>0.311</v>
      </c>
      <c r="L16" s="9">
        <v>0.089</v>
      </c>
      <c r="M16" s="9">
        <v>0.027</v>
      </c>
      <c r="N16" s="9">
        <v>-0.003</v>
      </c>
      <c r="O16" s="9">
        <v>0.704</v>
      </c>
      <c r="P16" s="9">
        <v>0.302</v>
      </c>
      <c r="Q16" s="9">
        <v>0.188</v>
      </c>
      <c r="R16" s="9">
        <v>0.048</v>
      </c>
      <c r="S16" s="9">
        <v>0.474</v>
      </c>
      <c r="T16" s="9">
        <v>0.224</v>
      </c>
      <c r="U16" s="9">
        <v>0.089</v>
      </c>
      <c r="V16" s="9">
        <v>-0.003</v>
      </c>
      <c r="W16" s="9">
        <v>0.448</v>
      </c>
      <c r="X16" s="9">
        <v>0.132</v>
      </c>
      <c r="Y16" s="9">
        <v>0.073</v>
      </c>
      <c r="Z16" s="9">
        <v>0.124</v>
      </c>
      <c r="AA16" s="9">
        <v>0.217</v>
      </c>
      <c r="AB16" s="9">
        <v>0.068</v>
      </c>
      <c r="AC16" s="9">
        <v>0.03</v>
      </c>
    </row>
    <row r="17" ht="15.75" customHeight="1">
      <c r="A17" s="1">
        <v>1999.0</v>
      </c>
      <c r="B17" s="4">
        <v>0.131</v>
      </c>
      <c r="C17" s="4">
        <v>0.12</v>
      </c>
      <c r="D17" s="9">
        <v>0.04</v>
      </c>
      <c r="E17" s="4">
        <v>0.014</v>
      </c>
      <c r="F17" s="4">
        <v>0.051</v>
      </c>
      <c r="G17" s="4">
        <v>0.686</v>
      </c>
      <c r="H17" s="9">
        <v>0.268</v>
      </c>
      <c r="I17" s="4">
        <v>0.125</v>
      </c>
      <c r="J17" s="9">
        <v>0.116</v>
      </c>
      <c r="K17" s="9">
        <v>0.312</v>
      </c>
      <c r="L17" s="9">
        <v>0.089</v>
      </c>
      <c r="M17" s="9">
        <v>0.03</v>
      </c>
      <c r="N17" s="9">
        <v>0.025</v>
      </c>
      <c r="O17" s="9">
        <v>0.688</v>
      </c>
      <c r="P17" s="9">
        <v>0.248</v>
      </c>
      <c r="Q17" s="9">
        <v>0.126</v>
      </c>
      <c r="R17" s="9">
        <v>-0.018</v>
      </c>
      <c r="S17" s="9">
        <v>0.466</v>
      </c>
      <c r="T17" s="9">
        <v>0.222</v>
      </c>
      <c r="U17" s="9">
        <v>0.074</v>
      </c>
      <c r="V17" s="9">
        <v>0.013</v>
      </c>
      <c r="W17" s="9">
        <v>0.457</v>
      </c>
      <c r="X17" s="9">
        <v>0.133</v>
      </c>
      <c r="Y17" s="9">
        <v>0.068</v>
      </c>
      <c r="Z17" s="9">
        <v>0.167</v>
      </c>
      <c r="AA17" s="9">
        <v>0.219</v>
      </c>
      <c r="AB17" s="9">
        <v>0.072</v>
      </c>
      <c r="AC17" s="9">
        <v>0.032</v>
      </c>
    </row>
    <row r="18" ht="15.75" customHeight="1">
      <c r="A18" s="1">
        <v>2000.0</v>
      </c>
      <c r="B18" s="4">
        <v>0.171</v>
      </c>
      <c r="C18" s="4">
        <v>0.119</v>
      </c>
      <c r="D18" s="9">
        <v>0.04</v>
      </c>
      <c r="E18" s="4">
        <v>0.02</v>
      </c>
      <c r="F18" s="4">
        <v>0.167</v>
      </c>
      <c r="G18" s="4">
        <v>0.697</v>
      </c>
      <c r="H18" s="9">
        <v>0.281</v>
      </c>
      <c r="I18" s="4">
        <v>0.153</v>
      </c>
      <c r="J18" s="9">
        <v>0.099</v>
      </c>
      <c r="K18" s="9">
        <v>0.309</v>
      </c>
      <c r="L18" s="9">
        <v>0.094</v>
      </c>
      <c r="M18" s="9">
        <v>0.034</v>
      </c>
      <c r="N18" s="9">
        <v>-0.1</v>
      </c>
      <c r="O18" s="9">
        <v>0.643</v>
      </c>
      <c r="P18" s="9">
        <v>0.34</v>
      </c>
      <c r="Q18" s="9">
        <v>0.125</v>
      </c>
      <c r="R18" s="9">
        <v>0.025</v>
      </c>
      <c r="S18" s="9">
        <v>0.491</v>
      </c>
      <c r="T18" s="9">
        <v>0.234</v>
      </c>
      <c r="U18" s="9">
        <v>0.108</v>
      </c>
      <c r="V18" s="9">
        <v>0.161</v>
      </c>
      <c r="W18" s="9">
        <v>0.47</v>
      </c>
      <c r="X18" s="9">
        <v>0.108</v>
      </c>
      <c r="Y18" s="9">
        <v>0.023</v>
      </c>
      <c r="Z18" s="9">
        <v>0.198</v>
      </c>
      <c r="AA18" s="9">
        <v>0.223</v>
      </c>
      <c r="AB18" s="9">
        <v>0.075</v>
      </c>
      <c r="AC18" s="9">
        <v>0.032</v>
      </c>
    </row>
    <row r="19" ht="15.75" customHeight="1">
      <c r="A19" s="1">
        <v>2001.0</v>
      </c>
      <c r="B19" s="4">
        <v>0.082</v>
      </c>
      <c r="C19" s="4">
        <v>0.121</v>
      </c>
      <c r="D19" s="9">
        <v>0.037</v>
      </c>
      <c r="E19" s="4">
        <v>0.017</v>
      </c>
      <c r="F19" s="4">
        <v>0.042</v>
      </c>
      <c r="G19" s="4">
        <v>0.693</v>
      </c>
      <c r="H19" s="9">
        <v>0.294</v>
      </c>
      <c r="I19" s="4">
        <v>0.17</v>
      </c>
      <c r="J19" s="9">
        <v>0.093</v>
      </c>
      <c r="K19" s="9">
        <v>0.308</v>
      </c>
      <c r="L19" s="9">
        <v>0.093</v>
      </c>
      <c r="M19" s="9">
        <v>0.034</v>
      </c>
      <c r="N19" s="9">
        <v>0.011</v>
      </c>
      <c r="O19" s="9">
        <v>0.656</v>
      </c>
      <c r="P19" s="9">
        <v>0.351</v>
      </c>
      <c r="Q19" s="9">
        <v>0.226</v>
      </c>
      <c r="R19" s="9">
        <v>0.078</v>
      </c>
      <c r="S19" s="9">
        <v>0.49</v>
      </c>
      <c r="T19" s="9">
        <v>0.22</v>
      </c>
      <c r="U19" s="9">
        <v>0.12</v>
      </c>
      <c r="V19" s="9">
        <v>0.083</v>
      </c>
      <c r="W19" s="9">
        <v>0.474</v>
      </c>
      <c r="X19" s="9">
        <v>0.149</v>
      </c>
      <c r="Y19" s="9">
        <v>0.033</v>
      </c>
      <c r="Z19" s="9">
        <v>0.158</v>
      </c>
      <c r="AA19" s="9">
        <v>0.222</v>
      </c>
      <c r="AB19" s="9">
        <v>0.073</v>
      </c>
      <c r="AC19" s="9">
        <v>0.033</v>
      </c>
    </row>
    <row r="20" ht="15.75" customHeight="1">
      <c r="A20" s="1">
        <v>2002.0</v>
      </c>
      <c r="B20" s="4">
        <v>0.114</v>
      </c>
      <c r="C20" s="4">
        <v>0.123</v>
      </c>
      <c r="D20" s="9">
        <v>0.038</v>
      </c>
      <c r="E20" s="4">
        <v>0.018</v>
      </c>
      <c r="F20" s="4">
        <v>0.108</v>
      </c>
      <c r="G20" s="4">
        <v>0.704</v>
      </c>
      <c r="H20" s="9">
        <v>0.312</v>
      </c>
      <c r="I20" s="4">
        <v>0.175</v>
      </c>
      <c r="J20" s="9">
        <v>0.081</v>
      </c>
      <c r="K20" s="9">
        <v>0.307</v>
      </c>
      <c r="L20" s="9">
        <v>0.094</v>
      </c>
      <c r="M20" s="9">
        <v>0.034</v>
      </c>
      <c r="N20" s="9">
        <v>0.115</v>
      </c>
      <c r="O20" s="9">
        <v>0.637</v>
      </c>
      <c r="P20" s="9">
        <v>0.32</v>
      </c>
      <c r="Q20" s="9">
        <v>0.156</v>
      </c>
      <c r="R20" s="9">
        <v>0.185</v>
      </c>
      <c r="S20" s="9">
        <v>0.511</v>
      </c>
      <c r="T20" s="9">
        <v>0.216</v>
      </c>
      <c r="U20" s="9">
        <v>0.12</v>
      </c>
      <c r="V20" s="9">
        <v>-0.063</v>
      </c>
      <c r="W20" s="9">
        <v>0.502</v>
      </c>
      <c r="X20" s="9">
        <v>0.154</v>
      </c>
      <c r="Y20" s="9">
        <v>0.044</v>
      </c>
      <c r="Z20" s="9">
        <v>0.066</v>
      </c>
      <c r="AA20" s="9">
        <v>0.227</v>
      </c>
      <c r="AB20" s="9">
        <v>0.072</v>
      </c>
      <c r="AC20" s="9">
        <v>0.032</v>
      </c>
    </row>
    <row r="21" ht="15.75" customHeight="1">
      <c r="A21" s="1">
        <v>2003.0</v>
      </c>
      <c r="B21" s="4">
        <v>0.098</v>
      </c>
      <c r="C21" s="4">
        <v>0.125</v>
      </c>
      <c r="D21" s="9">
        <v>0.036</v>
      </c>
      <c r="E21" s="4">
        <v>0.017</v>
      </c>
      <c r="F21" s="4">
        <v>0.123</v>
      </c>
      <c r="G21" s="4">
        <v>0.712</v>
      </c>
      <c r="H21" s="9">
        <v>0.294</v>
      </c>
      <c r="I21" s="4">
        <v>0.182</v>
      </c>
      <c r="J21" s="9">
        <v>-0.061</v>
      </c>
      <c r="K21" s="9">
        <v>0.302</v>
      </c>
      <c r="L21" s="9">
        <v>0.101</v>
      </c>
      <c r="M21" s="9">
        <v>0.043</v>
      </c>
      <c r="N21" s="9">
        <v>0.066</v>
      </c>
      <c r="O21" s="9">
        <v>0.625</v>
      </c>
      <c r="P21" s="9">
        <v>0.315</v>
      </c>
      <c r="Q21" s="9">
        <v>0.208</v>
      </c>
      <c r="R21" s="9">
        <v>0.104</v>
      </c>
      <c r="S21" s="9">
        <v>0.509</v>
      </c>
      <c r="T21" s="9">
        <v>0.218</v>
      </c>
      <c r="U21" s="9">
        <v>0.122</v>
      </c>
      <c r="V21" s="9">
        <v>-0.116</v>
      </c>
      <c r="W21" s="9">
        <v>0.504</v>
      </c>
      <c r="X21" s="9">
        <v>0.171</v>
      </c>
      <c r="Y21" s="9">
        <v>0.065</v>
      </c>
      <c r="Z21" s="9">
        <v>0.125</v>
      </c>
      <c r="AA21" s="9">
        <v>0.23</v>
      </c>
      <c r="AB21" s="9">
        <v>0.072</v>
      </c>
      <c r="AC21" s="9">
        <v>0.034</v>
      </c>
    </row>
    <row r="22" ht="15.75" customHeight="1">
      <c r="A22" s="1">
        <v>2004.0</v>
      </c>
      <c r="B22" s="4">
        <v>0.131</v>
      </c>
      <c r="C22" s="4">
        <v>0.125</v>
      </c>
      <c r="D22" s="9">
        <v>0.038</v>
      </c>
      <c r="E22" s="4">
        <v>0.018</v>
      </c>
      <c r="F22" s="4">
        <v>0.153</v>
      </c>
      <c r="G22" s="4">
        <v>0.71</v>
      </c>
      <c r="H22" s="9">
        <v>0.306</v>
      </c>
      <c r="I22" s="4">
        <v>0.164</v>
      </c>
      <c r="J22" s="9">
        <v>0.123</v>
      </c>
      <c r="K22" s="9">
        <v>0.307</v>
      </c>
      <c r="L22" s="9">
        <v>0.101</v>
      </c>
      <c r="M22" s="9">
        <v>0.043</v>
      </c>
      <c r="N22" s="9">
        <v>0.042</v>
      </c>
      <c r="O22" s="9">
        <v>0.647</v>
      </c>
      <c r="P22" s="9">
        <v>0.325</v>
      </c>
      <c r="Q22" s="9">
        <v>0.223</v>
      </c>
      <c r="R22" s="9">
        <v>0.202</v>
      </c>
      <c r="S22" s="9">
        <v>0.514</v>
      </c>
      <c r="T22" s="9">
        <v>0.233</v>
      </c>
      <c r="U22" s="9">
        <v>0.127</v>
      </c>
      <c r="V22" s="9">
        <v>-0.097</v>
      </c>
      <c r="W22" s="9">
        <v>0.485</v>
      </c>
      <c r="X22" s="9">
        <v>0.162</v>
      </c>
      <c r="Y22" s="9">
        <v>0.071</v>
      </c>
      <c r="Z22" s="9">
        <v>0.117</v>
      </c>
      <c r="AA22" s="9">
        <v>0.232</v>
      </c>
      <c r="AB22" s="9">
        <v>0.073</v>
      </c>
      <c r="AC22" s="9">
        <v>0.035</v>
      </c>
    </row>
    <row r="23" ht="15.75" customHeight="1">
      <c r="A23" s="1">
        <v>2005.0</v>
      </c>
      <c r="B23" s="4">
        <v>0.101</v>
      </c>
      <c r="C23" s="4">
        <v>0.125</v>
      </c>
      <c r="D23" s="9">
        <v>0.037</v>
      </c>
      <c r="E23" s="4">
        <v>0.02</v>
      </c>
      <c r="F23" s="4">
        <v>0.131</v>
      </c>
      <c r="G23" s="4">
        <v>0.715</v>
      </c>
      <c r="H23" s="9">
        <v>0.295</v>
      </c>
      <c r="I23" s="4">
        <v>0.173</v>
      </c>
      <c r="J23" s="9">
        <v>0.115</v>
      </c>
      <c r="K23" s="9">
        <v>0.313</v>
      </c>
      <c r="L23" s="9">
        <v>0.104</v>
      </c>
      <c r="M23" s="9">
        <v>0.068</v>
      </c>
      <c r="N23" s="9">
        <v>0.063</v>
      </c>
      <c r="O23" s="9">
        <v>0.643</v>
      </c>
      <c r="P23" s="9">
        <v>0.3</v>
      </c>
      <c r="Q23" s="9">
        <v>0.211</v>
      </c>
      <c r="R23" s="9">
        <v>0.097</v>
      </c>
      <c r="S23" s="9">
        <v>0.523</v>
      </c>
      <c r="T23" s="9">
        <v>0.242</v>
      </c>
      <c r="U23" s="9">
        <v>0.138</v>
      </c>
      <c r="V23" s="9">
        <v>-0.004</v>
      </c>
      <c r="W23" s="9">
        <v>0.491</v>
      </c>
      <c r="X23" s="9">
        <v>0.16</v>
      </c>
      <c r="Y23" s="9">
        <v>0.098</v>
      </c>
      <c r="Z23" s="9">
        <v>0.099</v>
      </c>
      <c r="AA23" s="9">
        <v>0.237</v>
      </c>
      <c r="AB23" s="9">
        <v>0.076</v>
      </c>
      <c r="AC23" s="9">
        <v>0.036</v>
      </c>
    </row>
    <row r="24" ht="15.75" customHeight="1">
      <c r="A24" s="1">
        <v>2006.0</v>
      </c>
      <c r="B24" s="4">
        <v>0.136</v>
      </c>
      <c r="C24" s="4">
        <v>0.123</v>
      </c>
      <c r="D24" s="9">
        <v>0.036</v>
      </c>
      <c r="E24" s="4">
        <v>0.018</v>
      </c>
      <c r="F24" s="4">
        <v>0.067</v>
      </c>
      <c r="G24" s="4">
        <v>0.723</v>
      </c>
      <c r="H24" s="9">
        <v>0.298</v>
      </c>
      <c r="I24" s="4">
        <v>0.199</v>
      </c>
      <c r="J24" s="9">
        <v>0.123</v>
      </c>
      <c r="K24" s="9">
        <v>0.312</v>
      </c>
      <c r="L24" s="9">
        <v>0.109</v>
      </c>
      <c r="M24" s="9">
        <v>0.046</v>
      </c>
      <c r="N24" s="9">
        <v>0.043</v>
      </c>
      <c r="O24" s="9">
        <v>0.661</v>
      </c>
      <c r="P24" s="9">
        <v>0.309</v>
      </c>
      <c r="Q24" s="9">
        <v>0.211</v>
      </c>
      <c r="R24" s="9">
        <v>0.059</v>
      </c>
      <c r="S24" s="9">
        <v>0.505</v>
      </c>
      <c r="T24" s="9">
        <v>0.242</v>
      </c>
      <c r="U24" s="9">
        <v>0.152</v>
      </c>
      <c r="V24" s="9">
        <v>0.032</v>
      </c>
      <c r="W24" s="9">
        <v>0.493</v>
      </c>
      <c r="X24" s="9">
        <v>0.158</v>
      </c>
      <c r="Y24" s="9">
        <v>0.12</v>
      </c>
      <c r="Z24" s="9">
        <v>0.098</v>
      </c>
      <c r="AA24" s="9">
        <v>0.239</v>
      </c>
      <c r="AB24" s="9">
        <v>0.075</v>
      </c>
      <c r="AC24" s="9">
        <v>0.036</v>
      </c>
    </row>
    <row r="25" ht="15.75" customHeight="1">
      <c r="A25" s="1">
        <v>2007.0</v>
      </c>
      <c r="B25" s="4">
        <v>0.071</v>
      </c>
      <c r="C25" s="4">
        <v>0.125</v>
      </c>
      <c r="D25" s="9">
        <v>0.036</v>
      </c>
      <c r="E25" s="4">
        <v>0.017</v>
      </c>
      <c r="F25" s="4">
        <v>0.056</v>
      </c>
      <c r="G25" s="4">
        <v>0.718</v>
      </c>
      <c r="H25" s="9">
        <v>0.294</v>
      </c>
      <c r="I25" s="4">
        <v>0.207</v>
      </c>
      <c r="J25" s="9">
        <v>0.131</v>
      </c>
      <c r="K25" s="9">
        <v>0.301</v>
      </c>
      <c r="L25" s="9">
        <v>0.11</v>
      </c>
      <c r="M25" s="9">
        <v>0.047</v>
      </c>
      <c r="N25" s="9">
        <v>0.198</v>
      </c>
      <c r="O25" s="9">
        <v>0.639</v>
      </c>
      <c r="P25" s="9">
        <v>0.292</v>
      </c>
      <c r="Q25" s="9">
        <v>0.207</v>
      </c>
      <c r="R25" s="9">
        <v>-0.032</v>
      </c>
      <c r="S25" s="9">
        <v>0.496</v>
      </c>
      <c r="T25" s="9">
        <v>0.241</v>
      </c>
      <c r="U25" s="9">
        <v>0.175</v>
      </c>
      <c r="V25" s="9">
        <v>0.014</v>
      </c>
      <c r="W25" s="9">
        <v>0.488</v>
      </c>
      <c r="X25" s="9">
        <v>0.151</v>
      </c>
      <c r="Y25" s="9">
        <v>0.097</v>
      </c>
      <c r="Z25" s="9">
        <v>0.116</v>
      </c>
      <c r="AA25" s="9">
        <v>0.242</v>
      </c>
      <c r="AB25" s="9">
        <v>0.075</v>
      </c>
      <c r="AC25" s="9">
        <v>0.032</v>
      </c>
    </row>
    <row r="26" ht="15.75" customHeight="1">
      <c r="A26" s="1">
        <v>2008.0</v>
      </c>
      <c r="B26" s="4">
        <v>0.125</v>
      </c>
      <c r="C26" s="4">
        <v>0.124</v>
      </c>
      <c r="D26" s="9">
        <v>0.037</v>
      </c>
      <c r="E26" s="4">
        <v>0.018</v>
      </c>
      <c r="F26" s="4">
        <v>0.146</v>
      </c>
      <c r="G26" s="4">
        <v>0.709</v>
      </c>
      <c r="H26" s="9">
        <v>0.298</v>
      </c>
      <c r="I26" s="4">
        <v>0.173</v>
      </c>
      <c r="J26" s="9">
        <v>0.065</v>
      </c>
      <c r="K26" s="9">
        <v>0.3</v>
      </c>
      <c r="L26" s="9">
        <v>0.109</v>
      </c>
      <c r="M26" s="9">
        <v>0.045</v>
      </c>
      <c r="N26" s="9">
        <v>0.107</v>
      </c>
      <c r="O26" s="9">
        <v>0.644</v>
      </c>
      <c r="P26" s="9">
        <v>0.314</v>
      </c>
      <c r="Q26" s="9">
        <v>0.182</v>
      </c>
      <c r="R26" s="9">
        <v>0.011</v>
      </c>
      <c r="S26" s="9">
        <v>0.522</v>
      </c>
      <c r="T26" s="9">
        <v>0.243</v>
      </c>
      <c r="U26" s="9">
        <v>0.164</v>
      </c>
      <c r="V26" s="9">
        <v>0.008</v>
      </c>
      <c r="W26" s="9">
        <v>0.473</v>
      </c>
      <c r="X26" s="9">
        <v>0.151</v>
      </c>
      <c r="Y26" s="9">
        <v>0.124</v>
      </c>
      <c r="Z26" s="9">
        <v>0.082</v>
      </c>
      <c r="AA26" s="9">
        <v>0.246</v>
      </c>
      <c r="AB26" s="9">
        <v>0.076</v>
      </c>
      <c r="AC26" s="9">
        <v>0.034</v>
      </c>
    </row>
    <row r="27" ht="15.75" customHeight="1">
      <c r="A27" s="1">
        <v>2009.0</v>
      </c>
      <c r="B27" s="4">
        <v>-0.015</v>
      </c>
      <c r="C27" s="4">
        <v>0.127</v>
      </c>
      <c r="D27" s="9">
        <v>0.035</v>
      </c>
      <c r="E27" s="4">
        <v>0.015</v>
      </c>
      <c r="F27" s="4">
        <v>0.043</v>
      </c>
      <c r="G27" s="4">
        <v>0.71</v>
      </c>
      <c r="H27" s="9">
        <v>0.316</v>
      </c>
      <c r="I27" s="4">
        <v>0.203</v>
      </c>
      <c r="J27" s="9">
        <v>0.025</v>
      </c>
      <c r="K27" s="9">
        <v>0.283</v>
      </c>
      <c r="L27" s="9">
        <v>0.093</v>
      </c>
      <c r="M27" s="9">
        <v>0.034</v>
      </c>
      <c r="N27" s="9">
        <v>-0.03</v>
      </c>
      <c r="O27" s="9">
        <v>0.642</v>
      </c>
      <c r="P27" s="9">
        <v>0.316</v>
      </c>
      <c r="Q27" s="9">
        <v>0.22</v>
      </c>
      <c r="R27" s="9">
        <v>0.046</v>
      </c>
      <c r="S27" s="9">
        <v>0.509</v>
      </c>
      <c r="T27" s="9">
        <v>0.226</v>
      </c>
      <c r="U27" s="9">
        <v>0.145</v>
      </c>
      <c r="V27" s="9">
        <v>-0.017</v>
      </c>
      <c r="W27" s="9">
        <v>0.418</v>
      </c>
      <c r="X27" s="9">
        <v>0.148</v>
      </c>
      <c r="Y27" s="9">
        <v>0.085</v>
      </c>
      <c r="Z27" s="9">
        <v>0.072</v>
      </c>
      <c r="AA27" s="9">
        <v>0.248</v>
      </c>
      <c r="AB27" s="9">
        <v>0.073</v>
      </c>
      <c r="AC27" s="9">
        <v>0.033</v>
      </c>
    </row>
    <row r="28" ht="15.75" customHeight="1">
      <c r="A28" s="1">
        <v>2010.0</v>
      </c>
      <c r="B28" s="4">
        <v>0.091</v>
      </c>
      <c r="C28" s="4">
        <v>0.128</v>
      </c>
      <c r="D28" s="9">
        <v>0.037</v>
      </c>
      <c r="E28" s="4">
        <v>0.017</v>
      </c>
      <c r="F28" s="4">
        <v>-0.029</v>
      </c>
      <c r="G28" s="4">
        <v>0.704</v>
      </c>
      <c r="H28" s="9">
        <v>0.316</v>
      </c>
      <c r="I28" s="4">
        <v>0.198</v>
      </c>
      <c r="J28" s="9">
        <v>0.006</v>
      </c>
      <c r="K28" s="9">
        <v>0.291</v>
      </c>
      <c r="L28" s="9">
        <v>0.101</v>
      </c>
      <c r="M28" s="9">
        <v>0.038</v>
      </c>
      <c r="N28" s="9">
        <v>0.133</v>
      </c>
      <c r="O28" s="9">
        <v>0.639</v>
      </c>
      <c r="P28" s="9">
        <v>0.296</v>
      </c>
      <c r="Q28" s="9">
        <v>0.336</v>
      </c>
      <c r="R28" s="9">
        <v>0.011</v>
      </c>
      <c r="S28" s="9">
        <v>0.495</v>
      </c>
      <c r="T28" s="9">
        <v>0.217</v>
      </c>
      <c r="U28" s="9">
        <v>0.131</v>
      </c>
      <c r="V28" s="9">
        <v>0.111</v>
      </c>
      <c r="W28" s="9">
        <v>0.415</v>
      </c>
      <c r="X28" s="9">
        <v>0.166</v>
      </c>
      <c r="Y28" s="9">
        <v>0.096</v>
      </c>
      <c r="Z28" s="9">
        <v>0.009</v>
      </c>
      <c r="AA28" s="9">
        <v>0.255</v>
      </c>
      <c r="AB28" s="9">
        <v>0.077</v>
      </c>
      <c r="AC28" s="9">
        <v>0.035</v>
      </c>
    </row>
    <row r="29" ht="15.75" customHeight="1">
      <c r="A29" s="1">
        <v>2011.0</v>
      </c>
      <c r="B29" s="4">
        <v>0.141</v>
      </c>
      <c r="C29" s="4">
        <v>0.126</v>
      </c>
      <c r="D29" s="9">
        <v>0.037</v>
      </c>
      <c r="E29" s="4">
        <v>0.016</v>
      </c>
      <c r="F29" s="4">
        <v>-0.005</v>
      </c>
      <c r="G29" s="4">
        <v>0.695</v>
      </c>
      <c r="H29" s="9">
        <v>0.298</v>
      </c>
      <c r="I29" s="4">
        <v>0.217</v>
      </c>
      <c r="J29" s="9">
        <v>0.031</v>
      </c>
      <c r="K29" s="9">
        <v>0.307</v>
      </c>
      <c r="L29" s="9">
        <v>0.108</v>
      </c>
      <c r="M29" s="9">
        <v>0.043</v>
      </c>
      <c r="N29" s="9">
        <v>0.325</v>
      </c>
      <c r="O29" s="9">
        <v>0.609</v>
      </c>
      <c r="P29" s="9">
        <v>0.276</v>
      </c>
      <c r="Q29" s="9">
        <v>0.184</v>
      </c>
      <c r="R29" s="9">
        <v>-0.023</v>
      </c>
      <c r="S29" s="9">
        <v>0.501</v>
      </c>
      <c r="T29" s="9">
        <v>0.214</v>
      </c>
      <c r="U29" s="9">
        <v>0.141</v>
      </c>
      <c r="V29" s="9">
        <v>0.05</v>
      </c>
      <c r="W29" s="9">
        <v>0.399</v>
      </c>
      <c r="X29" s="9">
        <v>0.158</v>
      </c>
      <c r="Y29" s="9">
        <v>0.089</v>
      </c>
      <c r="Z29" s="9">
        <v>0.034</v>
      </c>
      <c r="AA29" s="9">
        <v>0.253</v>
      </c>
      <c r="AB29" s="9">
        <v>0.079</v>
      </c>
      <c r="AC29" s="9">
        <v>0.039</v>
      </c>
    </row>
    <row r="30" ht="15.75" customHeight="1">
      <c r="A30" s="1">
        <v>2012.0</v>
      </c>
      <c r="B30" s="4">
        <v>0.115</v>
      </c>
      <c r="C30" s="4">
        <v>0.124</v>
      </c>
      <c r="D30" s="9">
        <v>0.037</v>
      </c>
      <c r="E30" s="4">
        <v>0.017</v>
      </c>
      <c r="F30" s="4">
        <v>0.056</v>
      </c>
      <c r="G30" s="4">
        <v>0.688</v>
      </c>
      <c r="H30" s="9">
        <v>0.308</v>
      </c>
      <c r="I30" s="4">
        <v>0.149</v>
      </c>
      <c r="J30" s="9">
        <v>0.037</v>
      </c>
      <c r="K30" s="9">
        <v>0.309</v>
      </c>
      <c r="L30" s="9">
        <v>0.107</v>
      </c>
      <c r="M30" s="9">
        <v>0.042</v>
      </c>
      <c r="N30" s="9">
        <v>0.032</v>
      </c>
      <c r="O30" s="9">
        <v>0.603</v>
      </c>
      <c r="P30" s="9">
        <v>0.275</v>
      </c>
      <c r="Q30" s="9">
        <v>0.188</v>
      </c>
      <c r="R30" s="9">
        <v>-0.071</v>
      </c>
      <c r="S30" s="9">
        <v>0.475</v>
      </c>
      <c r="T30" s="9">
        <v>0.229</v>
      </c>
      <c r="U30" s="9">
        <v>0.156</v>
      </c>
      <c r="V30" s="9">
        <v>0.105</v>
      </c>
      <c r="W30" s="9">
        <v>0.405</v>
      </c>
      <c r="X30" s="9">
        <v>0.156</v>
      </c>
      <c r="Y30" s="9">
        <v>0.085</v>
      </c>
      <c r="Z30" s="9">
        <v>0.058</v>
      </c>
      <c r="AA30" s="9">
        <v>0.25</v>
      </c>
      <c r="AB30" s="9">
        <v>0.077</v>
      </c>
      <c r="AC30" s="9">
        <v>0.035</v>
      </c>
    </row>
    <row r="31" ht="15.75" customHeight="1">
      <c r="A31" s="1">
        <v>2013.0</v>
      </c>
      <c r="B31" s="4">
        <v>0.061</v>
      </c>
      <c r="C31" s="4">
        <v>0.126</v>
      </c>
      <c r="D31" s="9">
        <v>0.038</v>
      </c>
      <c r="E31" s="4">
        <v>0.019</v>
      </c>
      <c r="F31" s="4">
        <v>0.034</v>
      </c>
      <c r="G31" s="4">
        <v>0.678</v>
      </c>
      <c r="H31" s="9">
        <v>0.325</v>
      </c>
      <c r="I31" s="4">
        <v>0.161</v>
      </c>
      <c r="J31" s="9">
        <v>0.049</v>
      </c>
      <c r="K31" s="9">
        <v>0.306</v>
      </c>
      <c r="L31" s="9">
        <v>0.107</v>
      </c>
      <c r="M31" s="9">
        <v>0.041</v>
      </c>
      <c r="N31" s="9">
        <v>-0.024</v>
      </c>
      <c r="O31" s="9">
        <v>0.607</v>
      </c>
      <c r="P31" s="9">
        <v>0.279</v>
      </c>
      <c r="Q31" s="9">
        <v>0.183</v>
      </c>
      <c r="R31" s="9">
        <v>-0.049</v>
      </c>
      <c r="S31" s="9">
        <v>0.476</v>
      </c>
      <c r="T31" s="9">
        <v>0.229</v>
      </c>
      <c r="U31" s="9">
        <v>0.099</v>
      </c>
      <c r="V31" s="9">
        <v>-0.03</v>
      </c>
      <c r="W31" s="9">
        <v>0.416</v>
      </c>
      <c r="X31" s="9">
        <v>0.171</v>
      </c>
      <c r="Y31" s="9">
        <v>0.097</v>
      </c>
      <c r="Z31" s="9">
        <v>0.05</v>
      </c>
      <c r="AA31" s="9">
        <v>0.248</v>
      </c>
      <c r="AB31" s="9">
        <v>0.077</v>
      </c>
      <c r="AC31" s="9">
        <v>0.036</v>
      </c>
    </row>
    <row r="32" ht="15.75" customHeight="1">
      <c r="A32" s="1">
        <v>2014.0</v>
      </c>
      <c r="B32" s="4">
        <v>0.071</v>
      </c>
      <c r="C32" s="4">
        <v>0.126</v>
      </c>
      <c r="D32" s="9">
        <v>0.038</v>
      </c>
      <c r="E32" s="4">
        <v>0.018</v>
      </c>
      <c r="F32" s="4">
        <v>0.061</v>
      </c>
      <c r="G32" s="4">
        <v>0.688</v>
      </c>
      <c r="H32" s="9">
        <v>0.337</v>
      </c>
      <c r="I32" s="4">
        <v>0.194</v>
      </c>
      <c r="J32" s="9">
        <v>-0.028</v>
      </c>
      <c r="K32" s="9">
        <v>0.298</v>
      </c>
      <c r="L32" s="9">
        <v>0.096</v>
      </c>
      <c r="M32" s="9">
        <v>0.028</v>
      </c>
      <c r="N32" s="9">
        <v>-0.018</v>
      </c>
      <c r="O32" s="9">
        <v>0.611</v>
      </c>
      <c r="P32" s="9">
        <v>0.279</v>
      </c>
      <c r="Q32" s="9">
        <v>0.154</v>
      </c>
      <c r="R32" s="9">
        <v>-0.077</v>
      </c>
      <c r="S32" s="9">
        <v>0.496</v>
      </c>
      <c r="T32" s="9">
        <v>0.253</v>
      </c>
      <c r="U32" s="9">
        <v>0.161</v>
      </c>
      <c r="V32" s="9">
        <v>-0.027</v>
      </c>
      <c r="W32" s="9">
        <v>0.414</v>
      </c>
      <c r="X32" s="9">
        <v>0.186</v>
      </c>
      <c r="Y32" s="9">
        <v>0.107</v>
      </c>
      <c r="Z32" s="9">
        <v>0.016</v>
      </c>
      <c r="AA32" s="9">
        <v>0.248</v>
      </c>
      <c r="AB32" s="9">
        <v>0.075</v>
      </c>
      <c r="AC32" s="9">
        <v>0.034</v>
      </c>
    </row>
    <row r="33" ht="15.75" customHeight="1">
      <c r="A33" s="1">
        <v>2015.0</v>
      </c>
      <c r="B33" s="4">
        <v>0.032</v>
      </c>
      <c r="C33" s="4">
        <v>0.13</v>
      </c>
      <c r="D33" s="9">
        <v>0.041</v>
      </c>
      <c r="E33" s="4">
        <v>0.02</v>
      </c>
      <c r="F33" s="4">
        <v>0.042</v>
      </c>
      <c r="G33" s="4">
        <v>0.694</v>
      </c>
      <c r="H33" s="9">
        <v>0.316</v>
      </c>
      <c r="I33" s="4">
        <v>0.22</v>
      </c>
      <c r="J33" s="9">
        <v>0.019</v>
      </c>
      <c r="K33" s="9">
        <v>0.294</v>
      </c>
      <c r="L33" s="9">
        <v>0.093</v>
      </c>
      <c r="M33" s="9">
        <v>-0.023</v>
      </c>
      <c r="N33" s="9">
        <v>-0.037</v>
      </c>
      <c r="O33" s="9">
        <v>0.605</v>
      </c>
      <c r="P33" s="9">
        <v>0.276</v>
      </c>
      <c r="Q33" s="9">
        <v>0.166</v>
      </c>
      <c r="R33" s="9">
        <v>-0.004</v>
      </c>
      <c r="S33" s="9">
        <v>0.498</v>
      </c>
      <c r="T33" s="9">
        <v>0.255</v>
      </c>
      <c r="U33" s="9">
        <v>0.236</v>
      </c>
      <c r="V33" s="9">
        <v>0.1</v>
      </c>
      <c r="W33" s="9">
        <v>0.422</v>
      </c>
      <c r="X33" s="9">
        <v>0.165</v>
      </c>
      <c r="Y33" s="9">
        <v>0.092</v>
      </c>
      <c r="Z33" s="9">
        <v>0.02</v>
      </c>
      <c r="AA33" s="9">
        <v>0.248</v>
      </c>
      <c r="AB33" s="9">
        <v>0.075</v>
      </c>
      <c r="AC33" s="9">
        <v>0.034</v>
      </c>
    </row>
    <row r="34" ht="15.75" customHeight="1">
      <c r="A34" s="1">
        <v>2016.0</v>
      </c>
      <c r="B34" s="4">
        <v>0.022</v>
      </c>
      <c r="C34" s="4">
        <v>0.133</v>
      </c>
      <c r="D34" s="9">
        <v>0.042</v>
      </c>
      <c r="E34" s="4">
        <v>0.02</v>
      </c>
      <c r="F34" s="4">
        <v>-0.057</v>
      </c>
      <c r="G34" s="4">
        <v>0.694</v>
      </c>
      <c r="H34" s="9">
        <v>0.347</v>
      </c>
      <c r="I34" s="4">
        <v>0.22</v>
      </c>
      <c r="J34" s="9">
        <v>0.016</v>
      </c>
      <c r="K34" s="9">
        <v>0.292</v>
      </c>
      <c r="L34" s="9">
        <v>0.099</v>
      </c>
      <c r="M34" s="9">
        <v>0.046</v>
      </c>
      <c r="N34" s="9">
        <v>-0.055</v>
      </c>
      <c r="O34" s="9">
        <v>0.607</v>
      </c>
      <c r="P34" s="9">
        <v>0.275</v>
      </c>
      <c r="Q34" s="9">
        <v>0.156</v>
      </c>
      <c r="T34" s="9">
        <v>0.247</v>
      </c>
      <c r="V34" s="9">
        <v>-0.01</v>
      </c>
      <c r="W34" s="9">
        <v>0.427</v>
      </c>
      <c r="X34" s="9">
        <v>0.174</v>
      </c>
      <c r="Y34" s="9">
        <v>0.098</v>
      </c>
      <c r="Z34" s="9">
        <v>-0.007</v>
      </c>
      <c r="AA34" s="9">
        <v>0.251</v>
      </c>
      <c r="AB34" s="9">
        <v>0.07</v>
      </c>
      <c r="AC34" s="9">
        <v>0.03</v>
      </c>
    </row>
    <row r="35" ht="15.75" customHeight="1">
      <c r="A35" s="1">
        <v>2017.0</v>
      </c>
      <c r="B35" s="4">
        <v>0.087</v>
      </c>
      <c r="C35" s="4">
        <v>0.133</v>
      </c>
      <c r="D35" s="9">
        <v>0.042</v>
      </c>
      <c r="E35" s="4">
        <v>0.021</v>
      </c>
      <c r="F35" s="4">
        <v>0.026</v>
      </c>
      <c r="G35" s="4">
        <v>0.697</v>
      </c>
      <c r="H35" s="9">
        <v>0.321</v>
      </c>
      <c r="I35" s="4">
        <v>0.23</v>
      </c>
      <c r="J35" s="9">
        <v>-0.048</v>
      </c>
      <c r="K35" s="9">
        <v>0.301</v>
      </c>
      <c r="L35" s="9">
        <v>0.104</v>
      </c>
      <c r="M35" s="9">
        <v>0.039</v>
      </c>
      <c r="N35" s="9">
        <v>-0.135</v>
      </c>
      <c r="O35" s="9">
        <v>0.621</v>
      </c>
      <c r="P35" s="9">
        <v>0.293</v>
      </c>
      <c r="Q35" s="9">
        <v>0.034</v>
      </c>
      <c r="R35" s="9">
        <v>0.027</v>
      </c>
      <c r="S35" s="9">
        <v>0.485</v>
      </c>
      <c r="T35" s="9">
        <v>0.252</v>
      </c>
      <c r="U35" s="9">
        <v>0.146</v>
      </c>
      <c r="V35" s="9">
        <v>0.019</v>
      </c>
      <c r="W35" s="9">
        <v>0.432</v>
      </c>
      <c r="X35" s="9">
        <v>0.204</v>
      </c>
      <c r="Y35" s="9">
        <v>0.112</v>
      </c>
      <c r="Z35" s="9">
        <v>0.008</v>
      </c>
      <c r="AA35" s="9">
        <v>0.256</v>
      </c>
      <c r="AB35" s="9">
        <v>0.068</v>
      </c>
      <c r="AC35" s="9">
        <v>0.028</v>
      </c>
    </row>
    <row r="36" ht="15.75" customHeight="1">
      <c r="A36" s="1">
        <v>2018.0</v>
      </c>
      <c r="B36" s="4">
        <v>0.097</v>
      </c>
      <c r="C36" s="4">
        <v>0.13</v>
      </c>
      <c r="D36" s="9">
        <v>0.042</v>
      </c>
      <c r="E36" s="4">
        <v>0.022</v>
      </c>
      <c r="F36" s="4">
        <v>0.063</v>
      </c>
      <c r="G36" s="4">
        <v>0.667</v>
      </c>
      <c r="H36" s="9">
        <v>0.344</v>
      </c>
      <c r="I36" s="4">
        <v>0.017</v>
      </c>
      <c r="J36" s="9">
        <v>0.035</v>
      </c>
      <c r="K36" s="9">
        <v>0.297</v>
      </c>
      <c r="L36" s="9">
        <v>0.094</v>
      </c>
      <c r="M36" s="9">
        <v>0.04</v>
      </c>
      <c r="N36" s="9">
        <v>-0.053</v>
      </c>
      <c r="O36" s="9">
        <v>0.619</v>
      </c>
      <c r="P36" s="9">
        <v>0.329</v>
      </c>
      <c r="Q36" s="9">
        <v>0.188</v>
      </c>
      <c r="R36" s="9">
        <v>0.013</v>
      </c>
      <c r="S36" s="9">
        <v>0.486</v>
      </c>
      <c r="T36" s="9">
        <v>0.269</v>
      </c>
      <c r="U36" s="9">
        <v>0.058</v>
      </c>
      <c r="V36" s="9">
        <v>-0.051</v>
      </c>
      <c r="W36" s="9">
        <v>0.437</v>
      </c>
      <c r="X36" s="9">
        <v>0.222</v>
      </c>
      <c r="Y36" s="9">
        <v>0.184</v>
      </c>
      <c r="Z36" s="9">
        <v>0.03</v>
      </c>
      <c r="AA36" s="9">
        <v>0.254</v>
      </c>
      <c r="AB36" s="9">
        <v>0.063</v>
      </c>
      <c r="AC36" s="9">
        <v>0.02</v>
      </c>
    </row>
    <row r="37" ht="15.75" customHeight="1">
      <c r="A37" s="1">
        <v>2019.0</v>
      </c>
      <c r="B37" s="4">
        <v>0.079</v>
      </c>
      <c r="C37" s="4">
        <v>0.13</v>
      </c>
      <c r="D37" s="9">
        <v>0.041</v>
      </c>
      <c r="E37" s="4">
        <v>0.024</v>
      </c>
      <c r="F37" s="4">
        <v>0.067</v>
      </c>
      <c r="G37" s="4">
        <v>0.668</v>
      </c>
      <c r="H37" s="9">
        <v>0.345</v>
      </c>
      <c r="I37" s="4">
        <v>0.188</v>
      </c>
      <c r="J37" s="9">
        <v>0.036</v>
      </c>
      <c r="K37" s="9">
        <v>0.293</v>
      </c>
      <c r="L37" s="9">
        <v>0.089</v>
      </c>
      <c r="M37" s="9">
        <v>0.039</v>
      </c>
      <c r="N37" s="9">
        <v>0.086</v>
      </c>
      <c r="O37" s="9">
        <v>0.608</v>
      </c>
      <c r="P37" s="9">
        <v>0.322</v>
      </c>
      <c r="Q37" s="9">
        <v>0.239</v>
      </c>
      <c r="R37" s="9">
        <v>0.048</v>
      </c>
      <c r="S37" s="9">
        <v>0.503</v>
      </c>
      <c r="T37" s="9">
        <v>0.283</v>
      </c>
      <c r="U37" s="9">
        <v>0.184</v>
      </c>
      <c r="V37" s="9">
        <v>0.02</v>
      </c>
      <c r="W37" s="9">
        <v>0.44</v>
      </c>
      <c r="X37" s="9">
        <v>0.229</v>
      </c>
      <c r="Y37" s="9">
        <v>0.108</v>
      </c>
      <c r="Z37" s="9">
        <v>0.028</v>
      </c>
      <c r="AA37" s="9">
        <v>0.251</v>
      </c>
      <c r="AB37" s="9">
        <v>0.063</v>
      </c>
      <c r="AC37" s="9">
        <v>0.013</v>
      </c>
    </row>
    <row r="38" ht="15.75" customHeight="1">
      <c r="A38" s="1">
        <v>2020.0</v>
      </c>
      <c r="B38" s="4">
        <v>0.092</v>
      </c>
      <c r="C38" s="4">
        <v>0.131</v>
      </c>
      <c r="D38" s="9">
        <v>0.042</v>
      </c>
      <c r="E38" s="4">
        <v>0.024</v>
      </c>
      <c r="F38" s="4">
        <v>0.006</v>
      </c>
      <c r="G38" s="4">
        <v>0.664</v>
      </c>
      <c r="H38" s="9">
        <v>0.333</v>
      </c>
      <c r="I38" s="4">
        <v>0.184</v>
      </c>
      <c r="J38" s="9">
        <v>0.037</v>
      </c>
      <c r="K38" s="9">
        <v>0.298</v>
      </c>
      <c r="L38" s="9">
        <v>0.094</v>
      </c>
      <c r="M38" s="9">
        <v>0.042</v>
      </c>
      <c r="N38" s="9">
        <v>-0.114</v>
      </c>
      <c r="O38" s="9">
        <v>0.593</v>
      </c>
      <c r="P38" s="9">
        <v>0.349</v>
      </c>
      <c r="Q38" s="9">
        <v>0.235</v>
      </c>
      <c r="R38" s="9">
        <v>0.073</v>
      </c>
      <c r="S38" s="9">
        <v>0.514</v>
      </c>
      <c r="T38" s="9">
        <v>0.268</v>
      </c>
      <c r="U38" s="9">
        <v>0.188</v>
      </c>
      <c r="V38" s="9">
        <v>-0.024</v>
      </c>
      <c r="W38" s="9">
        <v>0.435</v>
      </c>
      <c r="X38" s="9">
        <v>0.224</v>
      </c>
      <c r="Y38" s="9">
        <v>0.11</v>
      </c>
      <c r="Z38" s="9">
        <v>0.019</v>
      </c>
      <c r="AA38" s="9">
        <v>0.247</v>
      </c>
      <c r="AB38" s="9">
        <v>0.062</v>
      </c>
      <c r="AC38" s="9">
        <v>0.028</v>
      </c>
    </row>
    <row r="39" ht="15.75" customHeight="1">
      <c r="A39" s="1">
        <v>2021.0</v>
      </c>
      <c r="B39" s="4">
        <v>0.175</v>
      </c>
      <c r="C39" s="4">
        <v>0.129</v>
      </c>
      <c r="D39" s="9">
        <v>0.046</v>
      </c>
      <c r="E39" s="4">
        <v>0.026</v>
      </c>
      <c r="F39" s="4">
        <v>0.006</v>
      </c>
      <c r="G39" s="4">
        <v>0.656</v>
      </c>
      <c r="H39" s="9">
        <v>0.347</v>
      </c>
      <c r="I39" s="4">
        <v>0.178</v>
      </c>
      <c r="J39" s="9">
        <v>0.198</v>
      </c>
      <c r="K39" s="9">
        <v>0.293</v>
      </c>
      <c r="L39" s="9">
        <v>0.097</v>
      </c>
      <c r="M39" s="9">
        <v>0.047</v>
      </c>
      <c r="N39" s="9">
        <v>0.171</v>
      </c>
      <c r="O39" s="9">
        <v>0.603</v>
      </c>
      <c r="P39" s="9">
        <v>0.333</v>
      </c>
      <c r="Q39" s="9">
        <v>0.253</v>
      </c>
      <c r="R39" s="9">
        <v>0.053</v>
      </c>
      <c r="S39" s="9">
        <v>0.477</v>
      </c>
      <c r="T39" s="9">
        <v>0.262</v>
      </c>
      <c r="U39" s="9">
        <v>0.184</v>
      </c>
      <c r="V39" s="9">
        <v>0.034</v>
      </c>
      <c r="W39" s="9">
        <v>0.423</v>
      </c>
      <c r="X39" s="9">
        <v>0.205</v>
      </c>
      <c r="Y39" s="9">
        <v>0.115</v>
      </c>
      <c r="Z39" s="9">
        <v>0.067</v>
      </c>
      <c r="AA39" s="9">
        <v>0.248</v>
      </c>
      <c r="AB39" s="9">
        <v>0.06</v>
      </c>
      <c r="AC39" s="9">
        <v>0.024</v>
      </c>
    </row>
    <row r="40" ht="15.75" customHeight="1">
      <c r="A40" s="1">
        <v>2022.0</v>
      </c>
      <c r="B40" s="4">
        <v>0.158</v>
      </c>
      <c r="C40" s="4">
        <v>0.121</v>
      </c>
      <c r="D40" s="9">
        <v>0.043</v>
      </c>
      <c r="E40" s="4">
        <v>0.026</v>
      </c>
      <c r="F40" s="4">
        <v>0.136</v>
      </c>
      <c r="G40" s="4">
        <v>0.682</v>
      </c>
      <c r="H40" s="9">
        <v>0.345</v>
      </c>
      <c r="I40" s="4">
        <v>0.223</v>
      </c>
      <c r="J40" s="9">
        <v>0.133</v>
      </c>
      <c r="K40" s="9">
        <v>0.293</v>
      </c>
      <c r="L40" s="9">
        <v>0.11</v>
      </c>
      <c r="M40" s="9">
        <v>0.066</v>
      </c>
      <c r="N40" s="9">
        <v>0.113</v>
      </c>
      <c r="O40" s="9">
        <v>0.581</v>
      </c>
      <c r="P40" s="9">
        <v>0.314</v>
      </c>
      <c r="Q40" s="9">
        <v>0.222</v>
      </c>
      <c r="R40" s="9">
        <v>0.025</v>
      </c>
      <c r="S40" s="9">
        <v>0.468</v>
      </c>
      <c r="T40" s="9">
        <v>0.2595</v>
      </c>
      <c r="U40" s="9">
        <v>0.178</v>
      </c>
      <c r="V40" s="9">
        <v>0.145</v>
      </c>
      <c r="W40" s="9">
        <v>0.402</v>
      </c>
      <c r="X40" s="9">
        <v>0.183</v>
      </c>
      <c r="Y40" s="9">
        <v>0.127</v>
      </c>
      <c r="Z40" s="9">
        <v>0.024</v>
      </c>
      <c r="AA40" s="9">
        <v>0.251</v>
      </c>
      <c r="AB40" s="9">
        <v>0.068</v>
      </c>
      <c r="AC40" s="9">
        <v>0.024</v>
      </c>
    </row>
    <row r="41" ht="15.75" customHeight="1">
      <c r="D41" s="9"/>
      <c r="L41" s="9"/>
      <c r="AB41" s="9"/>
    </row>
    <row r="42" ht="15.75" customHeight="1">
      <c r="D42" s="9"/>
      <c r="L42" s="9"/>
      <c r="AB42" s="9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41" width="10.56"/>
  </cols>
  <sheetData>
    <row r="1" ht="15.75" customHeight="1">
      <c r="A1" s="1" t="s">
        <v>0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89</v>
      </c>
      <c r="N1" s="1" t="s">
        <v>90</v>
      </c>
      <c r="O1" s="1" t="s">
        <v>91</v>
      </c>
      <c r="P1" s="1" t="s">
        <v>92</v>
      </c>
      <c r="Q1" s="1" t="s">
        <v>93</v>
      </c>
      <c r="R1" s="1" t="s">
        <v>94</v>
      </c>
      <c r="S1" s="1" t="s">
        <v>95</v>
      </c>
      <c r="T1" s="1" t="s">
        <v>96</v>
      </c>
      <c r="U1" s="1" t="s">
        <v>97</v>
      </c>
    </row>
    <row r="2" ht="15.75" customHeight="1">
      <c r="A2" s="1">
        <v>1984.0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12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ht="15.75" customHeight="1">
      <c r="A3" s="1">
        <v>1985.0</v>
      </c>
    </row>
    <row r="4" ht="15.75" customHeight="1">
      <c r="A4" s="1">
        <v>1986.0</v>
      </c>
    </row>
    <row r="5" ht="15.75" customHeight="1">
      <c r="A5" s="1">
        <v>1987.0</v>
      </c>
    </row>
    <row r="6" ht="15.75" customHeight="1">
      <c r="A6" s="1">
        <v>1988.0</v>
      </c>
      <c r="J6" s="11" t="s">
        <v>49</v>
      </c>
      <c r="K6" s="9">
        <v>0.316</v>
      </c>
      <c r="L6" s="9">
        <v>0.232</v>
      </c>
      <c r="M6" s="9">
        <v>0.057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ht="15.75" customHeight="1">
      <c r="A7" s="1">
        <v>1989.0</v>
      </c>
      <c r="B7" s="11" t="s">
        <v>49</v>
      </c>
      <c r="C7" s="9">
        <v>0.326</v>
      </c>
      <c r="D7" s="9">
        <v>0.16</v>
      </c>
      <c r="E7" s="9">
        <v>0.072</v>
      </c>
      <c r="F7" s="9"/>
      <c r="G7" s="9"/>
      <c r="H7" s="9"/>
      <c r="I7" s="9"/>
      <c r="J7" s="9">
        <v>0.087</v>
      </c>
      <c r="K7" s="9">
        <v>0.273</v>
      </c>
      <c r="L7" s="9">
        <v>0.183</v>
      </c>
      <c r="M7" s="9">
        <v>0.018</v>
      </c>
      <c r="N7" s="9"/>
      <c r="O7" s="12"/>
      <c r="P7" s="12"/>
      <c r="Q7" s="9"/>
      <c r="R7" s="11" t="s">
        <v>49</v>
      </c>
      <c r="S7" s="9">
        <v>0.284</v>
      </c>
      <c r="T7" s="9">
        <v>0.169</v>
      </c>
      <c r="U7" s="9">
        <v>0.076</v>
      </c>
      <c r="V7" s="9"/>
      <c r="W7" s="9"/>
      <c r="X7" s="9"/>
      <c r="Y7" s="9"/>
      <c r="Z7" s="9"/>
      <c r="AA7" s="9"/>
      <c r="AB7" s="12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ht="15.75" customHeight="1">
      <c r="A8" s="1">
        <v>1990.0</v>
      </c>
      <c r="B8" s="9">
        <v>0.115</v>
      </c>
      <c r="C8" s="9">
        <v>0.305</v>
      </c>
      <c r="D8" s="9">
        <v>0.144</v>
      </c>
      <c r="E8" s="9">
        <v>0.051</v>
      </c>
      <c r="J8" s="9">
        <v>0.091</v>
      </c>
      <c r="K8" s="9">
        <v>0.245</v>
      </c>
      <c r="L8" s="9">
        <v>0.166</v>
      </c>
      <c r="M8" s="9">
        <v>0.057</v>
      </c>
      <c r="N8" s="11" t="s">
        <v>49</v>
      </c>
      <c r="O8" s="9">
        <v>0.405</v>
      </c>
      <c r="P8" s="9">
        <v>0.134</v>
      </c>
      <c r="Q8" s="9">
        <v>0.047</v>
      </c>
      <c r="R8" s="9">
        <v>0.139</v>
      </c>
      <c r="S8" s="9">
        <v>0.286</v>
      </c>
      <c r="T8" s="9">
        <v>0.175</v>
      </c>
      <c r="U8" s="9">
        <v>0.061</v>
      </c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ht="15.75" customHeight="1">
      <c r="A9" s="1">
        <v>1991.0</v>
      </c>
      <c r="B9" s="9">
        <v>-0.013</v>
      </c>
      <c r="C9" s="9">
        <v>0.284</v>
      </c>
      <c r="D9" s="9">
        <v>0.137</v>
      </c>
      <c r="E9" s="9">
        <v>0.013</v>
      </c>
      <c r="F9" s="11" t="s">
        <v>49</v>
      </c>
      <c r="G9" s="9">
        <v>0.535</v>
      </c>
      <c r="H9" s="9">
        <v>0.132</v>
      </c>
      <c r="I9" s="9">
        <v>0.038</v>
      </c>
      <c r="J9" s="9">
        <v>-0.056</v>
      </c>
      <c r="K9" s="9">
        <v>0.22</v>
      </c>
      <c r="L9" s="9">
        <v>0.133</v>
      </c>
      <c r="M9" s="9">
        <v>0.02</v>
      </c>
      <c r="N9" s="9">
        <v>-0.025</v>
      </c>
      <c r="O9" s="9">
        <v>0.413</v>
      </c>
      <c r="P9" s="9">
        <v>0.125</v>
      </c>
      <c r="Q9" s="9">
        <v>0.054</v>
      </c>
      <c r="R9" s="9">
        <v>-0.022</v>
      </c>
      <c r="S9" s="9">
        <v>0.261</v>
      </c>
      <c r="T9" s="9">
        <v>0.14</v>
      </c>
      <c r="U9" s="9">
        <v>0.041</v>
      </c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ht="15.75" customHeight="1">
      <c r="A10" s="1">
        <v>1992.0</v>
      </c>
      <c r="B10" s="9">
        <v>0.02</v>
      </c>
      <c r="C10" s="9">
        <v>0.256</v>
      </c>
      <c r="D10" s="9">
        <v>0.107</v>
      </c>
      <c r="E10" s="9">
        <v>-0.014</v>
      </c>
      <c r="F10" s="9">
        <v>-0.006</v>
      </c>
      <c r="G10" s="9">
        <v>0.536</v>
      </c>
      <c r="H10" s="9">
        <v>0.147</v>
      </c>
      <c r="I10" s="9">
        <v>0.046</v>
      </c>
      <c r="J10" s="9">
        <v>-0.06</v>
      </c>
      <c r="K10" s="9">
        <v>0.235</v>
      </c>
      <c r="L10" s="9">
        <v>0.141</v>
      </c>
      <c r="M10" s="9">
        <v>0.015</v>
      </c>
      <c r="N10" s="9">
        <v>0.003</v>
      </c>
      <c r="O10" s="9">
        <v>0.404</v>
      </c>
      <c r="P10" s="9">
        <v>0.116</v>
      </c>
      <c r="Q10" s="9">
        <v>0.046</v>
      </c>
      <c r="R10" s="9">
        <v>-0.053</v>
      </c>
      <c r="S10" s="9">
        <v>0.27</v>
      </c>
      <c r="T10" s="9">
        <v>0.145</v>
      </c>
      <c r="U10" s="9">
        <v>0.056</v>
      </c>
    </row>
    <row r="11" ht="15.75" customHeight="1">
      <c r="A11" s="1">
        <v>1993.0</v>
      </c>
      <c r="B11" s="9">
        <v>0.051</v>
      </c>
      <c r="C11" s="9">
        <v>0.261</v>
      </c>
      <c r="D11" s="9">
        <v>0.127</v>
      </c>
      <c r="E11" s="9">
        <v>0.018</v>
      </c>
      <c r="F11" s="9">
        <v>-0.062</v>
      </c>
      <c r="G11" s="9">
        <v>0.566</v>
      </c>
      <c r="H11" s="9">
        <v>0.134</v>
      </c>
      <c r="I11" s="9">
        <v>0.039</v>
      </c>
      <c r="J11" s="9">
        <v>0.037</v>
      </c>
      <c r="K11" s="9">
        <v>0.225</v>
      </c>
      <c r="L11" s="9">
        <v>0.137</v>
      </c>
      <c r="M11" s="9">
        <v>0.019</v>
      </c>
      <c r="N11" s="9">
        <v>-0.052</v>
      </c>
      <c r="O11" s="9">
        <v>0.405</v>
      </c>
      <c r="P11" s="9">
        <v>0.125</v>
      </c>
      <c r="Q11" s="9">
        <v>0.054</v>
      </c>
      <c r="R11" s="9">
        <v>0.151</v>
      </c>
      <c r="S11" s="9">
        <v>0.261</v>
      </c>
      <c r="T11" s="9">
        <v>0.142</v>
      </c>
      <c r="U11" s="9">
        <v>0.047</v>
      </c>
    </row>
    <row r="12" ht="15.75" customHeight="1">
      <c r="A12" s="1">
        <v>1994.0</v>
      </c>
      <c r="B12" s="9">
        <v>-0.052</v>
      </c>
      <c r="C12" s="9">
        <v>0.248</v>
      </c>
      <c r="D12" s="9">
        <v>0.135</v>
      </c>
      <c r="E12" s="9">
        <v>0.048</v>
      </c>
      <c r="F12" s="9">
        <v>-0.056</v>
      </c>
      <c r="G12" s="9">
        <v>0.598</v>
      </c>
      <c r="H12" s="9">
        <v>0.16</v>
      </c>
      <c r="I12" s="9">
        <v>0.056</v>
      </c>
      <c r="J12" s="9">
        <v>-0.014</v>
      </c>
      <c r="K12" s="9">
        <v>0.233</v>
      </c>
      <c r="L12" s="9">
        <v>0.156</v>
      </c>
      <c r="M12" s="9">
        <v>0.039</v>
      </c>
      <c r="N12" s="9">
        <v>0.019</v>
      </c>
      <c r="O12" s="9">
        <v>0.402</v>
      </c>
      <c r="P12" s="9">
        <v>0.12</v>
      </c>
      <c r="Q12" s="9">
        <v>0.051</v>
      </c>
      <c r="R12" s="9">
        <v>-0.022</v>
      </c>
      <c r="S12" s="9">
        <v>0.274</v>
      </c>
      <c r="T12" s="9">
        <v>0.157</v>
      </c>
      <c r="U12" s="9">
        <v>0.066</v>
      </c>
    </row>
    <row r="13" ht="15.75" customHeight="1">
      <c r="A13" s="1">
        <v>1995.0</v>
      </c>
      <c r="B13" s="9">
        <v>0.09</v>
      </c>
      <c r="C13" s="9">
        <v>0.249</v>
      </c>
      <c r="D13" s="9">
        <v>0.136</v>
      </c>
      <c r="E13" s="9">
        <v>0.031</v>
      </c>
      <c r="F13" s="9">
        <v>0.032</v>
      </c>
      <c r="G13" s="9">
        <v>0.584</v>
      </c>
      <c r="H13" s="9">
        <v>0.153</v>
      </c>
      <c r="I13" s="9">
        <v>0.03</v>
      </c>
      <c r="J13" s="9">
        <v>0.093</v>
      </c>
      <c r="K13" s="9">
        <v>0.236</v>
      </c>
      <c r="L13" s="9">
        <v>0.167</v>
      </c>
      <c r="M13" s="9">
        <v>0.035</v>
      </c>
      <c r="N13" s="9">
        <v>0.082</v>
      </c>
      <c r="O13" s="9">
        <v>0.415</v>
      </c>
      <c r="P13" s="9">
        <v>0.134</v>
      </c>
      <c r="Q13" s="9">
        <v>0.06</v>
      </c>
      <c r="R13" s="11" t="s">
        <v>49</v>
      </c>
      <c r="S13" s="9">
        <v>0.221</v>
      </c>
      <c r="T13" s="9">
        <v>0.163</v>
      </c>
      <c r="U13" s="9">
        <v>0.063</v>
      </c>
    </row>
    <row r="14" ht="15.75" customHeight="1">
      <c r="A14" s="1">
        <v>1996.0</v>
      </c>
      <c r="B14" s="11" t="s">
        <v>49</v>
      </c>
      <c r="C14" s="9">
        <v>0.203</v>
      </c>
      <c r="D14" s="9">
        <v>0.16</v>
      </c>
      <c r="E14" s="9">
        <v>0.07</v>
      </c>
      <c r="F14" s="9">
        <v>0.2</v>
      </c>
      <c r="G14" s="9">
        <v>0.531</v>
      </c>
      <c r="H14" s="9">
        <v>0.165</v>
      </c>
      <c r="I14" s="9">
        <v>0.069</v>
      </c>
      <c r="J14" s="9">
        <v>0.169</v>
      </c>
      <c r="K14" s="9">
        <v>0.242</v>
      </c>
      <c r="L14" s="9">
        <v>0.178</v>
      </c>
      <c r="M14" s="9">
        <v>0.082</v>
      </c>
      <c r="N14" s="9">
        <v>0.082</v>
      </c>
      <c r="O14" s="9">
        <v>0.403</v>
      </c>
      <c r="P14" s="9">
        <v>0.132</v>
      </c>
      <c r="Q14" s="9">
        <v>0.064</v>
      </c>
      <c r="R14" s="9">
        <v>0.844</v>
      </c>
      <c r="S14" s="9">
        <v>0.225</v>
      </c>
      <c r="T14" s="9">
        <v>0.174</v>
      </c>
      <c r="U14" s="9">
        <v>0.069</v>
      </c>
    </row>
    <row r="15" ht="15.75" customHeight="1">
      <c r="A15" s="1">
        <v>1997.0</v>
      </c>
      <c r="B15" s="9">
        <v>-0.096</v>
      </c>
      <c r="C15" s="9">
        <v>0.205</v>
      </c>
      <c r="D15" s="9">
        <v>0.163</v>
      </c>
      <c r="E15" s="9">
        <v>0.061</v>
      </c>
      <c r="F15" s="9">
        <v>-0.068</v>
      </c>
      <c r="G15" s="9">
        <v>0.582</v>
      </c>
      <c r="H15" s="9">
        <v>0.193</v>
      </c>
      <c r="I15" s="9">
        <v>0.093</v>
      </c>
      <c r="J15" s="9">
        <v>-0.024</v>
      </c>
      <c r="K15" s="9">
        <v>0.27</v>
      </c>
      <c r="L15" s="9">
        <v>0.194</v>
      </c>
      <c r="M15" s="9">
        <v>0.062</v>
      </c>
      <c r="N15" s="9">
        <v>0.513</v>
      </c>
      <c r="O15" s="9">
        <v>0.417</v>
      </c>
      <c r="P15" s="9">
        <v>0.141</v>
      </c>
      <c r="Q15" s="9">
        <v>0.066</v>
      </c>
      <c r="R15" s="9">
        <v>-0.001</v>
      </c>
      <c r="S15" s="9">
        <v>0.217</v>
      </c>
      <c r="T15" s="9">
        <v>0.165</v>
      </c>
      <c r="U15" s="9">
        <v>0.06</v>
      </c>
    </row>
    <row r="16" ht="15.75" customHeight="1">
      <c r="A16" s="1">
        <v>1998.0</v>
      </c>
      <c r="B16" s="9">
        <v>-0.25</v>
      </c>
      <c r="C16" s="9">
        <v>0.192</v>
      </c>
      <c r="D16" s="9">
        <v>0.157</v>
      </c>
      <c r="E16" s="9">
        <v>0.046</v>
      </c>
      <c r="F16" s="9">
        <v>-0.252</v>
      </c>
      <c r="G16" s="9">
        <v>0.607</v>
      </c>
      <c r="H16" s="9">
        <v>0.154</v>
      </c>
      <c r="I16" s="9">
        <v>0.051</v>
      </c>
      <c r="J16" s="9">
        <v>-0.232</v>
      </c>
      <c r="K16" s="9">
        <v>0.269</v>
      </c>
      <c r="L16" s="9">
        <v>0.164</v>
      </c>
      <c r="M16" s="9">
        <v>0.02</v>
      </c>
      <c r="N16" s="9">
        <v>-0.18</v>
      </c>
      <c r="O16" s="9">
        <v>0.448</v>
      </c>
      <c r="P16" s="9">
        <v>0.119</v>
      </c>
      <c r="Q16" s="9">
        <v>0.056</v>
      </c>
      <c r="R16" s="9">
        <v>-0.269</v>
      </c>
      <c r="S16" s="9">
        <v>0.214</v>
      </c>
      <c r="T16" s="9">
        <v>0.174</v>
      </c>
      <c r="U16" s="9">
        <v>0.004</v>
      </c>
    </row>
    <row r="17" ht="15.75" customHeight="1">
      <c r="A17" s="1">
        <v>1999.0</v>
      </c>
      <c r="B17" s="9">
        <v>0.216</v>
      </c>
      <c r="C17" s="9">
        <v>0.19</v>
      </c>
      <c r="D17" s="9">
        <v>0.159</v>
      </c>
      <c r="E17" s="9">
        <v>0.059</v>
      </c>
      <c r="F17" s="9">
        <v>1.957</v>
      </c>
      <c r="G17" s="9">
        <v>0.488</v>
      </c>
      <c r="H17" s="9">
        <v>0.132</v>
      </c>
      <c r="I17" s="9">
        <v>0.042</v>
      </c>
      <c r="J17" s="9">
        <v>0.169</v>
      </c>
      <c r="K17" s="9">
        <v>0.395</v>
      </c>
      <c r="L17" s="9">
        <v>0.182</v>
      </c>
      <c r="M17" s="9">
        <v>0.044</v>
      </c>
      <c r="N17" s="9">
        <v>0.112</v>
      </c>
      <c r="O17" s="9">
        <v>0.417</v>
      </c>
      <c r="P17" s="9">
        <v>0.113</v>
      </c>
      <c r="Q17" s="9">
        <v>0.049</v>
      </c>
      <c r="R17" s="9">
        <v>0.125</v>
      </c>
      <c r="S17" s="9">
        <v>0.223</v>
      </c>
      <c r="T17" s="9">
        <v>0.184</v>
      </c>
      <c r="U17" s="9">
        <v>0.081</v>
      </c>
    </row>
    <row r="18" ht="15.75" customHeight="1">
      <c r="A18" s="1">
        <v>2000.0</v>
      </c>
      <c r="B18" s="9">
        <v>0.766</v>
      </c>
      <c r="C18" s="9">
        <v>0.193</v>
      </c>
      <c r="D18" s="9">
        <v>0.161</v>
      </c>
      <c r="E18" s="9">
        <v>0.068</v>
      </c>
      <c r="F18" s="9">
        <v>0.427</v>
      </c>
      <c r="G18" s="9">
        <v>0.428</v>
      </c>
      <c r="H18" s="9">
        <v>0.168</v>
      </c>
      <c r="I18" s="9">
        <v>0.07</v>
      </c>
      <c r="J18" s="9">
        <v>0.479</v>
      </c>
      <c r="K18" s="9">
        <v>0.407</v>
      </c>
      <c r="L18" s="9">
        <v>0.255</v>
      </c>
      <c r="M18" s="9">
        <v>0.091</v>
      </c>
      <c r="N18" s="9">
        <v>0.276</v>
      </c>
      <c r="O18" s="9">
        <v>0.384</v>
      </c>
      <c r="P18" s="9">
        <v>0.161</v>
      </c>
      <c r="Q18" s="9">
        <v>0.086</v>
      </c>
      <c r="R18" s="9">
        <v>0.416</v>
      </c>
      <c r="S18" s="9">
        <v>0.207</v>
      </c>
      <c r="T18" s="9">
        <v>0.179</v>
      </c>
      <c r="U18" s="9">
        <v>0.085</v>
      </c>
    </row>
    <row r="19" ht="15.75" customHeight="1">
      <c r="A19" s="1">
        <v>2001.0</v>
      </c>
      <c r="B19" s="9">
        <v>0.172</v>
      </c>
      <c r="C19" s="9">
        <v>0.151</v>
      </c>
      <c r="D19" s="9">
        <v>0.126</v>
      </c>
      <c r="E19" s="9">
        <v>0.037</v>
      </c>
      <c r="F19" s="9">
        <v>-0.114</v>
      </c>
      <c r="G19" s="9">
        <v>0.448</v>
      </c>
      <c r="H19" s="9">
        <v>0.164</v>
      </c>
      <c r="I19" s="9">
        <v>0.034</v>
      </c>
      <c r="J19" s="9">
        <v>0.111</v>
      </c>
      <c r="K19" s="9">
        <v>0.377</v>
      </c>
      <c r="L19" s="9">
        <v>0.216</v>
      </c>
      <c r="M19" s="9">
        <v>0.073</v>
      </c>
      <c r="N19" s="9">
        <v>-0.09</v>
      </c>
      <c r="O19" s="9">
        <v>0.42</v>
      </c>
      <c r="P19" s="9">
        <v>0.157</v>
      </c>
      <c r="Q19" s="9">
        <v>0.082</v>
      </c>
      <c r="R19" s="9">
        <v>-0.159</v>
      </c>
      <c r="S19" s="9">
        <v>0.216</v>
      </c>
      <c r="T19" s="9">
        <v>0.182</v>
      </c>
      <c r="U19" s="9">
        <v>0.083</v>
      </c>
    </row>
    <row r="20" ht="15.75" customHeight="1">
      <c r="A20" s="1">
        <v>2002.0</v>
      </c>
      <c r="B20" s="9">
        <v>0.019</v>
      </c>
      <c r="C20" s="9">
        <v>0.135</v>
      </c>
      <c r="D20" s="9">
        <v>0.105</v>
      </c>
      <c r="E20" s="9">
        <v>0.038</v>
      </c>
      <c r="F20" s="9">
        <v>-0.067</v>
      </c>
      <c r="G20" s="9">
        <v>0.452</v>
      </c>
      <c r="H20" s="9">
        <v>0.132</v>
      </c>
      <c r="I20" s="9">
        <v>0.012</v>
      </c>
      <c r="J20" s="9">
        <v>1.239</v>
      </c>
      <c r="K20" s="9">
        <v>0.288</v>
      </c>
      <c r="L20" s="9">
        <v>0.115</v>
      </c>
      <c r="M20" s="9">
        <v>-0.006</v>
      </c>
      <c r="N20" s="9">
        <v>-0.042</v>
      </c>
      <c r="O20" s="9">
        <v>0.401</v>
      </c>
      <c r="P20" s="9">
        <v>0.13</v>
      </c>
      <c r="Q20" s="9">
        <v>0.064</v>
      </c>
      <c r="R20" s="9">
        <v>0.304</v>
      </c>
      <c r="S20" s="9">
        <v>0.171</v>
      </c>
      <c r="T20" s="9">
        <v>0.144</v>
      </c>
      <c r="U20" s="9">
        <v>0.059</v>
      </c>
    </row>
    <row r="21" ht="15.75" customHeight="1">
      <c r="A21" s="1">
        <v>2003.0</v>
      </c>
      <c r="B21" s="9">
        <v>-0.076</v>
      </c>
      <c r="C21" s="9">
        <v>0.23</v>
      </c>
      <c r="D21" s="9">
        <v>0.151</v>
      </c>
      <c r="E21" s="9">
        <v>0.075</v>
      </c>
      <c r="F21" s="9">
        <v>0.232</v>
      </c>
      <c r="G21" s="9">
        <v>0.429</v>
      </c>
      <c r="H21" s="9">
        <v>0.15</v>
      </c>
      <c r="I21" s="9">
        <v>0.064</v>
      </c>
      <c r="J21" s="9">
        <v>0.787</v>
      </c>
      <c r="K21" s="9">
        <v>0.331</v>
      </c>
      <c r="L21" s="9">
        <v>0.14</v>
      </c>
      <c r="M21" s="9">
        <v>0.052</v>
      </c>
      <c r="N21" s="9">
        <v>0.192</v>
      </c>
      <c r="O21" s="9">
        <v>0.404</v>
      </c>
      <c r="P21" s="9">
        <v>0.151</v>
      </c>
      <c r="Q21" s="9">
        <v>0.101</v>
      </c>
      <c r="R21" s="9">
        <v>0.214</v>
      </c>
      <c r="S21" s="9">
        <v>0.174</v>
      </c>
      <c r="T21" s="9">
        <v>0.148</v>
      </c>
      <c r="U21" s="9">
        <v>0.062</v>
      </c>
    </row>
    <row r="22" ht="15.75" customHeight="1">
      <c r="A22" s="1">
        <v>2004.0</v>
      </c>
      <c r="B22" s="9">
        <v>0.165</v>
      </c>
      <c r="C22" s="9">
        <v>0.233</v>
      </c>
      <c r="D22" s="9">
        <v>0.162</v>
      </c>
      <c r="E22" s="9">
        <v>0.089</v>
      </c>
      <c r="F22" s="9">
        <v>0.27</v>
      </c>
      <c r="G22" s="9">
        <v>0.395</v>
      </c>
      <c r="H22" s="9">
        <v>0.151</v>
      </c>
      <c r="I22" s="9">
        <v>0.093</v>
      </c>
      <c r="J22" s="9">
        <v>0.32</v>
      </c>
      <c r="K22" s="9">
        <v>0.325</v>
      </c>
      <c r="L22" s="9">
        <v>0.156</v>
      </c>
      <c r="M22" s="9">
        <v>0.068</v>
      </c>
      <c r="N22" s="9">
        <v>0.238</v>
      </c>
      <c r="O22" s="9">
        <v>0.392</v>
      </c>
      <c r="P22" s="9">
        <v>0.173</v>
      </c>
      <c r="Q22" s="9">
        <v>0.096</v>
      </c>
      <c r="R22" s="9">
        <v>0.343</v>
      </c>
      <c r="S22" s="9">
        <v>0.158</v>
      </c>
      <c r="T22" s="9">
        <v>0.143</v>
      </c>
      <c r="U22" s="9">
        <v>0.07</v>
      </c>
    </row>
    <row r="23" ht="15.75" customHeight="1">
      <c r="A23" s="1">
        <v>2005.0</v>
      </c>
      <c r="B23" s="9">
        <v>0.247</v>
      </c>
      <c r="C23" s="9">
        <v>0.218</v>
      </c>
      <c r="D23" s="9">
        <v>0.158</v>
      </c>
      <c r="E23" s="9">
        <v>0.092</v>
      </c>
      <c r="F23" s="9">
        <v>0.294</v>
      </c>
      <c r="G23" s="9">
        <v>0.355</v>
      </c>
      <c r="H23" s="9">
        <v>0.147</v>
      </c>
      <c r="I23" s="9">
        <v>0.076</v>
      </c>
      <c r="J23" s="9">
        <v>0.38</v>
      </c>
      <c r="K23" s="9">
        <v>0.298</v>
      </c>
      <c r="L23" s="9">
        <v>0.171</v>
      </c>
      <c r="M23" s="9">
        <v>0.082</v>
      </c>
      <c r="N23" s="9">
        <v>0.243</v>
      </c>
      <c r="O23" s="9">
        <v>0.361</v>
      </c>
      <c r="P23" s="9">
        <v>0.181</v>
      </c>
      <c r="Q23" s="9">
        <v>0.11</v>
      </c>
      <c r="R23" s="9">
        <v>0.151</v>
      </c>
      <c r="S23" s="9">
        <v>0.176</v>
      </c>
      <c r="T23" s="9">
        <v>0.159</v>
      </c>
      <c r="U23" s="9">
        <v>0.083</v>
      </c>
    </row>
    <row r="24" ht="15.75" customHeight="1">
      <c r="A24" s="1">
        <v>2006.0</v>
      </c>
      <c r="B24" s="9">
        <v>0.109</v>
      </c>
      <c r="C24" s="9">
        <v>0.195</v>
      </c>
      <c r="D24" s="9">
        <v>0.14</v>
      </c>
      <c r="E24" s="9">
        <v>0.084</v>
      </c>
      <c r="F24" s="9">
        <v>0.056</v>
      </c>
      <c r="G24" s="9">
        <v>0.393</v>
      </c>
      <c r="H24" s="9">
        <v>0.178</v>
      </c>
      <c r="I24" s="9">
        <v>0.088</v>
      </c>
      <c r="J24" s="9">
        <v>0.036</v>
      </c>
      <c r="K24" s="9">
        <v>0.341</v>
      </c>
      <c r="L24" s="9">
        <v>0.217</v>
      </c>
      <c r="M24" s="9">
        <v>0.09</v>
      </c>
      <c r="N24" s="9">
        <v>0.021</v>
      </c>
      <c r="O24" s="9">
        <v>0.374</v>
      </c>
      <c r="P24" s="9">
        <v>0.204</v>
      </c>
      <c r="Q24" s="9">
        <v>0.118</v>
      </c>
      <c r="R24" s="9">
        <v>0.039</v>
      </c>
      <c r="S24" s="9">
        <v>0.175</v>
      </c>
      <c r="T24" s="9">
        <v>0.157</v>
      </c>
      <c r="U24" s="9">
        <v>0.08</v>
      </c>
    </row>
    <row r="25" ht="15.75" customHeight="1">
      <c r="A25" s="1">
        <v>2007.0</v>
      </c>
      <c r="B25" s="9">
        <v>0.07</v>
      </c>
      <c r="C25" s="9">
        <v>0.189</v>
      </c>
      <c r="D25" s="9">
        <v>0.134</v>
      </c>
      <c r="E25" s="9">
        <v>0.073</v>
      </c>
      <c r="F25" s="9">
        <v>0.044</v>
      </c>
      <c r="G25" s="9">
        <v>0.396</v>
      </c>
      <c r="H25" s="9">
        <v>0.168</v>
      </c>
      <c r="I25" s="9">
        <v>0.092</v>
      </c>
      <c r="J25" s="9">
        <v>0.03</v>
      </c>
      <c r="K25" s="9">
        <v>0.333</v>
      </c>
      <c r="L25" s="9">
        <v>0.208</v>
      </c>
      <c r="M25" s="9">
        <v>0.067</v>
      </c>
      <c r="N25" s="9">
        <v>0.07</v>
      </c>
      <c r="O25" s="9">
        <v>0.361</v>
      </c>
      <c r="P25" s="9">
        <v>0.195</v>
      </c>
      <c r="Q25" s="9">
        <v>0.113</v>
      </c>
      <c r="R25" s="9">
        <v>0.116</v>
      </c>
      <c r="S25" s="9">
        <v>0.198</v>
      </c>
      <c r="T25" s="9">
        <v>0.143</v>
      </c>
      <c r="U25" s="9">
        <v>0.088</v>
      </c>
    </row>
    <row r="26" ht="15.75" customHeight="1">
      <c r="A26" s="1">
        <v>2008.0</v>
      </c>
      <c r="B26" s="9">
        <v>0.271</v>
      </c>
      <c r="C26" s="9">
        <v>0.163</v>
      </c>
      <c r="D26" s="9">
        <v>0.118</v>
      </c>
      <c r="E26" s="9">
        <v>0.059</v>
      </c>
      <c r="F26" s="9">
        <v>0.251</v>
      </c>
      <c r="G26" s="9">
        <v>0.367</v>
      </c>
      <c r="H26" s="9">
        <v>0.175</v>
      </c>
      <c r="I26" s="9">
        <v>0.094</v>
      </c>
      <c r="J26" s="9">
        <v>0.302</v>
      </c>
      <c r="K26" s="9">
        <v>0.284</v>
      </c>
      <c r="L26" s="9">
        <v>0.181</v>
      </c>
      <c r="M26" s="9">
        <v>-0.071</v>
      </c>
      <c r="N26" s="9">
        <v>0.185</v>
      </c>
      <c r="O26" s="9">
        <v>0.33</v>
      </c>
      <c r="P26" s="9">
        <v>0.185</v>
      </c>
      <c r="Q26" s="9">
        <v>0.106</v>
      </c>
      <c r="R26" s="9">
        <v>0.288</v>
      </c>
      <c r="S26" s="9">
        <v>0.16</v>
      </c>
      <c r="T26" s="9">
        <v>0.116</v>
      </c>
      <c r="U26" s="9">
        <v>0.057</v>
      </c>
    </row>
    <row r="27" ht="15.75" customHeight="1">
      <c r="A27" s="1">
        <v>2009.0</v>
      </c>
      <c r="B27" s="9">
        <v>-0.337</v>
      </c>
      <c r="C27" s="9">
        <v>0.205</v>
      </c>
      <c r="D27" s="9">
        <v>0.142</v>
      </c>
      <c r="E27" s="9">
        <v>0.069</v>
      </c>
      <c r="F27" s="9">
        <v>-0.376</v>
      </c>
      <c r="G27" s="9">
        <v>0.425</v>
      </c>
      <c r="H27" s="9">
        <v>0.166</v>
      </c>
      <c r="I27" s="9">
        <v>0.066</v>
      </c>
      <c r="J27" s="9">
        <v>-0.398</v>
      </c>
      <c r="K27" s="9">
        <v>0.284</v>
      </c>
      <c r="L27" s="9">
        <v>0.149</v>
      </c>
      <c r="M27" s="9">
        <v>0.032</v>
      </c>
      <c r="N27" s="9">
        <v>-0.352</v>
      </c>
      <c r="O27" s="9">
        <v>0.333</v>
      </c>
      <c r="P27" s="9">
        <v>0.138</v>
      </c>
      <c r="Q27" s="9">
        <v>0.07</v>
      </c>
      <c r="R27" s="9">
        <v>-0.393</v>
      </c>
      <c r="S27" s="9">
        <v>0.179</v>
      </c>
      <c r="T27" s="9">
        <v>0.104</v>
      </c>
      <c r="U27" s="9">
        <v>0.045</v>
      </c>
    </row>
    <row r="28" ht="15.75" customHeight="1">
      <c r="A28" s="1">
        <v>2010.0</v>
      </c>
      <c r="B28" s="9">
        <v>0.239</v>
      </c>
      <c r="C28" s="9">
        <v>0.175</v>
      </c>
      <c r="D28" s="9">
        <v>0.132</v>
      </c>
      <c r="E28" s="9">
        <v>-0.013</v>
      </c>
      <c r="F28" s="9">
        <v>0.19</v>
      </c>
      <c r="G28" s="9">
        <v>0.431</v>
      </c>
      <c r="H28" s="9">
        <v>0.203</v>
      </c>
      <c r="I28" s="9">
        <v>0.1</v>
      </c>
      <c r="J28" s="9">
        <v>-0.584</v>
      </c>
      <c r="K28" s="9">
        <v>0.462</v>
      </c>
      <c r="L28" s="9">
        <v>0.376</v>
      </c>
      <c r="M28" s="9">
        <v>0.197</v>
      </c>
      <c r="N28" s="9">
        <v>0.24</v>
      </c>
      <c r="O28" s="9">
        <v>0.322</v>
      </c>
      <c r="P28" s="9">
        <v>0.161</v>
      </c>
      <c r="Q28" s="9">
        <v>0.089</v>
      </c>
      <c r="R28" s="9">
        <v>0.323</v>
      </c>
      <c r="S28" s="9">
        <v>0.164</v>
      </c>
      <c r="T28" s="9">
        <v>0.114</v>
      </c>
      <c r="U28" s="9">
        <v>0.055</v>
      </c>
    </row>
    <row r="29" ht="15.75" customHeight="1">
      <c r="A29" s="1">
        <v>2011.0</v>
      </c>
      <c r="B29" s="9">
        <v>0.266</v>
      </c>
      <c r="C29" s="9">
        <v>0.146</v>
      </c>
      <c r="D29" s="9">
        <v>0.108</v>
      </c>
      <c r="E29" s="9">
        <v>0.067</v>
      </c>
      <c r="F29" s="9">
        <v>0.246</v>
      </c>
      <c r="G29" s="9">
        <v>0.4</v>
      </c>
      <c r="H29" s="9">
        <v>0.217</v>
      </c>
      <c r="I29" s="9">
        <v>0.114</v>
      </c>
      <c r="J29" s="9">
        <v>0.133</v>
      </c>
      <c r="K29" s="9">
        <v>0.446</v>
      </c>
      <c r="L29" s="9">
        <v>0.353</v>
      </c>
      <c r="M29" s="9">
        <v>0.19</v>
      </c>
      <c r="N29" s="9">
        <v>0.269</v>
      </c>
      <c r="O29" s="9">
        <v>0.299</v>
      </c>
      <c r="P29" s="9">
        <v>0.161</v>
      </c>
      <c r="Q29" s="9">
        <v>0.095</v>
      </c>
      <c r="R29" s="9">
        <v>0.277</v>
      </c>
      <c r="S29" s="9">
        <v>0.156</v>
      </c>
      <c r="T29" s="9">
        <v>0.119</v>
      </c>
      <c r="U29" s="9">
        <v>0.066</v>
      </c>
    </row>
    <row r="30" ht="15.75" customHeight="1">
      <c r="A30" s="1">
        <v>2012.0</v>
      </c>
      <c r="B30" s="9">
        <v>-0.001</v>
      </c>
      <c r="C30" s="9">
        <v>0.122</v>
      </c>
      <c r="D30" s="9">
        <v>0.084</v>
      </c>
      <c r="E30" s="9">
        <v>0.029</v>
      </c>
      <c r="F30" s="9">
        <v>-0.058</v>
      </c>
      <c r="G30" s="9">
        <v>0.404</v>
      </c>
      <c r="H30" s="9">
        <v>0.218</v>
      </c>
      <c r="I30" s="9">
        <v>0.118</v>
      </c>
      <c r="J30" s="9">
        <v>-0.08</v>
      </c>
      <c r="K30" s="9">
        <v>0.468</v>
      </c>
      <c r="L30" s="9">
        <v>0.372</v>
      </c>
      <c r="M30" s="9">
        <v>0.14</v>
      </c>
      <c r="N30" s="9">
        <v>-0.033</v>
      </c>
      <c r="O30" s="9">
        <v>0.363</v>
      </c>
      <c r="P30" s="9">
        <v>0.157</v>
      </c>
      <c r="Q30" s="9">
        <v>0.107</v>
      </c>
      <c r="R30" s="9">
        <v>-0.006</v>
      </c>
      <c r="S30" s="9">
        <v>0.152</v>
      </c>
      <c r="T30" s="9">
        <v>0.112</v>
      </c>
      <c r="U30" s="9">
        <v>0.057</v>
      </c>
    </row>
    <row r="31" ht="15.75" customHeight="1">
      <c r="A31" s="1">
        <v>2013.0</v>
      </c>
      <c r="B31" s="9">
        <v>0.01</v>
      </c>
      <c r="C31" s="9">
        <v>0.124</v>
      </c>
      <c r="D31" s="9">
        <v>0.087</v>
      </c>
      <c r="E31" s="9">
        <v>0.062</v>
      </c>
      <c r="F31" s="9">
        <v>-0.049</v>
      </c>
      <c r="G31" s="9">
        <v>0.404</v>
      </c>
      <c r="H31" s="9">
        <v>0.196</v>
      </c>
      <c r="I31" s="9">
        <v>0.101</v>
      </c>
      <c r="J31" s="9">
        <v>-0.055</v>
      </c>
      <c r="K31" s="9">
        <v>0.475</v>
      </c>
      <c r="L31" s="9">
        <v>0.383</v>
      </c>
      <c r="M31" s="9">
        <v>0.161</v>
      </c>
      <c r="N31" s="9">
        <v>-0.069</v>
      </c>
      <c r="O31" s="9">
        <v>0.355</v>
      </c>
      <c r="P31" s="9">
        <v>0.147</v>
      </c>
      <c r="Q31" s="9">
        <v>0.083</v>
      </c>
      <c r="R31" s="9">
        <v>-0.034</v>
      </c>
      <c r="S31" s="9">
        <v>0.154</v>
      </c>
      <c r="T31" s="9">
        <v>0.107</v>
      </c>
      <c r="U31" s="9">
        <v>0.036</v>
      </c>
    </row>
    <row r="32" ht="15.75" customHeight="1">
      <c r="A32" s="1">
        <v>2014.0</v>
      </c>
      <c r="B32" s="9">
        <v>-0.075</v>
      </c>
      <c r="C32" s="9">
        <v>0.122</v>
      </c>
      <c r="D32" s="9">
        <v>0.083</v>
      </c>
      <c r="E32" s="9">
        <v>0.011</v>
      </c>
      <c r="F32" s="9">
        <v>-0.091</v>
      </c>
      <c r="G32" s="9">
        <v>0.42</v>
      </c>
      <c r="H32" s="9">
        <v>0.191</v>
      </c>
      <c r="I32" s="9">
        <v>0.1</v>
      </c>
      <c r="J32" s="9">
        <v>-0.032</v>
      </c>
      <c r="K32" s="9">
        <v>0.437</v>
      </c>
      <c r="L32" s="9">
        <v>0.35</v>
      </c>
      <c r="M32" s="9">
        <v>0.125</v>
      </c>
      <c r="N32" s="9">
        <v>-0.065</v>
      </c>
      <c r="O32" s="9">
        <v>0.356</v>
      </c>
      <c r="P32" s="9">
        <v>0.141</v>
      </c>
      <c r="Q32" s="9">
        <v>0.089</v>
      </c>
      <c r="R32" s="9">
        <v>-0.067</v>
      </c>
      <c r="S32" s="9">
        <v>0.151</v>
      </c>
      <c r="T32" s="9">
        <v>0.105</v>
      </c>
      <c r="U32" s="9">
        <v>0.035</v>
      </c>
    </row>
    <row r="33" ht="15.75" customHeight="1">
      <c r="A33" s="1">
        <v>2015.0</v>
      </c>
      <c r="B33" s="9">
        <v>-0.367</v>
      </c>
      <c r="C33" s="9">
        <v>0.145</v>
      </c>
      <c r="D33" s="9">
        <v>0.088</v>
      </c>
      <c r="E33" s="9">
        <v>-0.029</v>
      </c>
      <c r="F33" s="9">
        <v>-0.363</v>
      </c>
      <c r="G33" s="9">
        <v>0.491</v>
      </c>
      <c r="H33" s="9">
        <v>0.153</v>
      </c>
      <c r="I33" s="9">
        <v>0.037</v>
      </c>
      <c r="J33" s="9">
        <v>-0.451</v>
      </c>
      <c r="K33" s="9">
        <v>0.357</v>
      </c>
      <c r="L33" s="9">
        <v>0.204</v>
      </c>
      <c r="M33" s="9">
        <v>-0.147</v>
      </c>
      <c r="N33" s="9">
        <v>-0.338</v>
      </c>
      <c r="O33" s="9">
        <v>0.322</v>
      </c>
      <c r="P33" s="9">
        <v>0.135</v>
      </c>
      <c r="Q33" s="9">
        <v>0.067</v>
      </c>
      <c r="R33" s="9">
        <v>-0.371</v>
      </c>
      <c r="S33" s="9">
        <v>0.159</v>
      </c>
      <c r="T33" s="9">
        <v>0.089</v>
      </c>
      <c r="U33" s="9">
        <v>0.007</v>
      </c>
    </row>
    <row r="34" ht="15.75" customHeight="1">
      <c r="A34" s="1">
        <v>2016.0</v>
      </c>
      <c r="B34" s="9">
        <v>-0.18</v>
      </c>
      <c r="C34" s="9">
        <v>0.152</v>
      </c>
      <c r="D34" s="9">
        <v>0.089</v>
      </c>
      <c r="E34" s="9">
        <v>0.001</v>
      </c>
      <c r="F34" s="9">
        <v>-0.157</v>
      </c>
      <c r="G34" s="9">
        <v>0.493</v>
      </c>
      <c r="H34" s="9">
        <v>0.129</v>
      </c>
      <c r="I34" s="9">
        <v>-0.005</v>
      </c>
      <c r="J34" s="9">
        <v>-0.214</v>
      </c>
      <c r="K34" s="9">
        <v>0.341</v>
      </c>
      <c r="L34" s="9">
        <v>0.206</v>
      </c>
      <c r="M34" s="9">
        <v>-0.152</v>
      </c>
      <c r="N34" s="9">
        <v>-0.169</v>
      </c>
      <c r="O34" s="9">
        <v>0.338</v>
      </c>
      <c r="P34" s="9">
        <v>0.116</v>
      </c>
      <c r="Q34" s="9">
        <v>0.039</v>
      </c>
      <c r="R34" s="9">
        <v>-0.118</v>
      </c>
      <c r="S34" s="9">
        <v>0.182</v>
      </c>
      <c r="T34" s="9">
        <v>0.121</v>
      </c>
      <c r="U34" s="9">
        <v>0.02</v>
      </c>
    </row>
    <row r="35" ht="15.75" customHeight="1">
      <c r="A35" s="1">
        <v>2017.0</v>
      </c>
      <c r="B35" s="9">
        <v>0.308</v>
      </c>
      <c r="C35" s="9">
        <v>0.156</v>
      </c>
      <c r="D35" s="9">
        <v>0.108</v>
      </c>
      <c r="E35" s="9">
        <v>0.014</v>
      </c>
      <c r="F35" s="9">
        <v>0.234</v>
      </c>
      <c r="G35" s="9">
        <v>0.462</v>
      </c>
      <c r="H35" s="9">
        <v>0.172</v>
      </c>
      <c r="I35" s="9">
        <v>0.072</v>
      </c>
      <c r="J35" s="9">
        <v>0.258</v>
      </c>
      <c r="K35" s="9">
        <v>0.41</v>
      </c>
      <c r="L35" s="9">
        <v>0.325</v>
      </c>
      <c r="M35" s="9">
        <v>-0.029</v>
      </c>
      <c r="N35" s="9">
        <v>0.182</v>
      </c>
      <c r="O35" s="9">
        <v>0.329</v>
      </c>
      <c r="P35" s="9">
        <v>0.135</v>
      </c>
      <c r="Q35" s="9">
        <v>0.083</v>
      </c>
      <c r="R35" s="9">
        <v>0.306</v>
      </c>
      <c r="S35" s="9">
        <v>0.18</v>
      </c>
      <c r="T35" s="9">
        <v>0.14</v>
      </c>
      <c r="U35" s="9">
        <v>0.043</v>
      </c>
    </row>
    <row r="36" ht="15.75" customHeight="1">
      <c r="A36" s="1">
        <v>2018.0</v>
      </c>
      <c r="B36" s="9">
        <v>0.248</v>
      </c>
      <c r="C36" s="9">
        <v>0.152</v>
      </c>
      <c r="D36" s="9">
        <v>0.109</v>
      </c>
      <c r="E36" s="9">
        <v>0.032</v>
      </c>
      <c r="F36" s="9">
        <v>0.246</v>
      </c>
      <c r="G36" s="9">
        <v>0.405</v>
      </c>
      <c r="H36" s="9">
        <v>0.212</v>
      </c>
      <c r="I36" s="9">
        <v>0.093</v>
      </c>
      <c r="J36" s="9">
        <v>0.255</v>
      </c>
      <c r="K36" s="9">
        <v>0.48</v>
      </c>
      <c r="L36" s="9">
        <v>0.418</v>
      </c>
      <c r="M36" s="9">
        <v>0.167</v>
      </c>
      <c r="N36" s="9">
        <v>0.185</v>
      </c>
      <c r="O36" s="9">
        <v>0.321</v>
      </c>
      <c r="P36" s="9">
        <v>0.147</v>
      </c>
      <c r="Q36" s="9">
        <v>0.074</v>
      </c>
      <c r="R36" s="9">
        <v>0.273</v>
      </c>
      <c r="S36" s="9">
        <v>0.173</v>
      </c>
      <c r="T36" s="9">
        <v>0.137</v>
      </c>
      <c r="U36" s="9">
        <v>0.06</v>
      </c>
    </row>
    <row r="37" ht="15.75" customHeight="1">
      <c r="A37" s="1">
        <v>2019.0</v>
      </c>
      <c r="B37" s="9">
        <v>-0.469</v>
      </c>
      <c r="C37" s="9">
        <v>0.291</v>
      </c>
      <c r="D37" s="9">
        <v>0.216</v>
      </c>
      <c r="E37" s="9">
        <v>0.025</v>
      </c>
      <c r="F37" s="9">
        <v>-0.12</v>
      </c>
      <c r="G37" s="9">
        <v>0.427</v>
      </c>
      <c r="H37" s="9">
        <v>0.208</v>
      </c>
      <c r="I37" s="9">
        <v>0.021</v>
      </c>
      <c r="J37" s="9">
        <v>-0.111</v>
      </c>
      <c r="K37" s="9">
        <v>0.485</v>
      </c>
      <c r="L37" s="9">
        <v>0.412</v>
      </c>
      <c r="M37" s="9">
        <v>0.216</v>
      </c>
      <c r="N37" s="9">
        <v>-0.077</v>
      </c>
      <c r="O37" s="9">
        <v>0.312</v>
      </c>
      <c r="P37" s="9">
        <v>0.133</v>
      </c>
      <c r="Q37" s="9">
        <v>0.055</v>
      </c>
      <c r="R37" s="9">
        <v>-0.112</v>
      </c>
      <c r="S37" s="9">
        <v>0.19</v>
      </c>
      <c r="T37" s="9">
        <v>0.154</v>
      </c>
      <c r="U37" s="9">
        <v>0.046</v>
      </c>
    </row>
    <row r="38" ht="15.75" customHeight="1">
      <c r="A38" s="1">
        <v>2020.0</v>
      </c>
      <c r="B38" s="9">
        <v>-0.332</v>
      </c>
      <c r="C38" s="9">
        <v>0.244</v>
      </c>
      <c r="D38" s="9">
        <v>0.137</v>
      </c>
      <c r="E38" s="9">
        <v>-0.192</v>
      </c>
      <c r="F38" s="9">
        <v>-0.328</v>
      </c>
      <c r="G38" s="9">
        <v>0.445</v>
      </c>
      <c r="H38" s="9">
        <v>0.135</v>
      </c>
      <c r="I38" s="9">
        <v>-0.059</v>
      </c>
      <c r="J38" s="9">
        <v>-0.424</v>
      </c>
      <c r="K38" s="9">
        <v>0.354</v>
      </c>
      <c r="L38" s="9">
        <v>0.248</v>
      </c>
      <c r="M38" s="9">
        <v>-0.141</v>
      </c>
      <c r="N38" s="9">
        <v>-0.307</v>
      </c>
      <c r="O38" s="9">
        <v>0.318</v>
      </c>
      <c r="P38" s="9">
        <v>0.095</v>
      </c>
      <c r="Q38" s="9">
        <v>-0.125</v>
      </c>
      <c r="R38" s="9">
        <v>-0.477</v>
      </c>
      <c r="S38" s="9">
        <v>0.219</v>
      </c>
      <c r="T38" s="9">
        <v>0.158</v>
      </c>
      <c r="U38" s="9">
        <v>-0.12</v>
      </c>
    </row>
    <row r="39" ht="15.75" customHeight="1">
      <c r="A39" s="1">
        <v>2021.0</v>
      </c>
      <c r="B39" s="9">
        <v>0.484</v>
      </c>
      <c r="C39" s="9">
        <v>0.243</v>
      </c>
      <c r="D39" s="9">
        <v>0.15</v>
      </c>
      <c r="E39" s="9">
        <v>0.048</v>
      </c>
      <c r="F39" s="9">
        <v>0.716</v>
      </c>
      <c r="G39" s="9">
        <v>0.428</v>
      </c>
      <c r="H39" s="9">
        <v>0.242</v>
      </c>
      <c r="I39" s="9">
        <v>0.097</v>
      </c>
      <c r="J39" s="9">
        <v>1.428</v>
      </c>
      <c r="K39" s="9">
        <v>0.492</v>
      </c>
      <c r="L39" s="9">
        <v>0.429</v>
      </c>
      <c r="M39" s="9">
        <v>0.173</v>
      </c>
      <c r="N39" s="9">
        <v>0.552</v>
      </c>
      <c r="O39" s="9">
        <v>0.323</v>
      </c>
      <c r="P39" s="9">
        <v>0.166</v>
      </c>
      <c r="Q39" s="9">
        <v>0.083</v>
      </c>
      <c r="R39" s="9">
        <v>0.448</v>
      </c>
      <c r="S39" s="9">
        <v>0.24</v>
      </c>
      <c r="T39" s="9">
        <v>0.174</v>
      </c>
      <c r="U39" s="9">
        <v>0.077</v>
      </c>
    </row>
    <row r="40" ht="15.75" customHeight="1">
      <c r="A40" s="1">
        <v>2022.0</v>
      </c>
      <c r="B40" s="9">
        <v>0.529</v>
      </c>
      <c r="C40" s="9">
        <v>0.293</v>
      </c>
      <c r="D40" s="9">
        <v>0.226</v>
      </c>
      <c r="E40" s="9">
        <v>-0.01</v>
      </c>
      <c r="F40" s="9">
        <v>0.515</v>
      </c>
      <c r="G40" s="9">
        <v>0.405</v>
      </c>
      <c r="H40" s="9">
        <v>0.265</v>
      </c>
      <c r="I40" s="9">
        <v>0.145</v>
      </c>
      <c r="J40" s="9">
        <v>0.727</v>
      </c>
      <c r="K40" s="9">
        <v>0.491</v>
      </c>
      <c r="L40" s="9">
        <v>0.433</v>
      </c>
      <c r="M40" s="9">
        <v>0.232</v>
      </c>
      <c r="N40" s="9">
        <v>0.442</v>
      </c>
      <c r="O40" s="9">
        <v>0.332</v>
      </c>
      <c r="P40" s="9">
        <v>0.227</v>
      </c>
      <c r="Q40" s="9">
        <v>0.139</v>
      </c>
      <c r="R40" s="9">
        <v>0.458</v>
      </c>
      <c r="S40" s="9">
        <v>0.255</v>
      </c>
      <c r="T40" s="9">
        <v>0.205</v>
      </c>
      <c r="U40" s="9">
        <v>0.111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29" width="10.56"/>
  </cols>
  <sheetData>
    <row r="1" ht="15.75" customHeight="1">
      <c r="A1" s="1" t="s">
        <v>0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105</v>
      </c>
    </row>
    <row r="2" ht="15.75" customHeight="1">
      <c r="A2" s="1">
        <v>1984.0</v>
      </c>
    </row>
    <row r="3" ht="15.75" customHeight="1">
      <c r="A3" s="1">
        <v>1985.0</v>
      </c>
    </row>
    <row r="4" ht="15.75" customHeight="1">
      <c r="A4" s="1">
        <v>1986.0</v>
      </c>
    </row>
    <row r="5" ht="15.75" customHeight="1">
      <c r="A5" s="1">
        <v>1987.0</v>
      </c>
    </row>
    <row r="6" ht="15.75" customHeight="1">
      <c r="A6" s="1">
        <v>1988.0</v>
      </c>
    </row>
    <row r="7" ht="15.75" customHeight="1">
      <c r="A7" s="1">
        <v>1989.0</v>
      </c>
      <c r="B7" s="11" t="s">
        <v>49</v>
      </c>
      <c r="C7" s="9">
        <v>0.211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ht="15.75" customHeight="1">
      <c r="A8" s="1">
        <v>1990.0</v>
      </c>
      <c r="B8" s="9">
        <v>-0.06</v>
      </c>
      <c r="C8" s="9">
        <v>0.14</v>
      </c>
      <c r="D8" s="11" t="s">
        <v>49</v>
      </c>
      <c r="E8" s="9">
        <v>0.074</v>
      </c>
      <c r="F8" s="11" t="s">
        <v>49</v>
      </c>
      <c r="G8" s="9">
        <v>0.321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ht="15.75" customHeight="1">
      <c r="A9" s="1">
        <v>1991.0</v>
      </c>
      <c r="B9" s="9">
        <v>0.037</v>
      </c>
      <c r="C9" s="9">
        <v>0.046</v>
      </c>
      <c r="D9" s="9">
        <v>0.112</v>
      </c>
      <c r="E9" s="9">
        <v>0.085</v>
      </c>
      <c r="F9" s="9">
        <v>0.786</v>
      </c>
      <c r="G9" s="9">
        <v>0.028</v>
      </c>
    </row>
    <row r="10" ht="15.75" customHeight="1">
      <c r="A10" s="1">
        <v>1992.0</v>
      </c>
      <c r="B10" s="9">
        <v>0.257</v>
      </c>
      <c r="C10" s="9">
        <v>0.206</v>
      </c>
      <c r="D10" s="9">
        <v>-0.205</v>
      </c>
      <c r="E10" s="9">
        <v>0.163</v>
      </c>
      <c r="F10" s="9">
        <v>0.118</v>
      </c>
      <c r="G10" s="9">
        <v>0.174</v>
      </c>
    </row>
    <row r="11" ht="15.75" customHeight="1">
      <c r="A11" s="1">
        <v>1993.0</v>
      </c>
      <c r="B11" s="9">
        <v>0.153</v>
      </c>
      <c r="C11" s="9">
        <v>0.235</v>
      </c>
      <c r="D11" s="9">
        <v>0.334</v>
      </c>
      <c r="E11" s="9">
        <v>0.153</v>
      </c>
      <c r="F11" s="9">
        <v>0.182</v>
      </c>
      <c r="G11" s="9">
        <v>0.217</v>
      </c>
    </row>
    <row r="12" ht="15.75" customHeight="1">
      <c r="A12" s="1">
        <v>1994.0</v>
      </c>
      <c r="B12" s="9">
        <v>0.171</v>
      </c>
      <c r="C12" s="9">
        <v>0.226</v>
      </c>
      <c r="D12" s="9">
        <v>1.301</v>
      </c>
      <c r="E12" s="9">
        <v>0.097</v>
      </c>
      <c r="F12" s="9">
        <v>0.887</v>
      </c>
      <c r="G12" s="9">
        <v>0.178</v>
      </c>
    </row>
    <row r="13" ht="15.75" customHeight="1">
      <c r="A13" s="1">
        <v>1995.0</v>
      </c>
      <c r="B13" s="9">
        <v>0.092</v>
      </c>
      <c r="C13" s="9">
        <v>0.239</v>
      </c>
      <c r="D13" s="9">
        <v>0.29</v>
      </c>
      <c r="E13" s="9">
        <v>0.129</v>
      </c>
      <c r="F13" s="9">
        <v>0.017</v>
      </c>
      <c r="G13" s="9">
        <v>0.208</v>
      </c>
      <c r="H13" s="11" t="s">
        <v>49</v>
      </c>
      <c r="I13" s="9">
        <v>0.301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2"/>
      <c r="Y13" s="11"/>
      <c r="Z13" s="9"/>
      <c r="AA13" s="9"/>
      <c r="AB13" s="9"/>
      <c r="AC13" s="9"/>
    </row>
    <row r="14" ht="15.75" customHeight="1">
      <c r="A14" s="1">
        <v>1996.0</v>
      </c>
      <c r="B14" s="9">
        <v>2.067</v>
      </c>
      <c r="C14" s="9">
        <v>0.232</v>
      </c>
      <c r="D14" s="9">
        <v>1.366</v>
      </c>
      <c r="E14" s="9">
        <v>0.161</v>
      </c>
      <c r="F14" s="9">
        <v>0.055</v>
      </c>
      <c r="G14" s="9">
        <v>0.164</v>
      </c>
      <c r="H14" s="9">
        <v>0.367</v>
      </c>
      <c r="I14" s="9">
        <v>0.391</v>
      </c>
    </row>
    <row r="15" ht="15.75" customHeight="1">
      <c r="A15" s="1">
        <v>1997.0</v>
      </c>
      <c r="B15" s="9">
        <v>0.139</v>
      </c>
      <c r="C15" s="9">
        <v>0.229</v>
      </c>
      <c r="D15" s="9">
        <v>0.087</v>
      </c>
      <c r="E15" s="9">
        <v>0.147</v>
      </c>
      <c r="F15" s="9">
        <v>0.069</v>
      </c>
      <c r="G15" s="9">
        <v>0.232</v>
      </c>
      <c r="H15" s="9">
        <v>0.215</v>
      </c>
      <c r="I15" s="9">
        <v>0.369</v>
      </c>
    </row>
    <row r="16" ht="15.75" customHeight="1">
      <c r="A16" s="1">
        <v>1998.0</v>
      </c>
      <c r="B16" s="9">
        <v>0.001</v>
      </c>
      <c r="C16" s="9">
        <v>0.181</v>
      </c>
      <c r="D16" s="9">
        <v>0.118</v>
      </c>
      <c r="E16" s="9">
        <v>0.136</v>
      </c>
      <c r="F16" s="9">
        <v>0.518</v>
      </c>
      <c r="G16" s="9">
        <v>0.195</v>
      </c>
      <c r="H16" s="9">
        <v>0.144</v>
      </c>
      <c r="I16" s="9">
        <v>0.285</v>
      </c>
    </row>
    <row r="17" ht="15.75" customHeight="1">
      <c r="A17" s="1">
        <v>1999.0</v>
      </c>
      <c r="B17" s="9">
        <v>0.075</v>
      </c>
      <c r="C17" s="9">
        <v>0.257</v>
      </c>
      <c r="D17" s="9">
        <v>0.196</v>
      </c>
      <c r="E17" s="9">
        <v>0.184</v>
      </c>
      <c r="F17" s="9">
        <v>0.213</v>
      </c>
      <c r="G17" s="9">
        <v>0.254</v>
      </c>
      <c r="H17" s="9">
        <v>0.566</v>
      </c>
      <c r="I17" s="9">
        <v>0.203</v>
      </c>
    </row>
    <row r="18" ht="15.75" customHeight="1">
      <c r="A18" s="1">
        <v>2000.0</v>
      </c>
      <c r="B18" s="9">
        <v>-0.01</v>
      </c>
      <c r="C18" s="9">
        <v>0.247</v>
      </c>
      <c r="D18" s="9">
        <v>-0.045</v>
      </c>
      <c r="E18" s="9">
        <v>0.232</v>
      </c>
      <c r="F18" s="9">
        <v>0.079</v>
      </c>
      <c r="G18" s="9">
        <v>0.18</v>
      </c>
      <c r="H18" s="9">
        <v>0.243</v>
      </c>
      <c r="I18" s="9">
        <v>0.185</v>
      </c>
    </row>
    <row r="19" ht="15.75" customHeight="1">
      <c r="A19" s="1">
        <v>2001.0</v>
      </c>
      <c r="B19" s="9">
        <v>0.013</v>
      </c>
      <c r="C19" s="9">
        <v>0.22</v>
      </c>
      <c r="D19" s="9">
        <v>0.04</v>
      </c>
      <c r="E19" s="9">
        <v>0.233</v>
      </c>
      <c r="F19" s="9">
        <v>-0.177</v>
      </c>
      <c r="G19" s="9">
        <v>0.065</v>
      </c>
      <c r="H19" s="9">
        <v>-0.047</v>
      </c>
      <c r="I19" s="9">
        <v>0.146</v>
      </c>
    </row>
    <row r="20" ht="15.75" customHeight="1">
      <c r="A20" s="1">
        <v>2002.0</v>
      </c>
      <c r="B20" s="9">
        <v>0.02</v>
      </c>
      <c r="C20" s="9">
        <v>0.294</v>
      </c>
      <c r="D20" s="9">
        <v>0.031</v>
      </c>
      <c r="E20" s="9">
        <v>0.245</v>
      </c>
      <c r="F20" s="9">
        <v>-0.034</v>
      </c>
      <c r="G20" s="9">
        <v>0.066</v>
      </c>
      <c r="H20" s="9">
        <v>-0.115</v>
      </c>
      <c r="I20" s="9">
        <v>0.151</v>
      </c>
    </row>
    <row r="21" ht="15.75" customHeight="1">
      <c r="A21" s="1">
        <v>2003.0</v>
      </c>
      <c r="B21" s="9">
        <v>0.143</v>
      </c>
      <c r="C21" s="9">
        <v>0.299</v>
      </c>
      <c r="D21" s="9">
        <v>0.017</v>
      </c>
      <c r="E21" s="9">
        <v>0.281</v>
      </c>
      <c r="F21" s="9">
        <v>0.26</v>
      </c>
      <c r="G21" s="9">
        <v>0.211</v>
      </c>
      <c r="H21" s="9">
        <v>0.146</v>
      </c>
      <c r="I21" s="9">
        <v>0.188</v>
      </c>
    </row>
    <row r="22" ht="15.75" customHeight="1">
      <c r="A22" s="1">
        <v>2004.0</v>
      </c>
      <c r="B22" s="9">
        <v>0.333</v>
      </c>
      <c r="C22" s="9">
        <v>0.291</v>
      </c>
      <c r="D22" s="9">
        <v>0.155</v>
      </c>
      <c r="E22" s="9">
        <v>0.232</v>
      </c>
      <c r="F22" s="9">
        <v>0.251</v>
      </c>
      <c r="G22" s="9">
        <v>0.112</v>
      </c>
      <c r="H22" s="9">
        <v>0.308</v>
      </c>
      <c r="I22" s="9">
        <v>0.217</v>
      </c>
    </row>
    <row r="23" ht="15.75" customHeight="1">
      <c r="A23" s="1">
        <v>2005.0</v>
      </c>
      <c r="B23" s="9">
        <v>0.109</v>
      </c>
      <c r="C23" s="9">
        <v>0.31</v>
      </c>
      <c r="D23" s="9">
        <v>0.031</v>
      </c>
      <c r="E23" s="9">
        <v>0.325</v>
      </c>
      <c r="F23" s="9">
        <v>0.274</v>
      </c>
      <c r="G23" s="9">
        <v>0.167</v>
      </c>
      <c r="H23" s="9">
        <v>0.205</v>
      </c>
      <c r="I23" s="9">
        <v>0.223</v>
      </c>
    </row>
    <row r="24" ht="15.75" customHeight="1">
      <c r="A24" s="1">
        <v>2006.0</v>
      </c>
      <c r="B24" s="9">
        <v>0.275</v>
      </c>
      <c r="C24" s="9">
        <v>0.312</v>
      </c>
      <c r="D24" s="9">
        <v>0.053</v>
      </c>
      <c r="E24" s="9">
        <v>0.27</v>
      </c>
      <c r="F24" s="9">
        <v>0.158</v>
      </c>
      <c r="G24" s="9">
        <v>0.246</v>
      </c>
      <c r="H24" s="9">
        <v>0.492</v>
      </c>
      <c r="I24" s="9">
        <v>0.253</v>
      </c>
    </row>
    <row r="25" ht="15.75" customHeight="1">
      <c r="A25" s="1">
        <v>2007.0</v>
      </c>
      <c r="B25" s="9">
        <v>-0.138</v>
      </c>
      <c r="C25" s="9">
        <v>0.256</v>
      </c>
      <c r="D25" s="9">
        <v>0.019</v>
      </c>
      <c r="E25" s="9">
        <v>0.045</v>
      </c>
      <c r="F25" s="9">
        <v>0.145</v>
      </c>
      <c r="G25" s="9">
        <v>0.228</v>
      </c>
      <c r="H25" s="9">
        <v>0.221</v>
      </c>
      <c r="I25" s="9">
        <v>0.252</v>
      </c>
    </row>
    <row r="26" ht="15.75" customHeight="1">
      <c r="A26" s="1">
        <v>2008.0</v>
      </c>
      <c r="B26" s="9">
        <v>0.063</v>
      </c>
      <c r="C26" s="9">
        <v>0.064</v>
      </c>
      <c r="D26" s="9">
        <v>-0.719</v>
      </c>
      <c r="E26" s="9">
        <v>-1.213</v>
      </c>
      <c r="F26" s="9">
        <v>-0.299</v>
      </c>
      <c r="G26" s="9">
        <v>0.119</v>
      </c>
      <c r="H26" s="9">
        <v>-0.517</v>
      </c>
      <c r="I26" s="9">
        <v>0.104</v>
      </c>
    </row>
    <row r="27" ht="15.75" customHeight="1">
      <c r="A27" s="1">
        <v>2009.0</v>
      </c>
      <c r="B27" s="9">
        <v>0.143</v>
      </c>
      <c r="C27" s="9">
        <v>0.088</v>
      </c>
      <c r="D27" s="9">
        <v>0.819</v>
      </c>
      <c r="E27" s="9">
        <v>-0.039</v>
      </c>
      <c r="F27" s="9">
        <v>0.732</v>
      </c>
      <c r="G27" s="9">
        <v>0.144</v>
      </c>
      <c r="H27" s="9">
        <v>19.571</v>
      </c>
      <c r="I27" s="9">
        <v>0.296</v>
      </c>
    </row>
    <row r="28" ht="15.75" customHeight="1">
      <c r="A28" s="1">
        <v>2010.0</v>
      </c>
      <c r="B28" s="9">
        <v>0.151</v>
      </c>
      <c r="C28" s="9">
        <v>-0.027</v>
      </c>
      <c r="D28" s="9">
        <v>0.479</v>
      </c>
      <c r="E28" s="9">
        <v>0.173</v>
      </c>
      <c r="F28" s="9">
        <v>0.054</v>
      </c>
      <c r="G28" s="9">
        <v>0.202</v>
      </c>
      <c r="H28" s="9">
        <v>-0.133</v>
      </c>
      <c r="I28" s="9">
        <v>0.213</v>
      </c>
    </row>
    <row r="29" ht="15.75" customHeight="1">
      <c r="A29" s="1">
        <v>2011.0</v>
      </c>
      <c r="B29" s="9">
        <v>-0.036</v>
      </c>
      <c r="C29" s="9">
        <v>0.018</v>
      </c>
      <c r="D29" s="9">
        <v>0.075</v>
      </c>
      <c r="E29" s="9">
        <v>0.168</v>
      </c>
      <c r="F29" s="9">
        <v>0.042</v>
      </c>
      <c r="G29" s="9">
        <v>0.212</v>
      </c>
      <c r="H29" s="9">
        <v>-0.264</v>
      </c>
      <c r="I29" s="9">
        <v>0.154</v>
      </c>
    </row>
    <row r="30" ht="15.75" customHeight="1">
      <c r="A30" s="1">
        <v>2012.0</v>
      </c>
      <c r="B30" s="9">
        <v>-0.067</v>
      </c>
      <c r="C30" s="9">
        <v>0.057</v>
      </c>
      <c r="D30" s="9">
        <v>-0.11</v>
      </c>
      <c r="E30" s="9">
        <v>0.128</v>
      </c>
      <c r="F30" s="9">
        <v>0.022</v>
      </c>
      <c r="G30" s="9">
        <v>0.232</v>
      </c>
      <c r="H30" s="9">
        <v>0.186</v>
      </c>
      <c r="I30" s="9">
        <v>0.219</v>
      </c>
    </row>
    <row r="31" ht="15.75" customHeight="1">
      <c r="A31" s="1">
        <v>2013.0</v>
      </c>
      <c r="B31" s="9">
        <v>0.141</v>
      </c>
      <c r="C31" s="9">
        <v>0.126</v>
      </c>
      <c r="D31" s="9">
        <v>0.177</v>
      </c>
      <c r="E31" s="9">
        <v>0.198</v>
      </c>
      <c r="F31" s="9">
        <v>0.06</v>
      </c>
      <c r="G31" s="9">
        <v>0.184</v>
      </c>
      <c r="H31" s="9">
        <v>0.001</v>
      </c>
      <c r="I31" s="9">
        <v>0.235</v>
      </c>
    </row>
    <row r="32" ht="15.75" customHeight="1">
      <c r="A32" s="1">
        <v>2014.0</v>
      </c>
      <c r="B32" s="9">
        <v>-0.004</v>
      </c>
      <c r="C32" s="9">
        <v>0.066</v>
      </c>
      <c r="D32" s="9">
        <v>0.018</v>
      </c>
      <c r="E32" s="9">
        <v>0.104</v>
      </c>
      <c r="F32" s="9">
        <v>-0.053</v>
      </c>
      <c r="G32" s="9">
        <v>0.236</v>
      </c>
      <c r="H32" s="9">
        <v>0.009</v>
      </c>
      <c r="I32" s="9">
        <v>0.246</v>
      </c>
    </row>
    <row r="33" ht="15.75" customHeight="1">
      <c r="A33" s="1">
        <v>2015.0</v>
      </c>
      <c r="B33" s="9">
        <v>-0.046</v>
      </c>
      <c r="C33" s="9">
        <v>0.199</v>
      </c>
      <c r="D33" s="9">
        <v>-0.016</v>
      </c>
      <c r="E33" s="9">
        <v>0.249</v>
      </c>
      <c r="F33" s="9">
        <v>-0.03</v>
      </c>
      <c r="G33" s="9">
        <v>0.274</v>
      </c>
      <c r="H33" s="9">
        <v>-0.021</v>
      </c>
      <c r="I33" s="9">
        <v>0.18</v>
      </c>
    </row>
    <row r="34" ht="15.75" customHeight="1">
      <c r="A34" s="1">
        <v>2016.0</v>
      </c>
      <c r="B34" s="9">
        <v>0.004</v>
      </c>
      <c r="C34" s="9">
        <v>0.222</v>
      </c>
      <c r="D34" s="9">
        <v>-0.075</v>
      </c>
      <c r="E34" s="9">
        <v>0.233</v>
      </c>
      <c r="F34" s="9">
        <v>0.022</v>
      </c>
      <c r="G34" s="9">
        <v>0.271</v>
      </c>
      <c r="H34" s="9">
        <v>-0.095</v>
      </c>
      <c r="I34" s="9">
        <v>0.242</v>
      </c>
    </row>
    <row r="35" ht="15.75" customHeight="1">
      <c r="A35" s="1">
        <v>2017.0</v>
      </c>
      <c r="B35" s="9">
        <v>0.045</v>
      </c>
      <c r="C35" s="9">
        <v>0.218</v>
      </c>
      <c r="D35" s="9">
        <v>0.019</v>
      </c>
      <c r="E35" s="9">
        <v>-0.104</v>
      </c>
      <c r="F35" s="9">
        <v>0.039</v>
      </c>
      <c r="G35" s="9">
        <v>0.258</v>
      </c>
      <c r="H35" s="9">
        <v>0.048</v>
      </c>
      <c r="I35" s="9">
        <v>0.134</v>
      </c>
    </row>
    <row r="36" ht="15.75" customHeight="1">
      <c r="A36" s="1">
        <v>2018.0</v>
      </c>
      <c r="B36" s="9">
        <v>0.048</v>
      </c>
      <c r="C36" s="9">
        <v>0.321</v>
      </c>
      <c r="D36" s="9">
        <v>0.003</v>
      </c>
      <c r="E36" s="9">
        <v>0.275</v>
      </c>
      <c r="F36" s="9">
        <v>0.095</v>
      </c>
      <c r="G36" s="9">
        <v>0.313</v>
      </c>
      <c r="H36" s="9">
        <v>0.121</v>
      </c>
      <c r="I36" s="9">
        <v>0.291</v>
      </c>
    </row>
    <row r="37" ht="15.75" customHeight="1">
      <c r="A37" s="1">
        <v>2019.0</v>
      </c>
      <c r="B37" s="9">
        <v>-0.025</v>
      </c>
      <c r="C37" s="9">
        <v>0.321</v>
      </c>
      <c r="D37" s="9">
        <v>0.021</v>
      </c>
      <c r="E37" s="9">
        <v>0.29</v>
      </c>
      <c r="F37" s="9">
        <v>0.062</v>
      </c>
      <c r="G37" s="9">
        <v>0.331</v>
      </c>
      <c r="H37" s="9">
        <v>-0.013</v>
      </c>
      <c r="I37" s="9">
        <v>0.239</v>
      </c>
    </row>
    <row r="38" ht="15.75" customHeight="1">
      <c r="A38" s="1">
        <v>2020.0</v>
      </c>
      <c r="B38" s="9">
        <v>-0.133</v>
      </c>
      <c r="C38" s="9">
        <v>0.241</v>
      </c>
      <c r="D38" s="9">
        <v>-0.109</v>
      </c>
      <c r="E38" s="9">
        <v>0.185</v>
      </c>
      <c r="F38" s="9">
        <v>-0.07</v>
      </c>
      <c r="G38" s="9">
        <v>0.284</v>
      </c>
      <c r="H38" s="9">
        <v>0.169</v>
      </c>
      <c r="I38" s="9">
        <v>0.228</v>
      </c>
    </row>
    <row r="39" ht="15.75" customHeight="1">
      <c r="A39" s="1">
        <v>2021.0</v>
      </c>
      <c r="B39" s="9">
        <v>0.263</v>
      </c>
      <c r="C39" s="9">
        <v>0.341</v>
      </c>
      <c r="D39" s="9">
        <v>0.259</v>
      </c>
      <c r="E39" s="9">
        <v>0.293</v>
      </c>
      <c r="F39" s="9">
        <v>0.277</v>
      </c>
      <c r="G39" s="9">
        <v>0.369</v>
      </c>
      <c r="H39" s="9">
        <v>0.423</v>
      </c>
      <c r="I39" s="9">
        <v>0.367</v>
      </c>
    </row>
    <row r="40" ht="15.75" customHeight="1">
      <c r="A40" s="1">
        <v>2022.0</v>
      </c>
      <c r="B40" s="9">
        <v>-0.014</v>
      </c>
      <c r="C40" s="9">
        <v>0.298</v>
      </c>
      <c r="D40" s="9">
        <v>-0.059</v>
      </c>
      <c r="E40" s="9">
        <v>0.21</v>
      </c>
      <c r="F40" s="9">
        <v>-0.066</v>
      </c>
      <c r="G40" s="9">
        <v>0.308</v>
      </c>
      <c r="H40" s="9">
        <v>-0.243</v>
      </c>
      <c r="I40" s="9">
        <v>0.252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1" width="10.56"/>
  </cols>
  <sheetData>
    <row r="1" ht="15.75" customHeight="1">
      <c r="A1" s="1" t="s">
        <v>0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</row>
    <row r="2" ht="15.75" customHeight="1">
      <c r="A2" s="1">
        <v>1984.0</v>
      </c>
      <c r="C2" s="11"/>
      <c r="D2" s="9"/>
      <c r="E2" s="9"/>
      <c r="F2" s="9"/>
      <c r="G2" s="9"/>
      <c r="H2" s="9"/>
      <c r="I2" s="9"/>
      <c r="J2" s="11"/>
      <c r="K2" s="9"/>
      <c r="L2" s="9"/>
      <c r="M2" s="9"/>
      <c r="N2" s="11"/>
      <c r="O2" s="9"/>
      <c r="P2" s="9"/>
      <c r="Q2" s="9"/>
      <c r="R2" s="11"/>
      <c r="S2" s="9"/>
      <c r="T2" s="9"/>
      <c r="U2" s="9"/>
      <c r="V2" s="11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ht="15.75" customHeight="1">
      <c r="A3" s="1">
        <v>1985.0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ht="15.75" customHeight="1">
      <c r="A4" s="1">
        <v>1986.0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1"/>
      <c r="S4" s="11"/>
      <c r="T4" s="11"/>
      <c r="U4" s="11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ht="15.75" customHeight="1">
      <c r="A5" s="1">
        <v>1987.0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ht="15.75" customHeight="1">
      <c r="A6" s="1">
        <v>1988.0</v>
      </c>
      <c r="N6" s="11" t="s">
        <v>49</v>
      </c>
      <c r="O6" s="9">
        <v>0.192</v>
      </c>
      <c r="P6" s="11" t="s">
        <v>49</v>
      </c>
      <c r="Q6" s="9">
        <v>0.03</v>
      </c>
    </row>
    <row r="7" ht="15.75" customHeight="1">
      <c r="A7" s="1">
        <v>1989.0</v>
      </c>
      <c r="N7" s="9">
        <v>0.058</v>
      </c>
      <c r="O7" s="9">
        <v>0.196</v>
      </c>
      <c r="P7" s="11" t="s">
        <v>49</v>
      </c>
      <c r="Q7" s="9">
        <v>0.036</v>
      </c>
    </row>
    <row r="8" ht="15.75" customHeight="1">
      <c r="A8" s="1">
        <v>1990.0</v>
      </c>
      <c r="B8" s="11" t="s">
        <v>49</v>
      </c>
      <c r="C8" s="9">
        <v>0.382</v>
      </c>
      <c r="D8" s="9">
        <v>0.097</v>
      </c>
      <c r="E8" s="9">
        <v>0.044</v>
      </c>
      <c r="N8" s="9">
        <v>0.16</v>
      </c>
      <c r="O8" s="9">
        <v>0.194</v>
      </c>
      <c r="P8" s="11" t="s">
        <v>49</v>
      </c>
      <c r="Q8" s="9">
        <v>0.018</v>
      </c>
    </row>
    <row r="9" ht="15.75" customHeight="1">
      <c r="A9" s="1">
        <v>1991.0</v>
      </c>
      <c r="B9" s="9">
        <v>0.138</v>
      </c>
      <c r="C9" s="9">
        <v>0.377</v>
      </c>
      <c r="D9" s="9">
        <v>0.086</v>
      </c>
      <c r="E9" s="9">
        <v>0.035</v>
      </c>
      <c r="N9" s="9">
        <v>0.032</v>
      </c>
      <c r="O9" s="9">
        <v>0.201</v>
      </c>
      <c r="P9" s="11" t="s">
        <v>49</v>
      </c>
      <c r="Q9" s="9">
        <v>0.024</v>
      </c>
    </row>
    <row r="10" ht="15.75" customHeight="1">
      <c r="A10" s="1">
        <v>1992.0</v>
      </c>
      <c r="B10" s="9">
        <v>0.055</v>
      </c>
      <c r="C10" s="9">
        <v>0.374</v>
      </c>
      <c r="D10" s="9">
        <v>0.087</v>
      </c>
      <c r="E10" s="9">
        <v>0.013</v>
      </c>
      <c r="F10" s="9"/>
      <c r="G10" s="9"/>
      <c r="H10" s="9"/>
      <c r="I10" s="9"/>
      <c r="J10" s="9"/>
      <c r="K10" s="9"/>
      <c r="L10" s="9"/>
      <c r="M10" s="9"/>
      <c r="N10" s="9">
        <v>-0.009</v>
      </c>
      <c r="O10" s="9">
        <v>0.185</v>
      </c>
      <c r="P10" s="11" t="s">
        <v>49</v>
      </c>
      <c r="Q10" s="9">
        <v>0.017</v>
      </c>
      <c r="R10" s="11" t="s">
        <v>49</v>
      </c>
      <c r="S10" s="9">
        <v>0.283</v>
      </c>
      <c r="T10" s="9">
        <v>0.11</v>
      </c>
      <c r="U10" s="9">
        <v>0.059</v>
      </c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ht="15.75" customHeight="1">
      <c r="A11" s="1">
        <v>1993.0</v>
      </c>
      <c r="B11" s="9">
        <v>-0.164</v>
      </c>
      <c r="C11" s="9">
        <v>0.344</v>
      </c>
      <c r="D11" s="9">
        <v>0.074</v>
      </c>
      <c r="E11" s="9">
        <v>0.038</v>
      </c>
      <c r="J11" s="11" t="s">
        <v>49</v>
      </c>
      <c r="K11" s="9">
        <v>0.092</v>
      </c>
      <c r="L11" s="9">
        <v>0.024</v>
      </c>
      <c r="M11" s="9">
        <v>0.01</v>
      </c>
      <c r="N11" s="9">
        <v>-0.01</v>
      </c>
      <c r="O11" s="9">
        <v>0.205</v>
      </c>
      <c r="P11" s="11" t="s">
        <v>49</v>
      </c>
      <c r="Q11" s="9">
        <v>0.013</v>
      </c>
      <c r="R11" s="9">
        <v>0.416</v>
      </c>
      <c r="S11" s="9">
        <v>0.282</v>
      </c>
      <c r="T11" s="9">
        <v>0.124</v>
      </c>
      <c r="U11" s="9">
        <v>0.068</v>
      </c>
    </row>
    <row r="12" ht="15.75" customHeight="1">
      <c r="A12" s="1">
        <v>1994.0</v>
      </c>
      <c r="B12" s="9">
        <v>-0.504</v>
      </c>
      <c r="C12" s="9">
        <v>0.287</v>
      </c>
      <c r="D12" s="9">
        <v>0.09</v>
      </c>
      <c r="E12" s="9">
        <v>0.071</v>
      </c>
      <c r="J12" s="9">
        <v>0.06</v>
      </c>
      <c r="K12" s="9">
        <v>0.087</v>
      </c>
      <c r="L12" s="9">
        <v>0.023</v>
      </c>
      <c r="M12" s="9">
        <v>0.011</v>
      </c>
      <c r="N12" s="9">
        <v>-0.001</v>
      </c>
      <c r="O12" s="9">
        <v>0.234</v>
      </c>
      <c r="P12" s="11" t="s">
        <v>49</v>
      </c>
      <c r="Q12" s="9">
        <v>0.03</v>
      </c>
      <c r="R12" s="9">
        <v>0.21</v>
      </c>
      <c r="S12" s="9">
        <v>0.299</v>
      </c>
      <c r="T12" s="9">
        <v>0.151</v>
      </c>
      <c r="U12" s="9">
        <v>0.442</v>
      </c>
    </row>
    <row r="13" ht="15.75" customHeight="1">
      <c r="A13" s="1">
        <v>1995.0</v>
      </c>
      <c r="B13" s="9">
        <v>1.255</v>
      </c>
      <c r="C13" s="9">
        <v>0.281</v>
      </c>
      <c r="D13" s="9">
        <v>0.074</v>
      </c>
      <c r="E13" s="9">
        <v>-0.059</v>
      </c>
      <c r="J13" s="9">
        <v>-0.23</v>
      </c>
      <c r="K13" s="9">
        <v>0.086</v>
      </c>
      <c r="L13" s="9">
        <v>0.005</v>
      </c>
      <c r="M13" s="9">
        <v>0.043</v>
      </c>
      <c r="N13" s="9">
        <v>0.031</v>
      </c>
      <c r="O13" s="9">
        <v>0.207</v>
      </c>
      <c r="P13" s="9">
        <v>0.031</v>
      </c>
      <c r="Q13" s="9">
        <v>0.011</v>
      </c>
      <c r="R13" s="9">
        <v>0.505</v>
      </c>
      <c r="S13" s="9">
        <v>0.307</v>
      </c>
      <c r="T13" s="9">
        <v>0.125</v>
      </c>
      <c r="U13" s="9">
        <v>0.05</v>
      </c>
    </row>
    <row r="14" ht="15.75" customHeight="1">
      <c r="A14" s="1">
        <v>1996.0</v>
      </c>
      <c r="B14" s="9">
        <v>0.212</v>
      </c>
      <c r="C14" s="9">
        <v>0.279</v>
      </c>
      <c r="D14" s="9">
        <v>0.073</v>
      </c>
      <c r="E14" s="9">
        <v>0.018</v>
      </c>
      <c r="J14" s="9">
        <v>0.374</v>
      </c>
      <c r="K14" s="9">
        <v>0.071</v>
      </c>
      <c r="L14" s="9">
        <v>0.024</v>
      </c>
      <c r="M14" s="9">
        <v>0.01</v>
      </c>
      <c r="N14" s="9">
        <v>0.0</v>
      </c>
      <c r="O14" s="9">
        <v>0.282</v>
      </c>
      <c r="P14" s="9">
        <v>0.102</v>
      </c>
      <c r="Q14" s="9">
        <v>0.056</v>
      </c>
      <c r="R14" s="9">
        <v>0.776</v>
      </c>
      <c r="S14" s="9">
        <v>0.287</v>
      </c>
      <c r="T14" s="9">
        <v>0.072</v>
      </c>
      <c r="U14" s="9">
        <v>0.035</v>
      </c>
    </row>
    <row r="15" ht="15.75" customHeight="1">
      <c r="A15" s="1">
        <v>1997.0</v>
      </c>
      <c r="B15" s="9">
        <v>0.162</v>
      </c>
      <c r="C15" s="9">
        <v>0.27</v>
      </c>
      <c r="D15" s="9">
        <v>0.069</v>
      </c>
      <c r="E15" s="9">
        <v>0.006</v>
      </c>
      <c r="J15" s="9">
        <v>0.305</v>
      </c>
      <c r="K15" s="9">
        <v>0.101</v>
      </c>
      <c r="L15" s="9">
        <v>0.021</v>
      </c>
      <c r="M15" s="9">
        <v>0.013</v>
      </c>
      <c r="N15" s="9">
        <v>-0.158</v>
      </c>
      <c r="O15" s="9">
        <v>0.306</v>
      </c>
      <c r="P15" s="9">
        <v>0.096</v>
      </c>
      <c r="Q15" s="9">
        <v>0.068</v>
      </c>
      <c r="R15" s="9">
        <v>0.171</v>
      </c>
      <c r="S15" s="9">
        <v>0.276</v>
      </c>
      <c r="T15" s="9">
        <v>0.075</v>
      </c>
      <c r="U15" s="9">
        <v>0.039</v>
      </c>
    </row>
    <row r="16" ht="15.75" customHeight="1">
      <c r="A16" s="1">
        <v>1998.0</v>
      </c>
      <c r="B16" s="9">
        <v>0.111</v>
      </c>
      <c r="C16" s="9">
        <v>0.27</v>
      </c>
      <c r="D16" s="9">
        <v>0.077</v>
      </c>
      <c r="E16" s="9">
        <v>0.025</v>
      </c>
      <c r="F16" s="11" t="s">
        <v>49</v>
      </c>
      <c r="G16" s="9">
        <v>0.307</v>
      </c>
      <c r="H16" s="9">
        <v>0.065</v>
      </c>
      <c r="I16" s="9">
        <v>0.03</v>
      </c>
      <c r="J16" s="9">
        <v>0.307</v>
      </c>
      <c r="K16" s="9">
        <v>0.098</v>
      </c>
      <c r="L16" s="9">
        <v>0.031</v>
      </c>
      <c r="M16" s="9">
        <v>0.014</v>
      </c>
      <c r="N16" s="9">
        <v>0.089</v>
      </c>
      <c r="O16" s="9">
        <v>0.317</v>
      </c>
      <c r="P16" s="9">
        <v>0.109</v>
      </c>
      <c r="Q16" s="9">
        <v>0.074</v>
      </c>
      <c r="R16" s="9">
        <v>0.472</v>
      </c>
      <c r="S16" s="9">
        <v>0.221</v>
      </c>
      <c r="T16" s="9">
        <v>0.05</v>
      </c>
      <c r="U16" s="9">
        <v>-0.01</v>
      </c>
    </row>
    <row r="17" ht="15.75" customHeight="1">
      <c r="A17" s="1">
        <v>1999.0</v>
      </c>
      <c r="B17" s="9">
        <v>0.185</v>
      </c>
      <c r="C17" s="9">
        <v>0.269</v>
      </c>
      <c r="D17" s="9">
        <v>0.078</v>
      </c>
      <c r="E17" s="9">
        <v>0.035</v>
      </c>
      <c r="F17" s="9">
        <v>0.105</v>
      </c>
      <c r="G17" s="9">
        <v>0.269</v>
      </c>
      <c r="H17" s="9">
        <v>0.043</v>
      </c>
      <c r="I17" s="9">
        <v>0.007</v>
      </c>
      <c r="J17" s="9">
        <v>0.356</v>
      </c>
      <c r="K17" s="9">
        <v>0.077</v>
      </c>
      <c r="L17" s="9">
        <v>0.013</v>
      </c>
      <c r="M17" s="9">
        <v>0.003</v>
      </c>
      <c r="N17" s="9">
        <v>0.077</v>
      </c>
      <c r="O17" s="9">
        <v>0.321</v>
      </c>
      <c r="P17" s="9">
        <v>0.083</v>
      </c>
      <c r="Q17" s="9">
        <v>0.095</v>
      </c>
      <c r="R17" s="9">
        <v>0.127</v>
      </c>
      <c r="S17" s="9">
        <v>0.231</v>
      </c>
      <c r="T17" s="9">
        <v>0.06</v>
      </c>
      <c r="U17" s="9">
        <v>0.029</v>
      </c>
    </row>
    <row r="18" ht="15.75" customHeight="1">
      <c r="A18" s="1">
        <v>2000.0</v>
      </c>
      <c r="B18" s="9">
        <v>0.11</v>
      </c>
      <c r="C18" s="9">
        <v>0.267</v>
      </c>
      <c r="D18" s="9">
        <v>0.08</v>
      </c>
      <c r="E18" s="9">
        <v>0.037</v>
      </c>
      <c r="F18" s="9">
        <v>0.399</v>
      </c>
      <c r="G18" s="9">
        <v>0.253</v>
      </c>
      <c r="H18" s="9">
        <v>0.055</v>
      </c>
      <c r="I18" s="9">
        <v>0.026</v>
      </c>
      <c r="J18" s="9">
        <v>0.225</v>
      </c>
      <c r="K18" s="9">
        <v>0.061</v>
      </c>
      <c r="L18" s="9">
        <v>0.008</v>
      </c>
      <c r="M18" s="9">
        <v>0.02</v>
      </c>
      <c r="N18" s="9">
        <v>0.043</v>
      </c>
      <c r="O18" s="9">
        <v>0.317</v>
      </c>
      <c r="P18" s="9">
        <v>0.093</v>
      </c>
      <c r="Q18" s="9">
        <v>0.051</v>
      </c>
      <c r="R18" s="9">
        <v>0.08</v>
      </c>
      <c r="S18" s="9">
        <v>0.235</v>
      </c>
      <c r="T18" s="9">
        <v>0.069</v>
      </c>
      <c r="U18" s="9">
        <v>0.035</v>
      </c>
    </row>
    <row r="19" ht="15.75" customHeight="1">
      <c r="A19" s="1">
        <v>2001.0</v>
      </c>
      <c r="B19" s="9">
        <v>0.107</v>
      </c>
      <c r="C19" s="9">
        <v>0.256</v>
      </c>
      <c r="D19" s="9">
        <v>0.065</v>
      </c>
      <c r="E19" s="9">
        <v>0.019</v>
      </c>
      <c r="F19" s="9">
        <v>0.188</v>
      </c>
      <c r="G19" s="9">
        <v>0.25</v>
      </c>
      <c r="H19" s="9">
        <v>0.068</v>
      </c>
      <c r="I19" s="9">
        <v>0.033</v>
      </c>
      <c r="J19" s="9">
        <v>0.144</v>
      </c>
      <c r="K19" s="9">
        <v>0.058</v>
      </c>
      <c r="L19" s="9">
        <v>0.01</v>
      </c>
      <c r="M19" s="9">
        <v>-0.001</v>
      </c>
      <c r="N19" s="9">
        <v>-0.047</v>
      </c>
      <c r="O19" s="9">
        <v>0.344</v>
      </c>
      <c r="P19" s="9">
        <v>0.114</v>
      </c>
      <c r="Q19" s="9">
        <v>0.06</v>
      </c>
      <c r="R19" s="9">
        <v>0.11</v>
      </c>
      <c r="S19" s="9">
        <v>0.248</v>
      </c>
      <c r="T19" s="9">
        <v>0.078</v>
      </c>
      <c r="U19" s="9">
        <v>0.039</v>
      </c>
    </row>
    <row r="20" ht="15.75" customHeight="1">
      <c r="A20" s="1">
        <v>2002.0</v>
      </c>
      <c r="B20" s="9">
        <v>0.087</v>
      </c>
      <c r="C20" s="9">
        <v>0.251</v>
      </c>
      <c r="D20" s="9">
        <v>0.063</v>
      </c>
      <c r="E20" s="9">
        <v>0.03</v>
      </c>
      <c r="F20" s="9">
        <v>0.276</v>
      </c>
      <c r="G20" s="9">
        <v>0.261</v>
      </c>
      <c r="H20" s="9">
        <v>0.08</v>
      </c>
      <c r="I20" s="9">
        <v>0.041</v>
      </c>
      <c r="J20" s="9">
        <v>0.19</v>
      </c>
      <c r="K20" s="9">
        <v>0.056</v>
      </c>
      <c r="L20" s="9">
        <v>0.018</v>
      </c>
      <c r="M20" s="9">
        <v>0.008</v>
      </c>
      <c r="N20" s="9">
        <v>0.044</v>
      </c>
      <c r="O20" s="9">
        <v>0.263</v>
      </c>
      <c r="P20" s="9">
        <v>-0.003</v>
      </c>
      <c r="Q20" s="9">
        <v>-0.023</v>
      </c>
      <c r="R20" s="9">
        <v>0.067</v>
      </c>
      <c r="S20" s="9">
        <v>0.273</v>
      </c>
      <c r="T20" s="9">
        <v>0.098</v>
      </c>
      <c r="U20" s="9">
        <v>0.054</v>
      </c>
    </row>
    <row r="21" ht="15.75" customHeight="1">
      <c r="A21" s="1">
        <v>2003.0</v>
      </c>
      <c r="B21" s="9">
        <v>0.1</v>
      </c>
      <c r="C21" s="9">
        <v>0.258</v>
      </c>
      <c r="D21" s="9">
        <v>0.066</v>
      </c>
      <c r="E21" s="9">
        <v>0.032</v>
      </c>
      <c r="F21" s="9">
        <v>0.262</v>
      </c>
      <c r="G21" s="9">
        <v>0.27</v>
      </c>
      <c r="H21" s="9">
        <v>0.095</v>
      </c>
      <c r="I21" s="9">
        <v>0.046</v>
      </c>
      <c r="J21" s="9">
        <v>0.143</v>
      </c>
      <c r="K21" s="9">
        <v>0.054</v>
      </c>
      <c r="L21" s="9">
        <v>0.019</v>
      </c>
      <c r="M21" s="9">
        <v>0.01</v>
      </c>
      <c r="N21" s="9">
        <v>-0.004</v>
      </c>
      <c r="O21" s="9">
        <v>0.369</v>
      </c>
      <c r="P21" s="9">
        <v>0.091</v>
      </c>
      <c r="Q21" s="9">
        <v>0.033</v>
      </c>
      <c r="R21" s="9">
        <v>0.152</v>
      </c>
      <c r="S21" s="9">
        <v>0.281</v>
      </c>
      <c r="T21" s="9">
        <v>0.112</v>
      </c>
      <c r="U21" s="9">
        <v>0.063</v>
      </c>
    </row>
    <row r="22" ht="15.75" customHeight="1">
      <c r="A22" s="1">
        <v>2004.0</v>
      </c>
      <c r="B22" s="9">
        <v>0.151</v>
      </c>
      <c r="C22" s="9">
        <v>0.263</v>
      </c>
      <c r="D22" s="9">
        <v>0.064</v>
      </c>
      <c r="E22" s="9">
        <v>0.03</v>
      </c>
      <c r="F22" s="9">
        <v>0.234</v>
      </c>
      <c r="G22" s="9">
        <v>0.262</v>
      </c>
      <c r="H22" s="9">
        <v>0.1</v>
      </c>
      <c r="I22" s="9">
        <v>0.046</v>
      </c>
      <c r="J22" s="9">
        <v>0.212</v>
      </c>
      <c r="K22" s="9">
        <v>0.046</v>
      </c>
      <c r="L22" s="9">
        <v>0.016</v>
      </c>
      <c r="M22" s="9">
        <v>0.009</v>
      </c>
      <c r="N22" s="9">
        <v>-0.074</v>
      </c>
      <c r="O22" s="9">
        <v>0.427</v>
      </c>
      <c r="P22" s="9">
        <v>0.141</v>
      </c>
      <c r="Q22" s="9">
        <v>0.08</v>
      </c>
      <c r="R22" s="9">
        <v>0.326</v>
      </c>
      <c r="S22" s="9">
        <v>0.271</v>
      </c>
      <c r="T22" s="9">
        <v>0.111</v>
      </c>
      <c r="U22" s="9">
        <v>0.063</v>
      </c>
    </row>
    <row r="23" ht="15.75" customHeight="1">
      <c r="A23" s="1">
        <v>2005.0</v>
      </c>
      <c r="B23" s="9">
        <v>0.21</v>
      </c>
      <c r="C23" s="9">
        <v>0.262</v>
      </c>
      <c r="D23" s="9">
        <v>0.07</v>
      </c>
      <c r="E23" s="9">
        <v>0.033</v>
      </c>
      <c r="F23" s="9">
        <v>1.154</v>
      </c>
      <c r="G23" s="9">
        <v>0.27</v>
      </c>
      <c r="H23" s="9">
        <v>0.106</v>
      </c>
      <c r="I23" s="9">
        <v>0.055</v>
      </c>
      <c r="J23" s="9">
        <v>0.143</v>
      </c>
      <c r="K23" s="9">
        <v>0.042</v>
      </c>
      <c r="L23" s="9">
        <v>0.014</v>
      </c>
      <c r="M23" s="9">
        <v>-0.002</v>
      </c>
      <c r="N23" s="9">
        <v>-0.086</v>
      </c>
      <c r="O23" s="9">
        <v>0.411</v>
      </c>
      <c r="P23" s="9">
        <v>0.114</v>
      </c>
      <c r="Q23" s="9">
        <v>0.099</v>
      </c>
      <c r="R23" s="9">
        <v>0.215</v>
      </c>
      <c r="S23" s="9">
        <v>0.275</v>
      </c>
      <c r="T23" s="9">
        <v>0.119</v>
      </c>
      <c r="U23" s="9">
        <v>0.066</v>
      </c>
    </row>
    <row r="24" ht="15.75" customHeight="1">
      <c r="A24" s="1">
        <v>2006.0</v>
      </c>
      <c r="B24" s="9">
        <v>0.184</v>
      </c>
      <c r="C24" s="9">
        <v>0.268</v>
      </c>
      <c r="D24" s="9">
        <v>0.072</v>
      </c>
      <c r="E24" s="9">
        <v>0.031</v>
      </c>
      <c r="F24" s="9">
        <v>0.279</v>
      </c>
      <c r="G24" s="9">
        <v>0.261</v>
      </c>
      <c r="H24" s="9">
        <v>0.104</v>
      </c>
      <c r="I24" s="9">
        <v>0.054</v>
      </c>
      <c r="J24" s="9">
        <v>0.1</v>
      </c>
      <c r="K24" s="9">
        <v>0.042</v>
      </c>
      <c r="L24" s="9">
        <v>0.015</v>
      </c>
      <c r="M24" s="9">
        <v>0.009</v>
      </c>
      <c r="N24" s="9">
        <v>0.01</v>
      </c>
      <c r="O24" s="9">
        <v>0.44</v>
      </c>
      <c r="P24" s="9">
        <v>0.12</v>
      </c>
      <c r="Q24" s="9">
        <v>0.07</v>
      </c>
      <c r="R24" s="9">
        <v>0.541</v>
      </c>
      <c r="S24" s="9">
        <v>0.255</v>
      </c>
      <c r="T24" s="9">
        <v>0.104</v>
      </c>
      <c r="U24" s="9">
        <v>0.058</v>
      </c>
    </row>
    <row r="25" ht="15.75" customHeight="1">
      <c r="A25" s="1">
        <v>2007.0</v>
      </c>
      <c r="B25" s="9">
        <v>0.742</v>
      </c>
      <c r="C25" s="9">
        <v>0.211</v>
      </c>
      <c r="D25" s="9">
        <v>0.081</v>
      </c>
      <c r="E25" s="9">
        <v>0.035</v>
      </c>
      <c r="F25" s="9">
        <v>0.072</v>
      </c>
      <c r="G25" s="9">
        <v>0.247</v>
      </c>
      <c r="H25" s="9">
        <v>0.101</v>
      </c>
      <c r="I25" s="9">
        <v>0.055</v>
      </c>
      <c r="J25" s="9">
        <v>0.069</v>
      </c>
      <c r="K25" s="9">
        <v>0.047</v>
      </c>
      <c r="L25" s="9">
        <v>0.016</v>
      </c>
      <c r="M25" s="9">
        <v>0.01</v>
      </c>
      <c r="N25" s="9">
        <v>0.065</v>
      </c>
      <c r="O25" s="9">
        <v>0.421</v>
      </c>
      <c r="P25" s="9">
        <v>0.106</v>
      </c>
      <c r="Q25" s="9">
        <v>0.063</v>
      </c>
      <c r="R25" s="9">
        <v>0.054</v>
      </c>
      <c r="S25" s="9">
        <v>0.265</v>
      </c>
      <c r="T25" s="9">
        <v>0.111</v>
      </c>
      <c r="U25" s="9">
        <v>0.062</v>
      </c>
    </row>
    <row r="26" ht="15.75" customHeight="1">
      <c r="A26" s="1">
        <v>2008.0</v>
      </c>
      <c r="B26" s="9">
        <v>0.146</v>
      </c>
      <c r="C26" s="9">
        <v>0.209</v>
      </c>
      <c r="D26" s="9">
        <v>0.084</v>
      </c>
      <c r="E26" s="9">
        <v>0.037</v>
      </c>
      <c r="F26" s="9">
        <v>0.001</v>
      </c>
      <c r="G26" s="9">
        <v>0.212</v>
      </c>
      <c r="H26" s="9">
        <v>0.068</v>
      </c>
      <c r="I26" s="9">
        <v>0.041</v>
      </c>
      <c r="J26" s="9">
        <v>0.094</v>
      </c>
      <c r="K26" s="9">
        <v>0.049</v>
      </c>
      <c r="L26" s="9">
        <v>0.018</v>
      </c>
      <c r="M26" s="9">
        <v>0.01</v>
      </c>
      <c r="N26" s="9">
        <v>0.084</v>
      </c>
      <c r="O26" s="9">
        <v>0.396</v>
      </c>
      <c r="P26" s="9">
        <v>0.039</v>
      </c>
      <c r="Q26" s="9">
        <v>0.015</v>
      </c>
      <c r="R26" s="9">
        <v>0.076</v>
      </c>
      <c r="S26" s="9">
        <v>0.257</v>
      </c>
      <c r="T26" s="9">
        <v>0.089</v>
      </c>
      <c r="U26" s="9">
        <v>0.037</v>
      </c>
    </row>
    <row r="27" ht="15.75" customHeight="1">
      <c r="A27" s="1">
        <v>2009.0</v>
      </c>
      <c r="B27" s="9">
        <v>0.123</v>
      </c>
      <c r="C27" s="9">
        <v>0.207</v>
      </c>
      <c r="D27" s="9">
        <v>0.08</v>
      </c>
      <c r="E27" s="9">
        <v>0.038</v>
      </c>
      <c r="F27" s="9">
        <v>-0.002</v>
      </c>
      <c r="G27" s="9">
        <v>0.229</v>
      </c>
      <c r="H27" s="9">
        <v>0.08</v>
      </c>
      <c r="I27" s="9">
        <v>0.078</v>
      </c>
      <c r="J27" s="9">
        <v>0.048</v>
      </c>
      <c r="K27" s="9">
        <v>0.05</v>
      </c>
      <c r="L27" s="9">
        <v>0.02</v>
      </c>
      <c r="M27" s="9">
        <v>0.008</v>
      </c>
      <c r="N27" s="9">
        <v>-0.036</v>
      </c>
      <c r="O27" s="9">
        <v>0.439</v>
      </c>
      <c r="P27" s="9">
        <v>0.119</v>
      </c>
      <c r="Q27" s="9">
        <v>0.071</v>
      </c>
      <c r="R27" s="9">
        <v>0.073</v>
      </c>
      <c r="S27" s="9">
        <v>0.251</v>
      </c>
      <c r="T27" s="9">
        <v>0.081</v>
      </c>
      <c r="U27" s="9">
        <v>0.044</v>
      </c>
    </row>
    <row r="28" ht="15.75" customHeight="1">
      <c r="A28" s="1">
        <v>2010.0</v>
      </c>
      <c r="B28" s="9">
        <v>-0.025</v>
      </c>
      <c r="C28" s="9">
        <v>0.211</v>
      </c>
      <c r="D28" s="9">
        <v>0.079</v>
      </c>
      <c r="E28" s="9">
        <v>0.036</v>
      </c>
      <c r="F28" s="9">
        <v>-0.04</v>
      </c>
      <c r="G28" s="9">
        <v>0.235</v>
      </c>
      <c r="H28" s="9">
        <v>0.089</v>
      </c>
      <c r="I28" s="9">
        <v>0.049</v>
      </c>
      <c r="J28" s="9">
        <v>0.019</v>
      </c>
      <c r="K28" s="9">
        <v>0.052</v>
      </c>
      <c r="L28" s="9">
        <v>0.023</v>
      </c>
      <c r="M28" s="9">
        <v>0.012</v>
      </c>
      <c r="N28" s="9">
        <v>0.146</v>
      </c>
      <c r="O28" s="9">
        <v>0.421</v>
      </c>
      <c r="P28" s="9">
        <v>0.101</v>
      </c>
      <c r="Q28" s="9">
        <v>0.061</v>
      </c>
      <c r="R28" s="9">
        <v>0.081</v>
      </c>
      <c r="S28" s="9">
        <v>0.269</v>
      </c>
      <c r="T28" s="9">
        <v>0.093</v>
      </c>
      <c r="U28" s="9">
        <v>0.049</v>
      </c>
    </row>
    <row r="29" ht="15.75" customHeight="1">
      <c r="A29" s="1">
        <v>2011.0</v>
      </c>
      <c r="B29" s="9">
        <v>0.118</v>
      </c>
      <c r="C29" s="9">
        <v>0.192</v>
      </c>
      <c r="D29" s="9">
        <v>0.074</v>
      </c>
      <c r="E29" s="9">
        <v>0.032</v>
      </c>
      <c r="F29" s="9">
        <v>0.034</v>
      </c>
      <c r="G29" s="9">
        <v>0.215</v>
      </c>
      <c r="H29" s="9">
        <v>0.08</v>
      </c>
      <c r="I29" s="9">
        <v>0.044</v>
      </c>
      <c r="J29" s="9">
        <v>0.031</v>
      </c>
      <c r="K29" s="9">
        <v>0.053</v>
      </c>
      <c r="L29" s="9">
        <v>0.023</v>
      </c>
      <c r="M29" s="9">
        <v>0.011</v>
      </c>
      <c r="N29" s="9">
        <v>0.036</v>
      </c>
      <c r="O29" s="9">
        <v>0.374</v>
      </c>
      <c r="P29" s="9">
        <v>0.102</v>
      </c>
      <c r="Q29" s="9">
        <v>0.058</v>
      </c>
      <c r="R29" s="9">
        <v>0.082</v>
      </c>
      <c r="S29" s="9">
        <v>0.247</v>
      </c>
      <c r="T29" s="9">
        <v>0.09</v>
      </c>
      <c r="U29" s="9">
        <v>0.05</v>
      </c>
    </row>
    <row r="30" ht="15.75" customHeight="1">
      <c r="A30" s="1">
        <v>2012.0</v>
      </c>
      <c r="B30" s="9">
        <v>0.15</v>
      </c>
      <c r="C30" s="9">
        <v>0.183</v>
      </c>
      <c r="D30" s="9">
        <v>0.073</v>
      </c>
      <c r="E30" s="9">
        <v>0.031</v>
      </c>
      <c r="F30" s="9">
        <v>0.013</v>
      </c>
      <c r="G30" s="9">
        <v>0.216</v>
      </c>
      <c r="H30" s="9">
        <v>0.079</v>
      </c>
      <c r="I30" s="9">
        <v>0.043</v>
      </c>
      <c r="J30" s="9">
        <v>0.091</v>
      </c>
      <c r="K30" s="9">
        <v>0.053</v>
      </c>
      <c r="L30" s="9">
        <v>0.022</v>
      </c>
      <c r="M30" s="9">
        <v>0.011</v>
      </c>
      <c r="N30" s="9">
        <v>0.332</v>
      </c>
      <c r="O30" s="9">
        <v>0.34</v>
      </c>
      <c r="P30" s="9">
        <v>0.111</v>
      </c>
      <c r="Q30" s="9">
        <v>0.056</v>
      </c>
      <c r="R30" s="9">
        <v>0.086</v>
      </c>
      <c r="S30" s="9">
        <v>0.252</v>
      </c>
      <c r="T30" s="9">
        <v>0.092</v>
      </c>
      <c r="U30" s="9">
        <v>0.05</v>
      </c>
    </row>
    <row r="31" ht="15.75" customHeight="1">
      <c r="A31" s="1">
        <v>2013.0</v>
      </c>
      <c r="B31" s="9">
        <v>0.03</v>
      </c>
      <c r="C31" s="9">
        <v>0.188</v>
      </c>
      <c r="D31" s="9">
        <v>0.078</v>
      </c>
      <c r="E31" s="9">
        <v>0.036</v>
      </c>
      <c r="F31" s="9">
        <v>0.155</v>
      </c>
      <c r="G31" s="9">
        <v>0.208</v>
      </c>
      <c r="H31" s="9">
        <v>0.073</v>
      </c>
      <c r="I31" s="9">
        <v>0.035</v>
      </c>
      <c r="J31" s="9">
        <v>-0.001</v>
      </c>
      <c r="K31" s="9">
        <v>0.056</v>
      </c>
      <c r="L31" s="9">
        <v>0.024</v>
      </c>
      <c r="M31" s="9">
        <v>0.011</v>
      </c>
      <c r="N31" s="9">
        <v>0.112</v>
      </c>
      <c r="O31" s="9">
        <v>0.334</v>
      </c>
      <c r="P31" s="9">
        <v>0.115</v>
      </c>
      <c r="Q31" s="9">
        <v>0.046</v>
      </c>
      <c r="R31" s="9">
        <v>0.107</v>
      </c>
      <c r="S31" s="9">
        <v>0.244</v>
      </c>
      <c r="T31" s="9">
        <v>0.086</v>
      </c>
      <c r="U31" s="9">
        <v>0.046</v>
      </c>
    </row>
    <row r="32" ht="15.75" customHeight="1">
      <c r="A32" s="1">
        <v>2014.0</v>
      </c>
      <c r="B32" s="9">
        <v>0.099</v>
      </c>
      <c r="C32" s="9">
        <v>0.182</v>
      </c>
      <c r="D32" s="9">
        <v>0.077</v>
      </c>
      <c r="E32" s="9">
        <v>0.033</v>
      </c>
      <c r="F32" s="9">
        <v>0.04</v>
      </c>
      <c r="G32" s="9">
        <v>0.231</v>
      </c>
      <c r="H32" s="9">
        <v>0.076</v>
      </c>
      <c r="I32" s="9">
        <v>0.035</v>
      </c>
      <c r="J32" s="9">
        <v>0.124</v>
      </c>
      <c r="K32" s="9">
        <v>0.061</v>
      </c>
      <c r="L32" s="9">
        <v>0.024</v>
      </c>
      <c r="M32" s="9">
        <v>0.009</v>
      </c>
      <c r="N32" s="9">
        <v>0.078</v>
      </c>
      <c r="O32" s="9">
        <v>0.334</v>
      </c>
      <c r="P32" s="9">
        <v>0.111</v>
      </c>
      <c r="Q32" s="9">
        <v>0.06</v>
      </c>
      <c r="R32" s="9">
        <v>0.065</v>
      </c>
      <c r="S32" s="9">
        <v>0.253</v>
      </c>
      <c r="T32" s="9">
        <v>0.087</v>
      </c>
      <c r="U32" s="9">
        <v>0.043</v>
      </c>
    </row>
    <row r="33" ht="15.75" customHeight="1">
      <c r="A33" s="1">
        <v>2015.0</v>
      </c>
      <c r="B33" s="9">
        <v>0.1</v>
      </c>
      <c r="C33" s="9">
        <v>0.173</v>
      </c>
      <c r="D33" s="9">
        <v>0.077</v>
      </c>
      <c r="E33" s="9">
        <v>0.034</v>
      </c>
      <c r="F33" s="9">
        <v>0.071</v>
      </c>
      <c r="G33" s="9">
        <v>0.228</v>
      </c>
      <c r="H33" s="9">
        <v>0.073</v>
      </c>
      <c r="I33" s="9">
        <v>0.032</v>
      </c>
      <c r="J33" s="9">
        <v>0.303</v>
      </c>
      <c r="K33" s="9">
        <v>0.064</v>
      </c>
      <c r="L33" s="9">
        <v>0.023</v>
      </c>
      <c r="M33" s="9">
        <v>0.008</v>
      </c>
      <c r="N33" s="9">
        <v>0.085</v>
      </c>
      <c r="O33" s="9">
        <v>0.329</v>
      </c>
      <c r="P33" s="9">
        <v>0.106</v>
      </c>
      <c r="Q33" s="9">
        <v>0.055</v>
      </c>
      <c r="R33" s="9">
        <v>0.204</v>
      </c>
      <c r="S33" s="9">
        <v>0.236</v>
      </c>
      <c r="T33" s="9">
        <v>0.078</v>
      </c>
      <c r="U33" s="9">
        <v>0.037</v>
      </c>
    </row>
    <row r="34" ht="15.75" customHeight="1">
      <c r="A34" s="1">
        <v>2016.0</v>
      </c>
      <c r="B34" s="9">
        <v>0.158</v>
      </c>
      <c r="C34" s="9">
        <v>0.163</v>
      </c>
      <c r="D34" s="9">
        <v>0.074</v>
      </c>
      <c r="E34" s="9">
        <v>0.03</v>
      </c>
      <c r="F34" s="9">
        <v>0.072</v>
      </c>
      <c r="G34" s="9">
        <v>0.212</v>
      </c>
      <c r="H34" s="9">
        <v>0.066</v>
      </c>
      <c r="I34" s="9">
        <v>0.029</v>
      </c>
      <c r="J34" s="9">
        <v>0.066</v>
      </c>
      <c r="K34" s="9">
        <v>0.06</v>
      </c>
      <c r="L34" s="9">
        <v>0.024</v>
      </c>
      <c r="M34" s="9">
        <v>0.012</v>
      </c>
      <c r="N34" s="9">
        <v>0.056</v>
      </c>
      <c r="O34" s="9">
        <v>0.33</v>
      </c>
      <c r="P34" s="9">
        <v>0.09</v>
      </c>
      <c r="Q34" s="9">
        <v>0.047</v>
      </c>
      <c r="R34" s="9">
        <v>0.177</v>
      </c>
      <c r="S34" s="9">
        <v>0.235</v>
      </c>
      <c r="T34" s="9">
        <v>0.079</v>
      </c>
      <c r="U34" s="9">
        <v>0.038</v>
      </c>
    </row>
    <row r="35" ht="15.75" customHeight="1">
      <c r="A35" s="1">
        <v>2017.0</v>
      </c>
      <c r="B35" s="9">
        <v>0.041</v>
      </c>
      <c r="C35" s="9">
        <v>0.154</v>
      </c>
      <c r="D35" s="9">
        <v>0.066</v>
      </c>
      <c r="E35" s="9">
        <v>0.036</v>
      </c>
      <c r="F35" s="9">
        <v>0.061</v>
      </c>
      <c r="G35" s="9">
        <v>0.198</v>
      </c>
      <c r="H35" s="9">
        <v>0.059</v>
      </c>
      <c r="I35" s="9">
        <v>0.043</v>
      </c>
      <c r="J35" s="9">
        <v>0.04</v>
      </c>
      <c r="K35" s="9">
        <v>0.057</v>
      </c>
      <c r="L35" s="9">
        <v>0.022</v>
      </c>
      <c r="M35" s="9">
        <v>0.026</v>
      </c>
      <c r="N35" s="9">
        <v>0.051</v>
      </c>
      <c r="O35" s="9">
        <v>0.341</v>
      </c>
      <c r="P35" s="9">
        <v>0.11</v>
      </c>
      <c r="Q35" s="9">
        <v>0.053</v>
      </c>
      <c r="R35" s="9">
        <v>0.088</v>
      </c>
      <c r="S35" s="9">
        <v>0.234</v>
      </c>
      <c r="T35" s="9">
        <v>0.084</v>
      </c>
      <c r="U35" s="9">
        <v>0.052</v>
      </c>
    </row>
    <row r="36" ht="15.75" customHeight="1">
      <c r="A36" s="1">
        <v>2018.0</v>
      </c>
      <c r="B36" s="9">
        <v>0.05</v>
      </c>
      <c r="C36" s="9">
        <v>0.159</v>
      </c>
      <c r="D36" s="9">
        <v>0.066</v>
      </c>
      <c r="E36" s="9">
        <v>-0.003</v>
      </c>
      <c r="F36" s="9">
        <v>0.023</v>
      </c>
      <c r="G36" s="9">
        <v>0.219</v>
      </c>
      <c r="H36" s="9">
        <v>0.07</v>
      </c>
      <c r="I36" s="9">
        <v>0.041</v>
      </c>
      <c r="J36" s="9">
        <v>0.049</v>
      </c>
      <c r="K36" s="9">
        <v>0.054</v>
      </c>
      <c r="L36" s="9">
        <v>0.019</v>
      </c>
      <c r="M36" s="9">
        <v>0.0</v>
      </c>
      <c r="N36" s="9">
        <v>0.155</v>
      </c>
      <c r="O36" s="9">
        <v>0.335</v>
      </c>
      <c r="P36" s="9">
        <v>0.108</v>
      </c>
      <c r="Q36" s="9">
        <v>0.054</v>
      </c>
      <c r="R36" s="9">
        <v>0.125</v>
      </c>
      <c r="S36" s="9">
        <v>0.238</v>
      </c>
      <c r="T36" s="9">
        <v>0.085</v>
      </c>
      <c r="U36" s="9">
        <v>0.053</v>
      </c>
    </row>
    <row r="37" ht="15.75" customHeight="1">
      <c r="A37" s="1">
        <v>2019.0</v>
      </c>
      <c r="B37" s="9">
        <v>0.319</v>
      </c>
      <c r="C37" s="9">
        <v>0.174</v>
      </c>
      <c r="D37" s="9">
        <v>0.063</v>
      </c>
      <c r="E37" s="9">
        <v>0.026</v>
      </c>
      <c r="F37" s="9">
        <v>0.132</v>
      </c>
      <c r="G37" s="9">
        <v>0.215</v>
      </c>
      <c r="H37" s="9">
        <v>0.071</v>
      </c>
      <c r="I37" s="9">
        <v>0.046</v>
      </c>
      <c r="J37" s="9">
        <v>0.029</v>
      </c>
      <c r="K37" s="9">
        <v>0.054</v>
      </c>
      <c r="L37" s="9">
        <v>0.019</v>
      </c>
      <c r="M37" s="9">
        <v>0.0</v>
      </c>
      <c r="N37" s="9">
        <v>2.165</v>
      </c>
      <c r="O37" s="9">
        <v>0.164</v>
      </c>
      <c r="P37" s="9">
        <v>0.076</v>
      </c>
      <c r="Q37" s="9">
        <v>0.033</v>
      </c>
      <c r="R37" s="9">
        <v>0.07</v>
      </c>
      <c r="S37" s="9">
        <v>0.238</v>
      </c>
      <c r="T37" s="9">
        <v>0.09</v>
      </c>
      <c r="U37" s="9">
        <v>0.057</v>
      </c>
    </row>
    <row r="38" ht="15.75" customHeight="1">
      <c r="A38" s="1">
        <v>2020.0</v>
      </c>
      <c r="B38" s="9">
        <v>0.047</v>
      </c>
      <c r="C38" s="9">
        <v>0.18</v>
      </c>
      <c r="D38" s="9">
        <v>0.068</v>
      </c>
      <c r="E38" s="9">
        <v>0.027</v>
      </c>
      <c r="F38" s="9">
        <v>0.169</v>
      </c>
      <c r="G38" s="9">
        <v>0.278</v>
      </c>
      <c r="H38" s="9">
        <v>0.074</v>
      </c>
      <c r="I38" s="9">
        <v>0.038</v>
      </c>
      <c r="J38" s="9">
        <v>0.078</v>
      </c>
      <c r="K38" s="9">
        <v>0.052</v>
      </c>
      <c r="L38" s="9">
        <v>0.016</v>
      </c>
      <c r="M38" s="9">
        <v>0.004</v>
      </c>
      <c r="N38" s="9">
        <v>0.044</v>
      </c>
      <c r="O38" s="9">
        <v>0.152</v>
      </c>
      <c r="P38" s="9">
        <v>0.066</v>
      </c>
      <c r="Q38" s="9">
        <v>0.053</v>
      </c>
      <c r="R38" s="9">
        <v>0.062</v>
      </c>
      <c r="S38" s="9">
        <v>0.261</v>
      </c>
      <c r="T38" s="9">
        <v>0.095</v>
      </c>
      <c r="U38" s="9">
        <v>0.06</v>
      </c>
    </row>
    <row r="39" ht="15.75" customHeight="1">
      <c r="A39" s="1">
        <v>2021.0</v>
      </c>
      <c r="B39" s="9">
        <v>0.086</v>
      </c>
      <c r="C39" s="9">
        <v>0.175</v>
      </c>
      <c r="D39" s="9">
        <v>0.064</v>
      </c>
      <c r="E39" s="9">
        <v>0.027</v>
      </c>
      <c r="F39" s="9">
        <v>0.138</v>
      </c>
      <c r="G39" s="9">
        <v>0.26</v>
      </c>
      <c r="H39" s="9">
        <v>0.07</v>
      </c>
      <c r="I39" s="9">
        <v>0.044</v>
      </c>
      <c r="J39" s="9">
        <v>0.031</v>
      </c>
      <c r="K39" s="9">
        <v>0.05</v>
      </c>
      <c r="L39" s="9">
        <v>0.016</v>
      </c>
      <c r="M39" s="9">
        <v>-0.019</v>
      </c>
      <c r="N39" s="9">
        <v>0.085</v>
      </c>
      <c r="O39" s="9">
        <v>0.133</v>
      </c>
      <c r="P39" s="9">
        <v>0.058</v>
      </c>
      <c r="Q39" s="9">
        <v>0.031</v>
      </c>
      <c r="R39" s="9">
        <v>0.118</v>
      </c>
      <c r="S39" s="9">
        <v>0.242</v>
      </c>
      <c r="T39" s="9">
        <v>0.091</v>
      </c>
      <c r="U39" s="9">
        <v>0.06</v>
      </c>
    </row>
    <row r="40" ht="15.75" customHeight="1">
      <c r="A40" s="1">
        <v>2022.0</v>
      </c>
      <c r="B40" s="9">
        <v>0.106</v>
      </c>
      <c r="C40" s="9">
        <v>0.166</v>
      </c>
      <c r="D40" s="9">
        <v>0.061</v>
      </c>
      <c r="E40" s="9">
        <v>0.013</v>
      </c>
      <c r="F40" s="9">
        <v>0.13</v>
      </c>
      <c r="G40" s="9">
        <v>0.256</v>
      </c>
      <c r="H40" s="9">
        <v>0.062</v>
      </c>
      <c r="I40" s="9">
        <v>0.038</v>
      </c>
      <c r="J40" s="9">
        <v>0.108</v>
      </c>
      <c r="K40" s="9">
        <v>0.05</v>
      </c>
      <c r="L40" s="9">
        <v>0.012</v>
      </c>
      <c r="M40" s="9">
        <v>0.004</v>
      </c>
      <c r="N40" s="9">
        <v>0.033</v>
      </c>
      <c r="O40" s="9">
        <v>0.128</v>
      </c>
      <c r="P40" s="9">
        <v>0.055</v>
      </c>
      <c r="Q40" s="9">
        <v>0.037</v>
      </c>
      <c r="R40" s="9">
        <v>0.127</v>
      </c>
      <c r="S40" s="9">
        <v>0.246</v>
      </c>
      <c r="T40" s="9">
        <v>0.095</v>
      </c>
      <c r="U40" s="9">
        <v>0.062</v>
      </c>
    </row>
    <row r="41" ht="15.75" customHeight="1">
      <c r="J41" s="9"/>
      <c r="K41" s="9"/>
      <c r="L41" s="9"/>
      <c r="M41" s="9"/>
    </row>
    <row r="42" ht="15.75" customHeight="1">
      <c r="J42" s="9"/>
      <c r="K42" s="9"/>
      <c r="L42" s="9"/>
      <c r="M42" s="9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5" width="10.56"/>
  </cols>
  <sheetData>
    <row r="1" ht="15.75" customHeight="1">
      <c r="A1" s="1" t="s">
        <v>0</v>
      </c>
      <c r="B1" s="1" t="s">
        <v>126</v>
      </c>
      <c r="C1" s="1" t="s">
        <v>127</v>
      </c>
      <c r="D1" s="1" t="s">
        <v>128</v>
      </c>
      <c r="E1" s="1" t="s">
        <v>129</v>
      </c>
      <c r="F1" s="1" t="s">
        <v>130</v>
      </c>
      <c r="G1" s="1" t="s">
        <v>131</v>
      </c>
      <c r="H1" s="1" t="s">
        <v>132</v>
      </c>
      <c r="I1" s="1" t="s">
        <v>133</v>
      </c>
      <c r="J1" s="1" t="s">
        <v>134</v>
      </c>
      <c r="K1" s="1" t="s">
        <v>135</v>
      </c>
      <c r="L1" s="1" t="s">
        <v>136</v>
      </c>
      <c r="M1" s="1" t="s">
        <v>137</v>
      </c>
      <c r="N1" s="1" t="s">
        <v>138</v>
      </c>
      <c r="O1" s="1" t="s">
        <v>139</v>
      </c>
      <c r="P1" s="1" t="s">
        <v>140</v>
      </c>
      <c r="Q1" s="1" t="s">
        <v>141</v>
      </c>
      <c r="R1" s="1" t="s">
        <v>142</v>
      </c>
      <c r="S1" s="1" t="s">
        <v>143</v>
      </c>
      <c r="T1" s="1" t="s">
        <v>144</v>
      </c>
      <c r="U1" s="1" t="s">
        <v>145</v>
      </c>
      <c r="V1" s="1" t="s">
        <v>146</v>
      </c>
      <c r="W1" s="1" t="s">
        <v>147</v>
      </c>
      <c r="X1" s="1" t="s">
        <v>148</v>
      </c>
      <c r="Y1" s="1" t="s">
        <v>149</v>
      </c>
    </row>
    <row r="2" ht="15.75" customHeight="1">
      <c r="A2" s="1">
        <v>1984.0</v>
      </c>
      <c r="F2" s="11"/>
      <c r="G2" s="9"/>
      <c r="H2" s="9"/>
      <c r="I2" s="9"/>
      <c r="J2" s="11"/>
      <c r="K2" s="11"/>
      <c r="L2" s="9"/>
      <c r="M2" s="9"/>
      <c r="N2" s="11"/>
      <c r="O2" s="9"/>
      <c r="P2" s="9"/>
      <c r="Q2" s="9"/>
      <c r="R2" s="11"/>
      <c r="S2" s="9"/>
      <c r="T2" s="9"/>
      <c r="U2" s="9"/>
      <c r="V2" s="9"/>
      <c r="W2" s="9"/>
      <c r="X2" s="9"/>
      <c r="Y2" s="9"/>
      <c r="Z2" s="11"/>
      <c r="AA2" s="11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</row>
    <row r="3" ht="15.75" customHeight="1">
      <c r="A3" s="1">
        <v>1985.0</v>
      </c>
      <c r="F3" s="9"/>
      <c r="G3" s="9"/>
      <c r="H3" s="9"/>
      <c r="I3" s="9"/>
      <c r="J3" s="11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1"/>
      <c r="AA3" s="11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</row>
    <row r="4" ht="15.75" customHeight="1">
      <c r="A4" s="1">
        <v>1986.0</v>
      </c>
      <c r="F4" s="9"/>
      <c r="G4" s="9"/>
      <c r="H4" s="9"/>
      <c r="I4" s="9"/>
      <c r="J4" s="11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1"/>
      <c r="AA4" s="11"/>
      <c r="AB4" s="11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ht="15.75" customHeight="1">
      <c r="A5" s="1">
        <v>1987.0</v>
      </c>
      <c r="F5" s="9"/>
      <c r="G5" s="9"/>
      <c r="H5" s="9"/>
      <c r="I5" s="9"/>
      <c r="J5" s="11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1"/>
      <c r="AA5" s="11"/>
      <c r="AB5" s="11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</row>
    <row r="6" ht="15.75" customHeight="1">
      <c r="A6" s="1">
        <v>1988.0</v>
      </c>
      <c r="J6" s="11" t="s">
        <v>49</v>
      </c>
      <c r="K6" s="9">
        <v>0.511</v>
      </c>
      <c r="L6" s="9">
        <v>0.171</v>
      </c>
      <c r="M6" s="9">
        <v>0.098</v>
      </c>
    </row>
    <row r="7" ht="15.75" customHeight="1">
      <c r="A7" s="1">
        <v>1989.0</v>
      </c>
      <c r="J7" s="9">
        <v>0.298</v>
      </c>
      <c r="K7" s="9">
        <v>0.49</v>
      </c>
      <c r="L7" s="9">
        <v>0.144</v>
      </c>
      <c r="M7" s="9">
        <v>0.086</v>
      </c>
    </row>
    <row r="8" ht="15.75" customHeight="1">
      <c r="A8" s="1">
        <v>1990.0</v>
      </c>
      <c r="J8" s="9">
        <v>0.052</v>
      </c>
      <c r="K8" s="9">
        <v>0.531</v>
      </c>
      <c r="L8" s="9">
        <v>0.171</v>
      </c>
      <c r="M8" s="9">
        <v>0.085</v>
      </c>
    </row>
    <row r="9" ht="15.75" customHeight="1">
      <c r="A9" s="1">
        <v>1991.0</v>
      </c>
      <c r="J9" s="9">
        <v>0.135</v>
      </c>
      <c r="K9" s="9">
        <v>0.475</v>
      </c>
      <c r="L9" s="9">
        <v>0.139</v>
      </c>
      <c r="M9" s="9">
        <v>0.049</v>
      </c>
      <c r="R9" s="9">
        <v>0.557</v>
      </c>
      <c r="S9" s="9">
        <v>0.804</v>
      </c>
      <c r="T9" s="9">
        <v>0.394</v>
      </c>
      <c r="U9" s="9">
        <v>0.251</v>
      </c>
    </row>
    <row r="10" ht="15.75" customHeight="1">
      <c r="A10" s="1">
        <v>1992.0</v>
      </c>
      <c r="J10" s="9">
        <v>0.123</v>
      </c>
      <c r="K10" s="9">
        <v>0.437</v>
      </c>
      <c r="L10" s="9">
        <v>0.144</v>
      </c>
      <c r="M10" s="9">
        <v>0.075</v>
      </c>
      <c r="R10" s="9">
        <v>0.497</v>
      </c>
      <c r="S10" s="9">
        <v>0.831</v>
      </c>
      <c r="T10" s="9">
        <v>0.402</v>
      </c>
      <c r="U10" s="9">
        <v>0.257</v>
      </c>
    </row>
    <row r="11" ht="15.75" customHeight="1">
      <c r="A11" s="1">
        <v>1993.0</v>
      </c>
      <c r="J11" s="9">
        <v>0.126</v>
      </c>
      <c r="K11" s="9">
        <v>0.342</v>
      </c>
      <c r="L11" s="9">
        <v>0.075</v>
      </c>
      <c r="M11" s="9">
        <v>0.011</v>
      </c>
      <c r="R11" s="9">
        <v>0.36</v>
      </c>
      <c r="S11" s="9">
        <v>0.831</v>
      </c>
      <c r="T11" s="9">
        <v>0.394</v>
      </c>
      <c r="U11" s="9">
        <v>0.254</v>
      </c>
    </row>
    <row r="12" ht="15.75" customHeight="1">
      <c r="A12" s="1">
        <v>1994.0</v>
      </c>
      <c r="F12" s="11" t="s">
        <v>49</v>
      </c>
      <c r="G12" s="11" t="s">
        <v>49</v>
      </c>
      <c r="H12" s="11" t="s">
        <v>49</v>
      </c>
      <c r="I12" s="11" t="s">
        <v>49</v>
      </c>
      <c r="J12" s="9">
        <v>0.152</v>
      </c>
      <c r="K12" s="9">
        <v>0.255</v>
      </c>
      <c r="L12" s="9">
        <v>0.061</v>
      </c>
      <c r="M12" s="9">
        <v>0.034</v>
      </c>
      <c r="R12" s="9">
        <v>0.239</v>
      </c>
      <c r="S12" s="9">
        <v>0.836</v>
      </c>
      <c r="T12" s="9">
        <v>0.422</v>
      </c>
      <c r="U12" s="9">
        <v>0.247</v>
      </c>
    </row>
    <row r="13" ht="15.75" customHeight="1">
      <c r="A13" s="1">
        <v>1995.0</v>
      </c>
      <c r="F13" s="11" t="s">
        <v>49</v>
      </c>
      <c r="G13" s="9">
        <v>0.2</v>
      </c>
      <c r="H13" s="9">
        <v>-0.558</v>
      </c>
      <c r="I13" s="9">
        <v>-0.593</v>
      </c>
      <c r="J13" s="9">
        <v>0.204</v>
      </c>
      <c r="K13" s="9">
        <v>0.258</v>
      </c>
      <c r="L13" s="9">
        <v>0.071</v>
      </c>
      <c r="M13" s="9">
        <v>0.038</v>
      </c>
      <c r="R13" s="9">
        <v>0.277</v>
      </c>
      <c r="S13" s="9">
        <v>0.852</v>
      </c>
      <c r="T13" s="9">
        <v>0.389</v>
      </c>
      <c r="U13" s="9">
        <v>0.245</v>
      </c>
    </row>
    <row r="14" ht="15.75" customHeight="1">
      <c r="A14" s="1">
        <v>1996.0</v>
      </c>
      <c r="F14" s="9">
        <v>29.814</v>
      </c>
      <c r="G14" s="9">
        <v>0.22</v>
      </c>
      <c r="H14" s="9">
        <v>-0.39</v>
      </c>
      <c r="I14" s="9">
        <v>-0.397</v>
      </c>
      <c r="J14" s="9">
        <v>-0.111</v>
      </c>
      <c r="K14" s="9">
        <v>0.098</v>
      </c>
      <c r="L14" s="9">
        <v>-0.111</v>
      </c>
      <c r="M14" s="9">
        <v>-0.083</v>
      </c>
      <c r="R14" s="9">
        <v>0.461</v>
      </c>
      <c r="S14" s="9">
        <v>0.863</v>
      </c>
      <c r="T14" s="9">
        <v>0.408</v>
      </c>
      <c r="U14" s="9">
        <v>0.253</v>
      </c>
    </row>
    <row r="15" ht="15.75" customHeight="1">
      <c r="A15" s="1">
        <v>1997.0</v>
      </c>
      <c r="F15" s="9">
        <v>8.386</v>
      </c>
      <c r="G15" s="9">
        <v>0.195</v>
      </c>
      <c r="H15" s="9">
        <v>-0.197</v>
      </c>
      <c r="I15" s="9">
        <v>-0.21</v>
      </c>
      <c r="J15" s="9">
        <v>-0.28</v>
      </c>
      <c r="K15" s="9">
        <v>0.193</v>
      </c>
      <c r="L15" s="9">
        <v>-0.04</v>
      </c>
      <c r="M15" s="9">
        <v>-0.148</v>
      </c>
      <c r="R15" s="9">
        <v>0.377</v>
      </c>
      <c r="S15" s="9">
        <v>0.818</v>
      </c>
      <c r="T15" s="9">
        <v>0.455</v>
      </c>
      <c r="U15" s="9">
        <v>0.289</v>
      </c>
    </row>
    <row r="16" ht="15.75" customHeight="1">
      <c r="A16" s="1">
        <v>1998.0</v>
      </c>
      <c r="F16" s="9">
        <v>3.126</v>
      </c>
      <c r="G16" s="9">
        <v>0.219</v>
      </c>
      <c r="H16" s="9">
        <v>-0.088</v>
      </c>
      <c r="I16" s="9">
        <v>-0.204</v>
      </c>
      <c r="J16" s="9">
        <v>-0.161</v>
      </c>
      <c r="K16" s="9">
        <v>0.249</v>
      </c>
      <c r="L16" s="9">
        <v>0.064</v>
      </c>
      <c r="M16" s="9">
        <v>0.052</v>
      </c>
      <c r="R16" s="9">
        <v>0.279</v>
      </c>
      <c r="S16" s="9">
        <v>0.839</v>
      </c>
      <c r="T16" s="9">
        <v>0.474</v>
      </c>
      <c r="U16" s="9">
        <v>0.294</v>
      </c>
    </row>
    <row r="17" ht="15.75" customHeight="1">
      <c r="A17" s="1">
        <v>1999.0</v>
      </c>
      <c r="F17" s="9">
        <v>1.689</v>
      </c>
      <c r="G17" s="9">
        <v>0.177</v>
      </c>
      <c r="H17" s="9">
        <v>-0.211</v>
      </c>
      <c r="I17" s="9">
        <v>-0.439</v>
      </c>
      <c r="J17" s="9">
        <v>0.032</v>
      </c>
      <c r="K17" s="9">
        <v>0.276</v>
      </c>
      <c r="L17" s="9">
        <v>0.077</v>
      </c>
      <c r="M17" s="9">
        <v>0.098</v>
      </c>
      <c r="R17" s="9">
        <v>0.294</v>
      </c>
      <c r="S17" s="9">
        <v>0.857</v>
      </c>
      <c r="T17" s="9">
        <v>0.531</v>
      </c>
      <c r="U17" s="9">
        <v>0.394</v>
      </c>
    </row>
    <row r="18" ht="15.75" customHeight="1">
      <c r="A18" s="1">
        <v>2000.0</v>
      </c>
      <c r="F18" s="9">
        <v>0.684</v>
      </c>
      <c r="G18" s="9">
        <v>0.237</v>
      </c>
      <c r="H18" s="9">
        <v>-0.027</v>
      </c>
      <c r="I18" s="9">
        <v>-0.511</v>
      </c>
      <c r="J18" s="9">
        <v>0.301</v>
      </c>
      <c r="K18" s="9">
        <v>0.271</v>
      </c>
      <c r="L18" s="9">
        <v>0.077</v>
      </c>
      <c r="M18" s="9">
        <v>0.098</v>
      </c>
      <c r="R18" s="9">
        <v>0.163</v>
      </c>
      <c r="S18" s="9">
        <v>0.869</v>
      </c>
      <c r="T18" s="9">
        <v>0.524</v>
      </c>
      <c r="U18" s="9">
        <v>0.41</v>
      </c>
    </row>
    <row r="19" ht="15.75" customHeight="1">
      <c r="A19" s="1">
        <v>2001.0</v>
      </c>
      <c r="B19" s="11" t="s">
        <v>49</v>
      </c>
      <c r="C19" s="9">
        <v>0.825</v>
      </c>
      <c r="D19" s="9">
        <v>0.291</v>
      </c>
      <c r="E19" s="9">
        <v>0.081</v>
      </c>
      <c r="F19" s="9">
        <v>0.131</v>
      </c>
      <c r="G19" s="9">
        <v>0.256</v>
      </c>
      <c r="H19" s="9">
        <v>0.011</v>
      </c>
      <c r="I19" s="9">
        <v>-0.182</v>
      </c>
      <c r="J19" s="9">
        <v>-0.328</v>
      </c>
      <c r="K19" s="9">
        <v>0.23</v>
      </c>
      <c r="L19" s="9">
        <v>-0.044</v>
      </c>
      <c r="M19" s="9">
        <v>-0.005</v>
      </c>
      <c r="R19" s="9">
        <v>0.102</v>
      </c>
      <c r="S19" s="9">
        <v>0.863</v>
      </c>
      <c r="T19" s="9">
        <v>0.524</v>
      </c>
      <c r="U19" s="9">
        <v>0.29</v>
      </c>
    </row>
    <row r="20" ht="15.75" customHeight="1">
      <c r="A20" s="1">
        <v>2002.0</v>
      </c>
      <c r="B20" s="9">
        <v>4.085</v>
      </c>
      <c r="C20" s="9">
        <v>0.698</v>
      </c>
      <c r="D20" s="9">
        <v>0.49</v>
      </c>
      <c r="E20" s="9">
        <v>0.227</v>
      </c>
      <c r="F20" s="9">
        <v>0.26</v>
      </c>
      <c r="G20" s="9">
        <v>0.252</v>
      </c>
      <c r="H20" s="9">
        <v>0.041</v>
      </c>
      <c r="I20" s="9">
        <v>-0.038</v>
      </c>
      <c r="J20" s="9">
        <v>0.071</v>
      </c>
      <c r="K20" s="9">
        <v>0.279</v>
      </c>
      <c r="L20" s="9">
        <v>0.028</v>
      </c>
      <c r="M20" s="9">
        <v>0.011</v>
      </c>
      <c r="R20" s="9">
        <v>0.121</v>
      </c>
      <c r="S20" s="9">
        <v>0.799</v>
      </c>
      <c r="T20" s="9">
        <v>0.325</v>
      </c>
      <c r="U20" s="9">
        <v>0.189</v>
      </c>
    </row>
    <row r="21" ht="15.75" customHeight="1">
      <c r="A21" s="1">
        <v>2003.0</v>
      </c>
      <c r="B21" s="9">
        <v>2.335</v>
      </c>
      <c r="C21" s="9">
        <v>0.567</v>
      </c>
      <c r="D21" s="9">
        <v>0.276</v>
      </c>
      <c r="E21" s="9">
        <v>0.072</v>
      </c>
      <c r="F21" s="9">
        <v>0.338</v>
      </c>
      <c r="G21" s="9">
        <v>0.239</v>
      </c>
      <c r="H21" s="9">
        <v>0.066</v>
      </c>
      <c r="I21" s="9">
        <v>0.007</v>
      </c>
      <c r="J21" s="9">
        <v>0.081</v>
      </c>
      <c r="K21" s="9">
        <v>0.275</v>
      </c>
      <c r="L21" s="9">
        <v>0.022</v>
      </c>
      <c r="M21" s="9">
        <v>0.011</v>
      </c>
      <c r="R21" s="9">
        <v>0.135</v>
      </c>
      <c r="S21" s="9">
        <v>0.812</v>
      </c>
      <c r="T21" s="9">
        <v>0.363</v>
      </c>
      <c r="U21" s="9">
        <v>0.234</v>
      </c>
    </row>
    <row r="22" ht="15.75" customHeight="1">
      <c r="A22" s="1">
        <v>2004.0</v>
      </c>
      <c r="B22" s="9">
        <v>1.176</v>
      </c>
      <c r="C22" s="9">
        <v>0.539</v>
      </c>
      <c r="D22" s="9">
        <v>0.314</v>
      </c>
      <c r="E22" s="9">
        <v>0.125</v>
      </c>
      <c r="F22" s="9">
        <v>0.315</v>
      </c>
      <c r="G22" s="9">
        <v>0.231</v>
      </c>
      <c r="H22" s="9">
        <v>0.073</v>
      </c>
      <c r="I22" s="9">
        <v>0.085</v>
      </c>
      <c r="J22" s="9">
        <v>0.334</v>
      </c>
      <c r="K22" s="9">
        <v>0.273</v>
      </c>
      <c r="L22" s="9">
        <v>0.057</v>
      </c>
      <c r="M22" s="9">
        <v>0.032</v>
      </c>
      <c r="R22" s="9">
        <v>0.144</v>
      </c>
      <c r="S22" s="9">
        <v>0.821</v>
      </c>
      <c r="T22" s="9">
        <v>0.344</v>
      </c>
      <c r="U22" s="9">
        <v>0.222</v>
      </c>
    </row>
    <row r="23" ht="15.75" customHeight="1">
      <c r="A23" s="1">
        <v>2005.0</v>
      </c>
      <c r="B23" s="9">
        <v>0.925</v>
      </c>
      <c r="C23" s="9">
        <v>0.58</v>
      </c>
      <c r="D23" s="9">
        <v>0.391</v>
      </c>
      <c r="E23" s="9">
        <v>0.239</v>
      </c>
      <c r="F23" s="9">
        <v>0.227</v>
      </c>
      <c r="G23" s="9">
        <v>0.24</v>
      </c>
      <c r="H23" s="9">
        <v>0.064</v>
      </c>
      <c r="I23" s="9">
        <v>0.042</v>
      </c>
      <c r="J23" s="9">
        <v>0.683</v>
      </c>
      <c r="K23" s="9">
        <v>0.29</v>
      </c>
      <c r="L23" s="9">
        <v>0.13</v>
      </c>
      <c r="M23" s="9">
        <v>0.095</v>
      </c>
      <c r="R23" s="9">
        <v>0.08</v>
      </c>
      <c r="S23" s="9">
        <v>0.848</v>
      </c>
      <c r="T23" s="9">
        <v>0.446</v>
      </c>
      <c r="U23" s="9">
        <v>0.308</v>
      </c>
    </row>
    <row r="24" ht="15.75" customHeight="1">
      <c r="A24" s="1">
        <v>2006.0</v>
      </c>
      <c r="B24" s="9">
        <v>0.728</v>
      </c>
      <c r="C24" s="9">
        <v>0.602</v>
      </c>
      <c r="D24" s="9">
        <v>0.389</v>
      </c>
      <c r="E24" s="9">
        <v>0.29</v>
      </c>
      <c r="F24" s="9">
        <v>0.262</v>
      </c>
      <c r="G24" s="9">
        <v>0.229</v>
      </c>
      <c r="H24" s="9">
        <v>0.047</v>
      </c>
      <c r="I24" s="9">
        <v>0.018</v>
      </c>
      <c r="J24" s="9">
        <v>0.386</v>
      </c>
      <c r="K24" s="9">
        <v>0.29</v>
      </c>
      <c r="L24" s="9">
        <v>0.138</v>
      </c>
      <c r="M24" s="9">
        <v>0.103</v>
      </c>
      <c r="R24" s="9">
        <v>0.113</v>
      </c>
      <c r="S24" s="9">
        <v>0.827</v>
      </c>
      <c r="T24" s="9">
        <v>0.422</v>
      </c>
      <c r="U24" s="9">
        <v>0.285</v>
      </c>
      <c r="V24" s="11" t="s">
        <v>49</v>
      </c>
      <c r="W24" s="11" t="s">
        <v>49</v>
      </c>
      <c r="X24" s="11" t="s">
        <v>49</v>
      </c>
      <c r="Y24" s="11" t="s">
        <v>49</v>
      </c>
    </row>
    <row r="25" ht="15.75" customHeight="1">
      <c r="A25" s="1">
        <v>2007.0</v>
      </c>
      <c r="B25" s="9">
        <v>0.565</v>
      </c>
      <c r="C25" s="9">
        <v>0.599</v>
      </c>
      <c r="D25" s="9">
        <v>0.365</v>
      </c>
      <c r="E25" s="9">
        <v>0.253</v>
      </c>
      <c r="F25" s="9">
        <v>0.385</v>
      </c>
      <c r="G25" s="9">
        <v>0.226</v>
      </c>
      <c r="H25" s="9">
        <v>0.053</v>
      </c>
      <c r="I25" s="9">
        <v>0.032</v>
      </c>
      <c r="J25" s="9">
        <v>0.272</v>
      </c>
      <c r="K25" s="9">
        <v>0.332</v>
      </c>
      <c r="L25" s="9">
        <v>0.192</v>
      </c>
      <c r="M25" s="9">
        <v>0.142</v>
      </c>
      <c r="R25" s="9">
        <v>0.154</v>
      </c>
      <c r="S25" s="9">
        <v>0.791</v>
      </c>
      <c r="T25" s="9">
        <v>0.399</v>
      </c>
      <c r="U25" s="9">
        <v>0.275</v>
      </c>
      <c r="V25" s="11" t="s">
        <v>49</v>
      </c>
      <c r="W25" s="11" t="s">
        <v>150</v>
      </c>
      <c r="X25" s="11" t="s">
        <v>150</v>
      </c>
      <c r="Y25" s="11" t="s">
        <v>150</v>
      </c>
    </row>
    <row r="26" ht="15.75" customHeight="1">
      <c r="A26" s="1">
        <v>2008.0</v>
      </c>
      <c r="B26" s="9">
        <v>0.313</v>
      </c>
      <c r="C26" s="9">
        <v>0.604</v>
      </c>
      <c r="D26" s="9">
        <v>0.373</v>
      </c>
      <c r="E26" s="9">
        <v>0.194</v>
      </c>
      <c r="F26" s="9">
        <v>0.292</v>
      </c>
      <c r="G26" s="9">
        <v>0.223</v>
      </c>
      <c r="H26" s="9">
        <v>0.049</v>
      </c>
      <c r="I26" s="9">
        <v>0.034</v>
      </c>
      <c r="J26" s="9">
        <v>0.525</v>
      </c>
      <c r="K26" s="9">
        <v>0.352</v>
      </c>
      <c r="L26" s="9">
        <v>0.235</v>
      </c>
      <c r="M26" s="9">
        <v>0.163</v>
      </c>
      <c r="R26" s="9">
        <v>0.182</v>
      </c>
      <c r="S26" s="9">
        <v>0.808</v>
      </c>
      <c r="T26" s="9">
        <v>0.429</v>
      </c>
      <c r="U26" s="9">
        <v>0.293</v>
      </c>
      <c r="V26" s="9">
        <v>200.945</v>
      </c>
      <c r="W26" s="9">
        <v>-0.396</v>
      </c>
      <c r="X26" s="11" t="s">
        <v>150</v>
      </c>
      <c r="Y26" s="11" t="s">
        <v>150</v>
      </c>
    </row>
    <row r="27" ht="15.75" customHeight="1">
      <c r="A27" s="1">
        <v>2009.0</v>
      </c>
      <c r="B27" s="9">
        <v>0.085</v>
      </c>
      <c r="C27" s="9">
        <v>0.626</v>
      </c>
      <c r="D27" s="9">
        <v>0.416</v>
      </c>
      <c r="E27" s="9">
        <v>0.276</v>
      </c>
      <c r="F27" s="9">
        <v>0.279</v>
      </c>
      <c r="G27" s="9">
        <v>0.226</v>
      </c>
      <c r="H27" s="9">
        <v>0.057</v>
      </c>
      <c r="I27" s="9">
        <v>0.037</v>
      </c>
      <c r="J27" s="9">
        <v>0.144</v>
      </c>
      <c r="K27" s="9">
        <v>0.401</v>
      </c>
      <c r="L27" s="9">
        <v>0.29</v>
      </c>
      <c r="M27" s="9">
        <v>0.192</v>
      </c>
      <c r="N27" s="11" t="s">
        <v>49</v>
      </c>
      <c r="O27" s="9">
        <v>0.713</v>
      </c>
      <c r="P27" s="9">
        <v>0.438</v>
      </c>
      <c r="Q27" s="9">
        <v>0.295</v>
      </c>
      <c r="R27" s="9">
        <v>-0.033</v>
      </c>
      <c r="S27" s="9">
        <v>0.792</v>
      </c>
      <c r="T27" s="9">
        <v>0.393</v>
      </c>
      <c r="U27" s="9">
        <v>0.249</v>
      </c>
      <c r="V27" s="9">
        <v>6.593</v>
      </c>
      <c r="W27" s="9">
        <v>0.085</v>
      </c>
      <c r="X27" s="9">
        <v>-0.402</v>
      </c>
      <c r="Y27" s="9">
        <v>-0.498</v>
      </c>
    </row>
    <row r="28" ht="15.75" customHeight="1">
      <c r="A28" s="1">
        <v>2010.0</v>
      </c>
      <c r="B28" s="9">
        <v>0.24</v>
      </c>
      <c r="C28" s="9">
        <v>0.645</v>
      </c>
      <c r="D28" s="9">
        <v>0.402</v>
      </c>
      <c r="E28" s="9">
        <v>0.29</v>
      </c>
      <c r="F28" s="9">
        <v>0.396</v>
      </c>
      <c r="G28" s="9">
        <v>0.223</v>
      </c>
      <c r="H28" s="9">
        <v>0.052</v>
      </c>
      <c r="I28" s="9">
        <v>0.034</v>
      </c>
      <c r="J28" s="9">
        <v>0.52</v>
      </c>
      <c r="K28" s="9">
        <v>0.394</v>
      </c>
      <c r="L28" s="9">
        <v>0.298</v>
      </c>
      <c r="M28" s="9">
        <v>0.215</v>
      </c>
      <c r="N28" s="9">
        <v>1.541</v>
      </c>
      <c r="O28" s="9">
        <v>0.75</v>
      </c>
      <c r="P28" s="9">
        <v>0.593</v>
      </c>
      <c r="Q28" s="9">
        <v>0.307</v>
      </c>
      <c r="R28" s="9">
        <v>0.069</v>
      </c>
      <c r="S28" s="9">
        <v>0.802</v>
      </c>
      <c r="T28" s="9">
        <v>0.426</v>
      </c>
      <c r="U28" s="9">
        <v>0.3</v>
      </c>
      <c r="V28" s="9">
        <v>0.043</v>
      </c>
      <c r="W28" s="9">
        <v>0.263</v>
      </c>
      <c r="X28" s="9">
        <v>-1.167</v>
      </c>
      <c r="Y28" s="9">
        <v>-1.322</v>
      </c>
    </row>
    <row r="29" ht="15.75" customHeight="1">
      <c r="A29" s="1">
        <v>2011.0</v>
      </c>
      <c r="B29" s="9">
        <v>0.293</v>
      </c>
      <c r="C29" s="9">
        <v>0.652</v>
      </c>
      <c r="D29" s="9">
        <v>0.372</v>
      </c>
      <c r="E29" s="9">
        <v>0.257</v>
      </c>
      <c r="F29" s="9">
        <v>0.406</v>
      </c>
      <c r="G29" s="9">
        <v>0.224</v>
      </c>
      <c r="H29" s="9">
        <v>0.036</v>
      </c>
      <c r="I29" s="9">
        <v>0.013</v>
      </c>
      <c r="J29" s="9">
        <v>0.66</v>
      </c>
      <c r="K29" s="9">
        <v>0.405</v>
      </c>
      <c r="L29" s="9">
        <v>0.329</v>
      </c>
      <c r="M29" s="9">
        <v>0.239</v>
      </c>
      <c r="N29" s="9">
        <v>0.88</v>
      </c>
      <c r="O29" s="9">
        <v>0.827</v>
      </c>
      <c r="P29" s="9">
        <v>0.56</v>
      </c>
      <c r="Q29" s="9">
        <v>0.269</v>
      </c>
      <c r="R29" s="9">
        <v>0.119</v>
      </c>
      <c r="S29" s="9">
        <v>0.777</v>
      </c>
      <c r="T29" s="9">
        <v>0.425</v>
      </c>
      <c r="U29" s="9">
        <v>0.331</v>
      </c>
      <c r="V29" s="9">
        <v>0.749</v>
      </c>
      <c r="W29" s="9">
        <v>0.302</v>
      </c>
      <c r="X29" s="9">
        <v>-1.148</v>
      </c>
      <c r="Y29" s="9">
        <v>-1.246</v>
      </c>
    </row>
    <row r="30" ht="15.75" customHeight="1">
      <c r="A30" s="1">
        <v>2012.0</v>
      </c>
      <c r="B30" s="9">
        <v>0.215</v>
      </c>
      <c r="C30" s="9">
        <v>0.627</v>
      </c>
      <c r="D30" s="9">
        <v>0.365</v>
      </c>
      <c r="E30" s="9">
        <v>0.233</v>
      </c>
      <c r="F30" s="9">
        <v>0.271</v>
      </c>
      <c r="G30" s="9">
        <v>0.248</v>
      </c>
      <c r="H30" s="9">
        <v>0.041</v>
      </c>
      <c r="I30" s="9">
        <v>-0.001</v>
      </c>
      <c r="J30" s="9">
        <v>0.446</v>
      </c>
      <c r="K30" s="9">
        <v>0.439</v>
      </c>
      <c r="L30" s="9">
        <v>0.374</v>
      </c>
      <c r="M30" s="9">
        <v>0.267</v>
      </c>
      <c r="N30" s="9">
        <v>0.371</v>
      </c>
      <c r="O30" s="9">
        <v>0.77</v>
      </c>
      <c r="P30" s="9">
        <v>0.233</v>
      </c>
      <c r="Q30" s="9">
        <v>0.01</v>
      </c>
      <c r="R30" s="9">
        <v>0.054</v>
      </c>
      <c r="S30" s="9">
        <v>0.762</v>
      </c>
      <c r="T30" s="9">
        <v>0.417</v>
      </c>
      <c r="U30" s="9">
        <v>0.23</v>
      </c>
      <c r="V30" s="9">
        <v>1.023</v>
      </c>
      <c r="W30" s="9">
        <v>0.073</v>
      </c>
      <c r="X30" s="9">
        <v>-0.884</v>
      </c>
      <c r="Y30" s="9">
        <v>-0.959</v>
      </c>
    </row>
    <row r="31" ht="15.75" customHeight="1">
      <c r="A31" s="1">
        <v>2013.0</v>
      </c>
      <c r="B31" s="9">
        <v>0.206</v>
      </c>
      <c r="C31" s="9">
        <v>0.604</v>
      </c>
      <c r="D31" s="9">
        <v>0.348</v>
      </c>
      <c r="E31" s="9">
        <v>0.229</v>
      </c>
      <c r="F31" s="9">
        <v>0.219</v>
      </c>
      <c r="G31" s="9">
        <v>0.272</v>
      </c>
      <c r="H31" s="9">
        <v>0.048</v>
      </c>
      <c r="I31" s="9">
        <v>0.004</v>
      </c>
      <c r="J31" s="9">
        <v>0.092</v>
      </c>
      <c r="K31" s="9">
        <v>0.376</v>
      </c>
      <c r="L31" s="9">
        <v>0.326</v>
      </c>
      <c r="M31" s="9">
        <v>0.217</v>
      </c>
      <c r="N31" s="9">
        <v>0.547</v>
      </c>
      <c r="O31" s="9">
        <v>0.777</v>
      </c>
      <c r="P31" s="9">
        <v>0.499</v>
      </c>
      <c r="Q31" s="9">
        <v>0.191</v>
      </c>
      <c r="R31" s="9">
        <v>0.056</v>
      </c>
      <c r="S31" s="9">
        <v>0.738</v>
      </c>
      <c r="T31" s="9">
        <v>0.396</v>
      </c>
      <c r="U31" s="9">
        <v>0.281</v>
      </c>
      <c r="V31" s="9">
        <v>3.872</v>
      </c>
      <c r="W31" s="9">
        <v>0.227</v>
      </c>
      <c r="X31" s="9">
        <v>0.022</v>
      </c>
      <c r="Y31" s="9">
        <v>-0.037</v>
      </c>
    </row>
    <row r="32" ht="15.75" customHeight="1">
      <c r="A32" s="1">
        <v>2014.0</v>
      </c>
      <c r="B32" s="9">
        <v>0.189</v>
      </c>
      <c r="C32" s="9">
        <v>0.616</v>
      </c>
      <c r="D32" s="9">
        <v>0.325</v>
      </c>
      <c r="E32" s="9">
        <v>0.214</v>
      </c>
      <c r="F32" s="9">
        <v>0.195</v>
      </c>
      <c r="G32" s="9">
        <v>0.295</v>
      </c>
      <c r="H32" s="9">
        <v>0.049</v>
      </c>
      <c r="I32" s="9">
        <v>-0.003</v>
      </c>
      <c r="J32" s="9">
        <v>0.07</v>
      </c>
      <c r="K32" s="9">
        <v>0.386</v>
      </c>
      <c r="L32" s="9">
        <v>0.331</v>
      </c>
      <c r="M32" s="9">
        <v>0.216</v>
      </c>
      <c r="N32" s="9">
        <v>0.584</v>
      </c>
      <c r="O32" s="9">
        <v>0.827</v>
      </c>
      <c r="P32" s="9">
        <v>0.5</v>
      </c>
      <c r="Q32" s="9">
        <v>0.236</v>
      </c>
      <c r="R32" s="9">
        <v>0.115</v>
      </c>
      <c r="S32" s="9">
        <v>0.688</v>
      </c>
      <c r="T32" s="9">
        <v>0.37</v>
      </c>
      <c r="U32" s="9">
        <v>0.254</v>
      </c>
      <c r="V32" s="9">
        <v>0.588</v>
      </c>
      <c r="W32" s="9">
        <v>0.276</v>
      </c>
      <c r="X32" s="9">
        <v>0.014</v>
      </c>
      <c r="Y32" s="9">
        <v>-0.092</v>
      </c>
    </row>
    <row r="33" ht="15.75" customHeight="1">
      <c r="A33" s="1">
        <v>2015.0</v>
      </c>
      <c r="B33" s="9">
        <v>0.136</v>
      </c>
      <c r="C33" s="9">
        <v>0.624</v>
      </c>
      <c r="D33" s="9">
        <v>0.325</v>
      </c>
      <c r="E33" s="9">
        <v>0.218</v>
      </c>
      <c r="F33" s="9">
        <v>0.202</v>
      </c>
      <c r="G33" s="9">
        <v>0.33</v>
      </c>
      <c r="H33" s="9">
        <v>0.074</v>
      </c>
      <c r="I33" s="9">
        <v>0.006</v>
      </c>
      <c r="J33" s="9">
        <v>0.279</v>
      </c>
      <c r="K33" s="9">
        <v>0.401</v>
      </c>
      <c r="L33" s="9">
        <v>0.353</v>
      </c>
      <c r="M33" s="9">
        <v>0.228</v>
      </c>
      <c r="N33" s="9">
        <v>0.438</v>
      </c>
      <c r="O33" s="9">
        <v>0.84</v>
      </c>
      <c r="P33" s="9">
        <v>0.456</v>
      </c>
      <c r="Q33" s="9">
        <v>0.206</v>
      </c>
      <c r="R33" s="9">
        <v>0.078</v>
      </c>
      <c r="S33" s="9">
        <v>0.647</v>
      </c>
      <c r="T33" s="9">
        <v>0.359</v>
      </c>
      <c r="U33" s="9">
        <v>0.13</v>
      </c>
      <c r="V33" s="9">
        <v>0.265</v>
      </c>
      <c r="W33" s="9">
        <v>0.228</v>
      </c>
      <c r="X33" s="9">
        <v>-0.073</v>
      </c>
      <c r="Y33" s="9">
        <v>-0.22</v>
      </c>
    </row>
    <row r="34" ht="15.75" customHeight="1">
      <c r="A34" s="1">
        <v>2016.0</v>
      </c>
      <c r="B34" s="9">
        <v>0.204</v>
      </c>
      <c r="C34" s="9">
        <v>0.611</v>
      </c>
      <c r="D34" s="9">
        <v>0.33</v>
      </c>
      <c r="E34" s="9">
        <v>0.216</v>
      </c>
      <c r="F34" s="9">
        <v>0.271</v>
      </c>
      <c r="G34" s="9">
        <v>0.351</v>
      </c>
      <c r="H34" s="9">
        <v>0.09</v>
      </c>
      <c r="I34" s="9">
        <v>0.017</v>
      </c>
      <c r="J34" s="9">
        <v>-0.077</v>
      </c>
      <c r="K34" s="9">
        <v>0.391</v>
      </c>
      <c r="L34" s="9">
        <v>0.327</v>
      </c>
      <c r="M34" s="9">
        <v>0.212</v>
      </c>
      <c r="N34" s="9">
        <v>0.542</v>
      </c>
      <c r="O34" s="9">
        <v>0.863</v>
      </c>
      <c r="P34" s="9">
        <v>0.534</v>
      </c>
      <c r="Q34" s="9">
        <v>0.37</v>
      </c>
      <c r="R34" s="9">
        <v>-0.026</v>
      </c>
      <c r="S34" s="9">
        <v>0.64</v>
      </c>
      <c r="T34" s="9">
        <v>0.363</v>
      </c>
      <c r="U34" s="9">
        <v>0.225</v>
      </c>
      <c r="V34" s="9">
        <v>0.73</v>
      </c>
      <c r="W34" s="9">
        <v>0.228</v>
      </c>
      <c r="X34" s="9">
        <v>0.043</v>
      </c>
      <c r="Y34" s="9">
        <v>-0.096</v>
      </c>
    </row>
    <row r="35" ht="15.75" customHeight="1">
      <c r="A35" s="1">
        <v>2017.0</v>
      </c>
      <c r="B35" s="9">
        <v>0.228</v>
      </c>
      <c r="C35" s="9">
        <v>0.589</v>
      </c>
      <c r="D35" s="9">
        <v>0.323</v>
      </c>
      <c r="E35" s="9">
        <v>0.114</v>
      </c>
      <c r="F35" s="9">
        <v>0.308</v>
      </c>
      <c r="G35" s="9">
        <v>0.371</v>
      </c>
      <c r="H35" s="9">
        <v>0.088</v>
      </c>
      <c r="I35" s="9">
        <v>0.017</v>
      </c>
      <c r="J35" s="9">
        <v>0.063</v>
      </c>
      <c r="K35" s="9">
        <v>0.385</v>
      </c>
      <c r="L35" s="9">
        <v>0.312</v>
      </c>
      <c r="M35" s="9">
        <v>0.211</v>
      </c>
      <c r="N35" s="9">
        <v>0.471</v>
      </c>
      <c r="O35" s="9">
        <v>0.866</v>
      </c>
      <c r="P35" s="9">
        <v>0.571</v>
      </c>
      <c r="Q35" s="9">
        <v>0.392</v>
      </c>
      <c r="R35" s="9">
        <v>0.059</v>
      </c>
      <c r="S35" s="9">
        <v>0.645</v>
      </c>
      <c r="T35" s="9">
        <v>0.384</v>
      </c>
      <c r="U35" s="9">
        <v>0.264</v>
      </c>
      <c r="V35" s="9">
        <v>0.68</v>
      </c>
      <c r="W35" s="9">
        <v>0.189</v>
      </c>
      <c r="X35" s="9">
        <v>0.0</v>
      </c>
      <c r="Y35" s="9">
        <v>-0.167</v>
      </c>
    </row>
    <row r="36" ht="15.75" customHeight="1">
      <c r="A36" s="1">
        <v>2018.0</v>
      </c>
      <c r="B36" s="9">
        <v>0.234</v>
      </c>
      <c r="C36" s="9">
        <v>0.565</v>
      </c>
      <c r="D36" s="9">
        <v>0.304</v>
      </c>
      <c r="E36" s="9">
        <v>0.225</v>
      </c>
      <c r="F36" s="9">
        <v>0.309</v>
      </c>
      <c r="G36" s="9">
        <v>0.402</v>
      </c>
      <c r="H36" s="9">
        <v>0.119</v>
      </c>
      <c r="I36" s="9">
        <v>0.043</v>
      </c>
      <c r="J36" s="9">
        <v>0.159</v>
      </c>
      <c r="K36" s="9">
        <v>0.383</v>
      </c>
      <c r="L36" s="9">
        <v>0.308</v>
      </c>
      <c r="M36" s="9">
        <v>0.224</v>
      </c>
      <c r="N36" s="9">
        <v>0.374</v>
      </c>
      <c r="O36" s="9">
        <v>0.832</v>
      </c>
      <c r="P36" s="9">
        <v>0.523</v>
      </c>
      <c r="Q36" s="9">
        <v>0.396</v>
      </c>
      <c r="R36" s="9">
        <v>0.143</v>
      </c>
      <c r="S36" s="9">
        <v>0.652</v>
      </c>
      <c r="T36" s="9">
        <v>0.407</v>
      </c>
      <c r="U36" s="9">
        <v>0.15</v>
      </c>
      <c r="V36" s="9">
        <v>0.825</v>
      </c>
      <c r="W36" s="9">
        <v>0.188</v>
      </c>
      <c r="X36" s="9">
        <v>0.076</v>
      </c>
      <c r="Y36" s="9">
        <v>-0.045</v>
      </c>
    </row>
    <row r="37" ht="15.75" customHeight="1">
      <c r="A37" s="1">
        <v>2019.0</v>
      </c>
      <c r="B37" s="9">
        <v>0.183</v>
      </c>
      <c r="C37" s="9">
        <v>0.556</v>
      </c>
      <c r="D37" s="9">
        <v>0.294</v>
      </c>
      <c r="E37" s="9">
        <v>0.212</v>
      </c>
      <c r="F37" s="9">
        <v>0.205</v>
      </c>
      <c r="G37" s="9">
        <v>0.41</v>
      </c>
      <c r="H37" s="9">
        <v>0.13</v>
      </c>
      <c r="I37" s="9">
        <v>0.041</v>
      </c>
      <c r="J37" s="9">
        <v>-0.02</v>
      </c>
      <c r="K37" s="9">
        <v>0.378</v>
      </c>
      <c r="L37" s="9">
        <v>0.294</v>
      </c>
      <c r="M37" s="9">
        <v>0.212</v>
      </c>
      <c r="N37" s="9">
        <v>0.266</v>
      </c>
      <c r="O37" s="9">
        <v>0.819</v>
      </c>
      <c r="P37" s="9">
        <v>0.491</v>
      </c>
      <c r="Q37" s="9">
        <v>0.261</v>
      </c>
      <c r="R37" s="9">
        <v>0.14</v>
      </c>
      <c r="S37" s="9">
        <v>0.659</v>
      </c>
      <c r="T37" s="9">
        <v>0.434</v>
      </c>
      <c r="U37" s="9">
        <v>0.312</v>
      </c>
      <c r="V37" s="9">
        <v>0.145</v>
      </c>
      <c r="W37" s="9">
        <v>0.166</v>
      </c>
      <c r="X37" s="9">
        <v>0.088</v>
      </c>
      <c r="Y37" s="9">
        <v>-0.035</v>
      </c>
    </row>
    <row r="38" ht="15.75" customHeight="1">
      <c r="A38" s="1">
        <v>2020.0</v>
      </c>
      <c r="B38" s="9">
        <v>0.128</v>
      </c>
      <c r="C38" s="9">
        <v>0.536</v>
      </c>
      <c r="D38" s="9">
        <v>0.301</v>
      </c>
      <c r="E38" s="9">
        <v>0.221</v>
      </c>
      <c r="F38" s="9">
        <v>0.376</v>
      </c>
      <c r="G38" s="9">
        <v>0.396</v>
      </c>
      <c r="H38" s="9">
        <v>0.125</v>
      </c>
      <c r="I38" s="9">
        <v>0.055</v>
      </c>
      <c r="J38" s="9">
        <v>0.055</v>
      </c>
      <c r="K38" s="9">
        <v>0.382</v>
      </c>
      <c r="L38" s="9">
        <v>0.282</v>
      </c>
      <c r="M38" s="9">
        <v>0.209</v>
      </c>
      <c r="N38" s="9">
        <v>0.216</v>
      </c>
      <c r="O38" s="9">
        <v>0.806</v>
      </c>
      <c r="P38" s="9">
        <v>0.46</v>
      </c>
      <c r="Q38" s="9">
        <v>0.339</v>
      </c>
      <c r="R38" s="9">
        <v>0.136</v>
      </c>
      <c r="S38" s="9">
        <v>0.678</v>
      </c>
      <c r="T38" s="9">
        <v>0.456</v>
      </c>
      <c r="U38" s="9">
        <v>0.31</v>
      </c>
      <c r="V38" s="9">
        <v>0.283</v>
      </c>
      <c r="W38" s="9">
        <v>0.21</v>
      </c>
      <c r="X38" s="9">
        <v>0.135</v>
      </c>
      <c r="Y38" s="9">
        <v>0.023</v>
      </c>
    </row>
    <row r="39" ht="15.75" customHeight="1">
      <c r="A39" s="1">
        <v>2021.0</v>
      </c>
      <c r="B39" s="9">
        <v>0.412</v>
      </c>
      <c r="C39" s="9">
        <v>0.569</v>
      </c>
      <c r="D39" s="9">
        <v>0.354</v>
      </c>
      <c r="E39" s="9">
        <v>0.295</v>
      </c>
      <c r="F39" s="9">
        <v>0.217</v>
      </c>
      <c r="G39" s="9">
        <v>0.42</v>
      </c>
      <c r="H39" s="9">
        <v>0.126</v>
      </c>
      <c r="I39" s="9">
        <v>0.071</v>
      </c>
      <c r="J39" s="9">
        <v>0.333</v>
      </c>
      <c r="K39" s="9">
        <v>0.418</v>
      </c>
      <c r="L39" s="9">
        <v>0.329</v>
      </c>
      <c r="M39" s="9">
        <v>0.259</v>
      </c>
      <c r="N39" s="9">
        <v>0.372</v>
      </c>
      <c r="O39" s="9">
        <v>0.808</v>
      </c>
      <c r="P39" s="9">
        <v>0.464</v>
      </c>
      <c r="Q39" s="9">
        <v>0.334</v>
      </c>
      <c r="R39" s="9">
        <v>0.175</v>
      </c>
      <c r="S39" s="9">
        <v>0.689</v>
      </c>
      <c r="T39" s="9">
        <v>0.481</v>
      </c>
      <c r="U39" s="9">
        <v>0.365</v>
      </c>
      <c r="V39" s="9">
        <v>0.707</v>
      </c>
      <c r="W39" s="9">
        <v>0.253</v>
      </c>
      <c r="X39" s="9">
        <v>0.175</v>
      </c>
      <c r="Y39" s="9">
        <v>0.103</v>
      </c>
    </row>
    <row r="40" ht="15.75" customHeight="1">
      <c r="A40" s="1">
        <v>2022.0</v>
      </c>
      <c r="B40" s="9">
        <v>0.098</v>
      </c>
      <c r="C40" s="9">
        <v>0.554</v>
      </c>
      <c r="D40" s="9">
        <v>0.321</v>
      </c>
      <c r="E40" s="9">
        <v>0.212</v>
      </c>
      <c r="F40" s="9">
        <v>0.094</v>
      </c>
      <c r="G40" s="9">
        <v>0.438</v>
      </c>
      <c r="H40" s="9">
        <v>0.105</v>
      </c>
      <c r="I40" s="9">
        <v>-0.005</v>
      </c>
      <c r="J40" s="9">
        <v>0.078</v>
      </c>
      <c r="K40" s="9">
        <v>0.433</v>
      </c>
      <c r="L40" s="9">
        <v>0.331</v>
      </c>
      <c r="M40" s="9">
        <v>0.253</v>
      </c>
      <c r="N40" s="9">
        <v>-0.011</v>
      </c>
      <c r="O40" s="9">
        <v>0.796</v>
      </c>
      <c r="P40" s="9">
        <v>0.362</v>
      </c>
      <c r="Q40" s="9">
        <v>0.199</v>
      </c>
      <c r="R40" s="9">
        <v>0.18</v>
      </c>
      <c r="S40" s="9">
        <v>0.684</v>
      </c>
      <c r="T40" s="9">
        <v>0.494</v>
      </c>
      <c r="U40" s="9">
        <v>0.367</v>
      </c>
      <c r="V40" s="9">
        <v>0.514</v>
      </c>
      <c r="W40" s="9">
        <v>0.256</v>
      </c>
      <c r="X40" s="9">
        <v>0.214</v>
      </c>
      <c r="Y40" s="9">
        <v>0.154</v>
      </c>
    </row>
    <row r="41" ht="15.75" customHeight="1">
      <c r="J41" s="9"/>
      <c r="K41" s="9"/>
      <c r="L41" s="9"/>
      <c r="M41" s="9"/>
      <c r="R41" s="9"/>
      <c r="S41" s="9"/>
      <c r="T41" s="9"/>
      <c r="U41" s="9"/>
    </row>
    <row r="42" ht="15.75" customHeight="1">
      <c r="J42" s="9"/>
      <c r="K42" s="9"/>
      <c r="L42" s="9"/>
      <c r="M42" s="9"/>
      <c r="R42" s="9"/>
      <c r="S42" s="9"/>
      <c r="T42" s="9"/>
      <c r="U42" s="9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2023-04-07T12:53:41Z</dcterms:created>
  <dc:creator>Keir Keenan</dc:creator>
</cp:coreProperties>
</file>