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SI\4-Periodo\PDS\SistemaC\SistemaC\Sprint 6\"/>
    </mc:Choice>
  </mc:AlternateContent>
  <workbookProtection lockWindows="1"/>
  <bookViews>
    <workbookView xWindow="0" yWindow="0" windowWidth="11970" windowHeight="4650" tabRatio="990"/>
  </bookViews>
  <sheets>
    <sheet name="Sprint Backlog" sheetId="1" r:id="rId1"/>
    <sheet name="Sprint Burndown" sheetId="2" r:id="rId2"/>
    <sheet name="Diogo" sheetId="3" r:id="rId3"/>
    <sheet name="Izaquiel" sheetId="5" r:id="rId4"/>
    <sheet name="Ivo" sheetId="4" r:id="rId5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13" i="4" l="1"/>
  <c r="K13" i="4"/>
  <c r="L12" i="4"/>
  <c r="K12" i="4"/>
  <c r="K11" i="4"/>
  <c r="L11" i="4" s="1"/>
  <c r="L10" i="4"/>
  <c r="K10" i="4"/>
  <c r="K14" i="5"/>
  <c r="L14" i="5" s="1"/>
  <c r="K13" i="5"/>
  <c r="L13" i="5" s="1"/>
  <c r="K12" i="5"/>
  <c r="L12" i="5" s="1"/>
  <c r="K11" i="5"/>
  <c r="L11" i="5" s="1"/>
  <c r="L13" i="3"/>
  <c r="K13" i="3"/>
  <c r="E4" i="1" l="1"/>
  <c r="G4" i="1"/>
  <c r="B5" i="4" l="1"/>
  <c r="B5" i="5"/>
  <c r="B5" i="3"/>
  <c r="B5" i="2"/>
  <c r="K10" i="5" l="1"/>
  <c r="J9" i="5"/>
  <c r="I9" i="5"/>
  <c r="H9" i="5"/>
  <c r="G9" i="5"/>
  <c r="F9" i="5"/>
  <c r="E9" i="5"/>
  <c r="E12" i="2" s="1"/>
  <c r="D9" i="5"/>
  <c r="C9" i="5"/>
  <c r="C12" i="2" s="1"/>
  <c r="C2" i="5"/>
  <c r="D2" i="5" s="1"/>
  <c r="E2" i="5" s="1"/>
  <c r="F2" i="5" s="1"/>
  <c r="G2" i="5" s="1"/>
  <c r="H2" i="5" s="1"/>
  <c r="I2" i="5" s="1"/>
  <c r="J2" i="5" s="1"/>
  <c r="J9" i="4"/>
  <c r="I9" i="4"/>
  <c r="H9" i="4"/>
  <c r="G9" i="4"/>
  <c r="F9" i="4"/>
  <c r="E9" i="4"/>
  <c r="D9" i="4"/>
  <c r="C9" i="4"/>
  <c r="C11" i="2" s="1"/>
  <c r="K11" i="2" s="1"/>
  <c r="L11" i="2" s="1"/>
  <c r="B9" i="4"/>
  <c r="B11" i="2" s="1"/>
  <c r="C2" i="4"/>
  <c r="D2" i="4" s="1"/>
  <c r="E2" i="4" s="1"/>
  <c r="F2" i="4" s="1"/>
  <c r="G2" i="4" s="1"/>
  <c r="H2" i="4" s="1"/>
  <c r="I2" i="4" s="1"/>
  <c r="J2" i="4" s="1"/>
  <c r="K12" i="3"/>
  <c r="L12" i="3" s="1"/>
  <c r="K11" i="3"/>
  <c r="L11" i="3" s="1"/>
  <c r="K10" i="3"/>
  <c r="L10" i="3" s="1"/>
  <c r="J9" i="3"/>
  <c r="I9" i="3"/>
  <c r="I10" i="2" s="1"/>
  <c r="H9" i="3"/>
  <c r="G9" i="3"/>
  <c r="F9" i="3"/>
  <c r="E9" i="3"/>
  <c r="D9" i="3"/>
  <c r="C9" i="3"/>
  <c r="C10" i="2" s="1"/>
  <c r="C2" i="3"/>
  <c r="D2" i="3" s="1"/>
  <c r="E2" i="3" s="1"/>
  <c r="F2" i="3" s="1"/>
  <c r="G2" i="3" s="1"/>
  <c r="H2" i="3" s="1"/>
  <c r="I2" i="3" s="1"/>
  <c r="J2" i="3" s="1"/>
  <c r="B6" i="2"/>
  <c r="E2" i="2"/>
  <c r="F2" i="2" s="1"/>
  <c r="G2" i="2" s="1"/>
  <c r="H2" i="2" s="1"/>
  <c r="I2" i="2" s="1"/>
  <c r="J2" i="2" s="1"/>
  <c r="D2" i="2"/>
  <c r="C2" i="2"/>
  <c r="I9" i="2" l="1"/>
  <c r="F9" i="2"/>
  <c r="J9" i="2"/>
  <c r="C9" i="2"/>
  <c r="C6" i="2" s="1"/>
  <c r="G9" i="2"/>
  <c r="E9" i="2"/>
  <c r="K9" i="5"/>
  <c r="L9" i="4"/>
  <c r="B9" i="5"/>
  <c r="B12" i="2" s="1"/>
  <c r="L9" i="3"/>
  <c r="B9" i="2"/>
  <c r="C5" i="2" s="1"/>
  <c r="D5" i="2" s="1"/>
  <c r="E5" i="2" s="1"/>
  <c r="F5" i="2" s="1"/>
  <c r="G5" i="2" s="1"/>
  <c r="H5" i="2" s="1"/>
  <c r="I5" i="2" s="1"/>
  <c r="J5" i="2" s="1"/>
  <c r="B6" i="4"/>
  <c r="C6" i="4" s="1"/>
  <c r="D6" i="4" s="1"/>
  <c r="E6" i="4" s="1"/>
  <c r="F6" i="4" s="1"/>
  <c r="G6" i="4" s="1"/>
  <c r="H6" i="4" s="1"/>
  <c r="I6" i="4" s="1"/>
  <c r="J6" i="4" s="1"/>
  <c r="C5" i="4"/>
  <c r="D5" i="4" s="1"/>
  <c r="E5" i="4" s="1"/>
  <c r="F5" i="4" s="1"/>
  <c r="G5" i="4" s="1"/>
  <c r="H5" i="4" s="1"/>
  <c r="I5" i="4" s="1"/>
  <c r="J5" i="4" s="1"/>
  <c r="B6" i="5"/>
  <c r="C6" i="5" s="1"/>
  <c r="D6" i="5" s="1"/>
  <c r="E6" i="5" s="1"/>
  <c r="F6" i="5" s="1"/>
  <c r="G6" i="5" s="1"/>
  <c r="H6" i="5" s="1"/>
  <c r="I6" i="5" s="1"/>
  <c r="J6" i="5" s="1"/>
  <c r="B9" i="3"/>
  <c r="B10" i="2" s="1"/>
  <c r="D9" i="2"/>
  <c r="H9" i="2"/>
  <c r="K12" i="2"/>
  <c r="L12" i="2" s="1"/>
  <c r="K9" i="4"/>
  <c r="B6" i="3"/>
  <c r="C6" i="3" s="1"/>
  <c r="K9" i="3"/>
  <c r="L10" i="5"/>
  <c r="L9" i="5" s="1"/>
  <c r="K10" i="2" l="1"/>
  <c r="K9" i="2" s="1"/>
  <c r="L9" i="2" s="1"/>
  <c r="C5" i="5"/>
  <c r="D5" i="5" s="1"/>
  <c r="E5" i="5" s="1"/>
  <c r="F5" i="5" s="1"/>
  <c r="G5" i="5" s="1"/>
  <c r="H5" i="5" s="1"/>
  <c r="I5" i="5" s="1"/>
  <c r="J5" i="5" s="1"/>
  <c r="D6" i="2"/>
  <c r="E6" i="2" s="1"/>
  <c r="F6" i="2" s="1"/>
  <c r="G6" i="2" s="1"/>
  <c r="H6" i="2" s="1"/>
  <c r="I6" i="2" s="1"/>
  <c r="J6" i="2" s="1"/>
  <c r="C5" i="3"/>
  <c r="D5" i="3" s="1"/>
  <c r="E5" i="3" s="1"/>
  <c r="F5" i="3" s="1"/>
  <c r="G5" i="3" s="1"/>
  <c r="H5" i="3" s="1"/>
  <c r="I5" i="3" s="1"/>
  <c r="J5" i="3" s="1"/>
  <c r="K6" i="5"/>
  <c r="L6" i="5" s="1"/>
  <c r="K5" i="2"/>
  <c r="L5" i="2" s="1"/>
  <c r="K6" i="4"/>
  <c r="L6" i="4" s="1"/>
  <c r="D6" i="3"/>
  <c r="E6" i="3" s="1"/>
  <c r="F6" i="3" s="1"/>
  <c r="G6" i="3" s="1"/>
  <c r="H6" i="3" s="1"/>
  <c r="I6" i="3" s="1"/>
  <c r="J6" i="3" s="1"/>
  <c r="K5" i="4"/>
  <c r="L5" i="4" s="1"/>
  <c r="L10" i="2" l="1"/>
  <c r="K6" i="2"/>
  <c r="L6" i="2" s="1"/>
  <c r="K6" i="3"/>
  <c r="L6" i="3" s="1"/>
  <c r="K5" i="5"/>
  <c r="L5" i="5" s="1"/>
  <c r="K5" i="3"/>
  <c r="L5" i="3" s="1"/>
</calcChain>
</file>

<file path=xl/sharedStrings.xml><?xml version="1.0" encoding="utf-8"?>
<sst xmlns="http://schemas.openxmlformats.org/spreadsheetml/2006/main" count="143" uniqueCount="56">
  <si>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</si>
  <si>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</si>
  <si>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</si>
  <si>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</si>
  <si>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</si>
  <si>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</si>
  <si>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</si>
  <si>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</si>
  <si>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</si>
  <si>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</si>
  <si>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</si>
  <si>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</si>
  <si>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</si>
  <si>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</si>
  <si>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</si>
  <si>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</si>
  <si>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</si>
  <si>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</si>
  <si>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</si>
  <si>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</si>
  <si>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</si>
  <si>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</si>
  <si>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Diogo</t>
  </si>
  <si>
    <t>Ivo</t>
  </si>
  <si>
    <t>Izaquiel</t>
  </si>
  <si>
    <t>IZAQUIEL BURNDOWN DATA</t>
  </si>
  <si>
    <t>IZAQUIEL DATA</t>
  </si>
  <si>
    <t>IVO BURNDOWN DATA</t>
  </si>
  <si>
    <t>IVO DATA</t>
  </si>
  <si>
    <t>DIOGO BURNDOWN DATA</t>
  </si>
  <si>
    <t>DIOGO DATA</t>
  </si>
  <si>
    <t>Terça
18/10/2016</t>
  </si>
  <si>
    <t>Módulo Calendário</t>
  </si>
  <si>
    <t>Feito</t>
  </si>
  <si>
    <t>Atualização de documentação</t>
  </si>
  <si>
    <t>Atualizar requisitos</t>
  </si>
  <si>
    <t>Atualizar diagrama de caso de uso</t>
  </si>
  <si>
    <t>Atualizar diagrama de classe</t>
  </si>
  <si>
    <t>Inclusão de funcionalidades</t>
  </si>
  <si>
    <t>Inserção de busca de paciente na tela de agendamento</t>
  </si>
  <si>
    <t>Inserção de busca de funcionário na tela de agendamento</t>
  </si>
  <si>
    <t>Inserção de campos de endereço na tela de cadastro de paciente</t>
  </si>
  <si>
    <t>Módulo agendamento</t>
  </si>
  <si>
    <t>Tratamento de exceção no horário de agendamento de consultas</t>
  </si>
  <si>
    <t>Implementação de métodos de controle de data e horário no agendamento</t>
  </si>
  <si>
    <t>InternalFrame</t>
  </si>
  <si>
    <t>Implemetação da funcionalidade nas telas internas do sistema</t>
  </si>
  <si>
    <t>Estudo da funcionalidade</t>
  </si>
  <si>
    <t>Quarta
19/10/2016</t>
  </si>
  <si>
    <t>Quinta
20/10/2016</t>
  </si>
  <si>
    <t>Sexta
21/10/2016</t>
  </si>
  <si>
    <t>Sábado
22/10/2016</t>
  </si>
  <si>
    <t>Domingo
23/10/2016</t>
  </si>
  <si>
    <t>Segunda
24/10/2016</t>
  </si>
  <si>
    <t>Terça
25/10/2016</t>
  </si>
  <si>
    <t>Inserção de JComboBox com dados de cidades e estados nas telas de cadastro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</si>
</sst>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6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name val="Cambria"/>
      <family val="1"/>
    </font>
    <font>
      <b/>
      <sz val="10"/>
      <color theme="0"/>
      <name val="Cambria"/>
      <family val="1"/>
      <charset val="1"/>
    </font>
    <font>
      <sz val="10"/>
      <color theme="1"/>
      <name val="Cambria"/>
      <family val="1"/>
    </font>
    <font>
      <sz val="10"/>
      <color rgb="FFFFFFFF"/>
      <name val="Cambria"/>
      <family val="1"/>
    </font>
    <font>
      <sz val="10"/>
      <color rgb="FF000000"/>
      <name val="Cambria"/>
      <family val="1"/>
    </font>
    <font>
      <u/>
      <sz val="11"/>
      <name val="Cambria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B7B7B7"/>
      </patternFill>
    </fill>
    <fill>
      <patternFill patternType="solid">
        <fgColor theme="4" tint="0.39997558519241921"/>
        <bgColor rgb="FF003366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rgb="FF003366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vertical="center" wrapText="1"/>
    </xf>
    <xf numFmtId="0" fontId="14" fillId="0" borderId="0" xfId="0" applyFont="1"/>
    <xf numFmtId="0" fontId="14" fillId="0" borderId="1" xfId="0" applyFont="1" applyBorder="1"/>
    <xf numFmtId="0" fontId="10" fillId="7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/>
    </xf>
    <xf numFmtId="0" fontId="1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4" borderId="7" xfId="0" applyNumberFormat="1" applyFont="1" applyFill="1" applyBorder="1" applyAlignment="1">
      <alignment horizontal="center" vertical="center" wrapText="1"/>
    </xf>
    <xf numFmtId="0" fontId="8" fillId="4" borderId="3" xfId="0" applyNumberFormat="1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163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73138119918957E-2"/>
          <c:y val="6.1475515806925098E-2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13.25</c:v>
                </c:pt>
                <c:pt idx="1">
                  <c:v>11.59375</c:v>
                </c:pt>
                <c:pt idx="2">
                  <c:v>9.9375</c:v>
                </c:pt>
                <c:pt idx="3">
                  <c:v>8.28125</c:v>
                </c:pt>
                <c:pt idx="4">
                  <c:v>6.625</c:v>
                </c:pt>
                <c:pt idx="5">
                  <c:v>4.96875</c:v>
                </c:pt>
                <c:pt idx="6">
                  <c:v>3.3125</c:v>
                </c:pt>
                <c:pt idx="7">
                  <c:v>1.65625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6-4EF5-9460-31F9FFB3562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13.25</c:v>
                </c:pt>
                <c:pt idx="1">
                  <c:v>13.25</c:v>
                </c:pt>
                <c:pt idx="2">
                  <c:v>9.75</c:v>
                </c:pt>
                <c:pt idx="3">
                  <c:v>7.75</c:v>
                </c:pt>
                <c:pt idx="4">
                  <c:v>5.5</c:v>
                </c:pt>
                <c:pt idx="5">
                  <c:v>4.5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6-4EF5-9460-31F9FFB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2775304"/>
        <c:axId val="152726712"/>
      </c:lineChart>
      <c:catAx>
        <c:axId val="1527753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4600500373966665"/>
              <c:y val="0.8492109846151507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2726712"/>
        <c:crosses val="autoZero"/>
        <c:auto val="1"/>
        <c:lblAlgn val="ctr"/>
        <c:lblOffset val="100"/>
        <c:noMultiLvlLbl val="1"/>
      </c:catAx>
      <c:valAx>
        <c:axId val="152726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2775304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Diogo!$A$5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Diogo!$B$5:$J$5</c:f>
              <c:numCache>
                <c:formatCode>#,##0.00</c:formatCode>
                <c:ptCount val="9"/>
                <c:pt idx="0" formatCode="General">
                  <c:v>13.25</c:v>
                </c:pt>
                <c:pt idx="1">
                  <c:v>11.59375</c:v>
                </c:pt>
                <c:pt idx="2">
                  <c:v>9.9375</c:v>
                </c:pt>
                <c:pt idx="3">
                  <c:v>8.28125</c:v>
                </c:pt>
                <c:pt idx="4">
                  <c:v>6.625</c:v>
                </c:pt>
                <c:pt idx="5">
                  <c:v>4.96875</c:v>
                </c:pt>
                <c:pt idx="6">
                  <c:v>3.3125</c:v>
                </c:pt>
                <c:pt idx="7">
                  <c:v>1.65625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5-482B-ACC6-22BD17151AFA}"/>
            </c:ext>
          </c:extLst>
        </c:ser>
        <c:ser>
          <c:idx val="1"/>
          <c:order val="1"/>
          <c:tx>
            <c:strRef>
              <c:f>Diogo!$A$6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Diogo!$B$6:$J$6</c:f>
              <c:numCache>
                <c:formatCode>#,##0.00</c:formatCode>
                <c:ptCount val="9"/>
                <c:pt idx="0" formatCode="General">
                  <c:v>13.25</c:v>
                </c:pt>
                <c:pt idx="1">
                  <c:v>13.25</c:v>
                </c:pt>
                <c:pt idx="2">
                  <c:v>9.75</c:v>
                </c:pt>
                <c:pt idx="3">
                  <c:v>7.75</c:v>
                </c:pt>
                <c:pt idx="4">
                  <c:v>5.5</c:v>
                </c:pt>
                <c:pt idx="5">
                  <c:v>4.5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5-482B-ACC6-22BD1715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1939192"/>
        <c:axId val="151939576"/>
      </c:lineChart>
      <c:catAx>
        <c:axId val="1519391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1939576"/>
        <c:crosses val="autoZero"/>
        <c:auto val="1"/>
        <c:lblAlgn val="ctr"/>
        <c:lblOffset val="100"/>
        <c:noMultiLvlLbl val="1"/>
      </c:catAx>
      <c:valAx>
        <c:axId val="151939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1939192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Izaquiel!$A$5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C1-45E4-B87A-C4BF8E3DF284}"/>
            </c:ext>
          </c:extLst>
        </c:ser>
        <c:ser>
          <c:idx val="1"/>
          <c:order val="1"/>
          <c:tx>
            <c:strRef>
              <c:f>Izaquiel!$A$6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C1-45E4-B87A-C4BF8E3D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1936000"/>
        <c:axId val="152097792"/>
      </c:lineChart>
      <c:catAx>
        <c:axId val="1519360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2097792"/>
        <c:crosses val="autoZero"/>
        <c:auto val="1"/>
        <c:lblAlgn val="ctr"/>
        <c:lblOffset val="100"/>
        <c:noMultiLvlLbl val="1"/>
      </c:catAx>
      <c:valAx>
        <c:axId val="152097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1936000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Ivo!$A$5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Ivo!$B$5:$J$5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D5-4BB2-A00B-9F8936EBC51C}"/>
            </c:ext>
          </c:extLst>
        </c:ser>
        <c:ser>
          <c:idx val="1"/>
          <c:order val="1"/>
          <c:tx>
            <c:strRef>
              <c:f>Ivo!$A$6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Ivo!$B$6:$J$6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D5-4BB2-A00B-9F8936EB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1931336"/>
        <c:axId val="151933184"/>
      </c:lineChart>
      <c:catAx>
        <c:axId val="1519313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1933184"/>
        <c:crosses val="autoZero"/>
        <c:auto val="1"/>
        <c:lblAlgn val="ctr"/>
        <c:lblOffset val="100"/>
        <c:noMultiLvlLbl val="1"/>
      </c:catAx>
      <c:valAx>
        <c:axId val="151933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1931336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161640</xdr:rowOff>
    </xdr:from>
    <xdr:to>
      <xdr:col>11</xdr:col>
      <xdr:colOff>309600</xdr:colOff>
      <xdr:row>30</xdr:row>
      <xdr:rowOff>4230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-360</xdr:rowOff>
    </xdr:from>
    <xdr:to>
      <xdr:col>11</xdr:col>
      <xdr:colOff>309600</xdr:colOff>
      <xdr:row>29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137160</xdr:rowOff>
    </xdr:from>
    <xdr:to>
      <xdr:col>11</xdr:col>
      <xdr:colOff>309600</xdr:colOff>
      <xdr:row>29</xdr:row>
      <xdr:rowOff>113760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76"/>
  <sheetViews>
    <sheetView windowProtection="1" showGridLines="0" tabSelected="1" topLeftCell="C1" zoomScale="130" zoomScaleNormal="130" workbookViewId="0">
      <selection activeCell="J6" sqref="J6"/>
    </sheetView>
  </sheetViews>
  <sheetFormatPr defaultRowHeight="12.75" x14ac:dyDescent="0.2"/>
  <cols>
    <col min="1" max="1" width="29.7109375"/>
    <col min="2" max="2" width="61.42578125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1" t="s">
        <v>0</v>
      </c>
      <c r="B1" s="31"/>
      <c r="C1" s="31"/>
      <c r="D1" s="31"/>
      <c r="E1" s="31"/>
      <c r="F1" s="31"/>
      <c r="G1" s="31"/>
      <c r="H1" s="31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1" t="s">
        <v>2</v>
      </c>
      <c r="B2" s="31" t="s">
        <v>3</v>
      </c>
      <c r="C2" s="31" t="s">
        <v>4</v>
      </c>
      <c r="D2" s="31" t="s">
        <v>5</v>
      </c>
      <c r="E2" s="31"/>
      <c r="F2" s="31" t="s">
        <v>6</v>
      </c>
      <c r="G2" s="31"/>
      <c r="H2" s="31" t="s">
        <v>7</v>
      </c>
      <c r="I2" s="31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1"/>
      <c r="B3" s="31"/>
      <c r="C3" s="31"/>
      <c r="D3" s="1" t="s">
        <v>8</v>
      </c>
      <c r="E3" s="1" t="s">
        <v>9</v>
      </c>
      <c r="F3" s="1" t="s">
        <v>8</v>
      </c>
      <c r="G3" s="1" t="s">
        <v>9</v>
      </c>
      <c r="H3" s="31"/>
      <c r="I3" s="31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4.25" x14ac:dyDescent="0.2">
      <c r="A4" s="34" t="s">
        <v>34</v>
      </c>
      <c r="B4" s="27" t="s">
        <v>35</v>
      </c>
      <c r="C4" s="25"/>
      <c r="D4" s="25"/>
      <c r="E4" s="40">
        <f>SUM(D4:D15)</f>
        <v>13.25</v>
      </c>
      <c r="F4" s="25"/>
      <c r="G4" s="37">
        <f>SUM(F4:F15)</f>
        <v>13.25</v>
      </c>
      <c r="H4" s="26" t="s">
        <v>33</v>
      </c>
      <c r="I4" s="65"/>
      <c r="J4" s="67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35"/>
      <c r="B5" s="21" t="s">
        <v>36</v>
      </c>
      <c r="C5" s="25"/>
      <c r="D5" s="25"/>
      <c r="E5" s="41"/>
      <c r="F5" s="25"/>
      <c r="G5" s="38"/>
      <c r="H5" s="26" t="s">
        <v>33</v>
      </c>
      <c r="I5" s="66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36"/>
      <c r="B6" s="22" t="s">
        <v>37</v>
      </c>
      <c r="C6" s="28"/>
      <c r="D6" s="28"/>
      <c r="E6" s="41"/>
      <c r="F6" s="28"/>
      <c r="G6" s="38"/>
      <c r="H6" s="26" t="s">
        <v>33</v>
      </c>
      <c r="I6" s="66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3.5" customHeight="1" x14ac:dyDescent="0.2">
      <c r="A7" s="32" t="s">
        <v>38</v>
      </c>
      <c r="B7" s="22" t="s">
        <v>39</v>
      </c>
      <c r="C7" s="5" t="s">
        <v>22</v>
      </c>
      <c r="D7" s="29">
        <v>3.5</v>
      </c>
      <c r="E7" s="41"/>
      <c r="F7" s="29">
        <v>3.5</v>
      </c>
      <c r="G7" s="38"/>
      <c r="H7" s="26" t="s">
        <v>33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3.5" customHeight="1" x14ac:dyDescent="0.2">
      <c r="A8" s="43"/>
      <c r="B8" s="22" t="s">
        <v>40</v>
      </c>
      <c r="C8" s="5" t="s">
        <v>22</v>
      </c>
      <c r="D8" s="20">
        <v>2</v>
      </c>
      <c r="E8" s="41"/>
      <c r="F8" s="20">
        <v>2</v>
      </c>
      <c r="G8" s="38"/>
      <c r="H8" s="26" t="s">
        <v>33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43"/>
      <c r="B9" s="23" t="s">
        <v>41</v>
      </c>
      <c r="C9" s="20" t="s">
        <v>22</v>
      </c>
      <c r="D9" s="20">
        <v>2.25</v>
      </c>
      <c r="E9" s="41"/>
      <c r="F9" s="20">
        <v>2.25</v>
      </c>
      <c r="G9" s="38"/>
      <c r="H9" s="26" t="s">
        <v>33</v>
      </c>
      <c r="I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x14ac:dyDescent="0.2">
      <c r="A10" s="43"/>
      <c r="B10" s="24" t="s">
        <v>41</v>
      </c>
      <c r="C10" s="20" t="s">
        <v>22</v>
      </c>
      <c r="D10" s="20">
        <v>1</v>
      </c>
      <c r="E10" s="41"/>
      <c r="F10" s="20">
        <v>1</v>
      </c>
      <c r="G10" s="38"/>
      <c r="H10" s="26" t="s">
        <v>33</v>
      </c>
      <c r="I10" s="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25" x14ac:dyDescent="0.2">
      <c r="A11" s="33"/>
      <c r="B11" s="23" t="s">
        <v>55</v>
      </c>
      <c r="C11" s="20" t="s">
        <v>22</v>
      </c>
      <c r="D11" s="20">
        <v>4.5</v>
      </c>
      <c r="E11" s="41"/>
      <c r="F11" s="20">
        <v>4.5</v>
      </c>
      <c r="G11" s="38"/>
      <c r="H11" s="26" t="s">
        <v>33</v>
      </c>
      <c r="I11" s="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4.25" x14ac:dyDescent="0.2">
      <c r="A12" s="32" t="s">
        <v>42</v>
      </c>
      <c r="B12" s="24" t="s">
        <v>44</v>
      </c>
      <c r="C12" s="20"/>
      <c r="D12" s="20"/>
      <c r="E12" s="41"/>
      <c r="F12" s="20"/>
      <c r="G12" s="38"/>
      <c r="H12" s="26" t="s">
        <v>33</v>
      </c>
      <c r="I12" s="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4.25" x14ac:dyDescent="0.2">
      <c r="A13" s="33"/>
      <c r="B13" s="24" t="s">
        <v>43</v>
      </c>
      <c r="C13" s="20"/>
      <c r="D13" s="20"/>
      <c r="E13" s="41"/>
      <c r="F13" s="20"/>
      <c r="G13" s="38"/>
      <c r="H13" s="26" t="s">
        <v>33</v>
      </c>
      <c r="I13" s="6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4.25" x14ac:dyDescent="0.2">
      <c r="A14" s="32" t="s">
        <v>45</v>
      </c>
      <c r="B14" s="22" t="s">
        <v>47</v>
      </c>
      <c r="C14" s="20" t="s">
        <v>24</v>
      </c>
      <c r="D14" s="20"/>
      <c r="E14" s="41"/>
      <c r="F14" s="20"/>
      <c r="G14" s="38"/>
      <c r="H14" s="26" t="s">
        <v>33</v>
      </c>
      <c r="I14" s="6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4.25" x14ac:dyDescent="0.2">
      <c r="A15" s="33"/>
      <c r="B15" s="22" t="s">
        <v>46</v>
      </c>
      <c r="C15" s="20" t="s">
        <v>24</v>
      </c>
      <c r="D15" s="20"/>
      <c r="E15" s="42"/>
      <c r="F15" s="20"/>
      <c r="G15" s="39"/>
      <c r="H15" s="26" t="s">
        <v>33</v>
      </c>
      <c r="I15" s="6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4.25" x14ac:dyDescent="0.2">
      <c r="A16" s="6"/>
      <c r="C16" s="4"/>
      <c r="D16" s="4"/>
      <c r="E16" s="4"/>
      <c r="F16" s="4"/>
      <c r="G16" s="30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4.25" x14ac:dyDescent="0.2">
      <c r="A17" s="6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4.25" x14ac:dyDescent="0.2">
      <c r="A18" s="6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4.25" x14ac:dyDescent="0.2">
      <c r="A19" s="6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27.75" customHeight="1" x14ac:dyDescent="0.2">
      <c r="A20" s="6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4.25" x14ac:dyDescent="0.2">
      <c r="A21" s="6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4.25" x14ac:dyDescent="0.2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4.25" x14ac:dyDescent="0.2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4.25" x14ac:dyDescent="0.2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4.25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4.25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4.25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4">
    <mergeCell ref="A1:H1"/>
    <mergeCell ref="A2:A3"/>
    <mergeCell ref="B2:B3"/>
    <mergeCell ref="C2:C3"/>
    <mergeCell ref="D2:E2"/>
    <mergeCell ref="F2:G2"/>
    <mergeCell ref="H2:H3"/>
    <mergeCell ref="I2:I3"/>
    <mergeCell ref="A14:A15"/>
    <mergeCell ref="A4:A6"/>
    <mergeCell ref="G4:G15"/>
    <mergeCell ref="E4:E15"/>
    <mergeCell ref="A7:A11"/>
    <mergeCell ref="A12:A13"/>
  </mergeCells>
  <conditionalFormatting sqref="I1:I6">
    <cfRule type="expression" dxfId="162" priority="2">
      <formula>LEN(TRIM(I1))=0</formula>
    </cfRule>
  </conditionalFormatting>
  <conditionalFormatting sqref="I1:I6">
    <cfRule type="notContainsText" dxfId="161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D10" sqref="D10:H10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5"/>
      <c r="B1" s="45"/>
      <c r="C1" s="45" t="s">
        <v>10</v>
      </c>
      <c r="D1" s="45"/>
      <c r="E1" s="45"/>
      <c r="F1" s="45"/>
      <c r="G1" s="45"/>
      <c r="H1" s="45"/>
      <c r="I1" s="45"/>
      <c r="J1" s="45"/>
      <c r="K1" s="45"/>
      <c r="L1" s="45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6">
        <v>8</v>
      </c>
      <c r="B3" s="47" t="s">
        <v>13</v>
      </c>
      <c r="C3" s="48" t="s">
        <v>31</v>
      </c>
      <c r="D3" s="50" t="s">
        <v>48</v>
      </c>
      <c r="E3" s="50" t="s">
        <v>49</v>
      </c>
      <c r="F3" s="52" t="s">
        <v>50</v>
      </c>
      <c r="G3" s="52" t="s">
        <v>51</v>
      </c>
      <c r="H3" s="52" t="s">
        <v>52</v>
      </c>
      <c r="I3" s="52" t="s">
        <v>53</v>
      </c>
      <c r="J3" s="52" t="s">
        <v>54</v>
      </c>
      <c r="K3" s="47" t="s">
        <v>14</v>
      </c>
      <c r="L3" s="47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6"/>
      <c r="B4" s="47"/>
      <c r="C4" s="49"/>
      <c r="D4" s="51"/>
      <c r="E4" s="51"/>
      <c r="F4" s="53"/>
      <c r="G4" s="53"/>
      <c r="H4" s="53"/>
      <c r="I4" s="53"/>
      <c r="J4" s="53"/>
      <c r="K4" s="47"/>
      <c r="L4" s="47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SUM('Sprint Backlog'!D:D)</f>
        <v>13.25</v>
      </c>
      <c r="C5" s="13">
        <f t="shared" ref="C5:J5" si="1">B5-$B9</f>
        <v>11.59375</v>
      </c>
      <c r="D5" s="13">
        <f t="shared" si="1"/>
        <v>9.9375</v>
      </c>
      <c r="E5" s="13">
        <f t="shared" si="1"/>
        <v>8.28125</v>
      </c>
      <c r="F5" s="13">
        <f t="shared" si="1"/>
        <v>6.625</v>
      </c>
      <c r="G5" s="13">
        <f t="shared" si="1"/>
        <v>4.96875</v>
      </c>
      <c r="H5" s="13">
        <f t="shared" si="1"/>
        <v>3.3125</v>
      </c>
      <c r="I5" s="13">
        <f t="shared" si="1"/>
        <v>1.65625</v>
      </c>
      <c r="J5" s="13">
        <f t="shared" si="1"/>
        <v>0</v>
      </c>
      <c r="K5" s="13">
        <f>SUM(C5:J5)</f>
        <v>46.375</v>
      </c>
      <c r="L5" s="13">
        <f>K5/A$3</f>
        <v>5.796875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13.25</v>
      </c>
      <c r="C6" s="13">
        <f t="shared" ref="C6:J6" si="2">B6-C9</f>
        <v>13.25</v>
      </c>
      <c r="D6" s="13">
        <f t="shared" si="2"/>
        <v>9.75</v>
      </c>
      <c r="E6" s="13">
        <f t="shared" si="2"/>
        <v>7.75</v>
      </c>
      <c r="F6" s="13">
        <f t="shared" si="2"/>
        <v>5.5</v>
      </c>
      <c r="G6" s="13">
        <f t="shared" si="2"/>
        <v>4.5</v>
      </c>
      <c r="H6" s="13">
        <f t="shared" si="2"/>
        <v>0</v>
      </c>
      <c r="I6" s="13">
        <f t="shared" si="2"/>
        <v>0</v>
      </c>
      <c r="J6" s="13">
        <f t="shared" si="2"/>
        <v>0</v>
      </c>
      <c r="K6" s="13">
        <f>SUM(C6:J6)</f>
        <v>40.75</v>
      </c>
      <c r="L6" s="13">
        <f>K6/A$3</f>
        <v>5.09375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18</v>
      </c>
      <c r="B8" s="15" t="s">
        <v>19</v>
      </c>
      <c r="C8" s="44" t="s">
        <v>20</v>
      </c>
      <c r="D8" s="44"/>
      <c r="E8" s="44"/>
      <c r="F8" s="44"/>
      <c r="G8" s="44"/>
      <c r="H8" s="44"/>
      <c r="I8" s="44"/>
      <c r="J8" s="44"/>
      <c r="K8" s="44"/>
      <c r="L8" s="44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1.65625</v>
      </c>
      <c r="C9" s="16">
        <f t="shared" ref="C9:K9" si="3">SUM(C10:C12)</f>
        <v>0</v>
      </c>
      <c r="D9" s="16">
        <f t="shared" si="3"/>
        <v>3.5</v>
      </c>
      <c r="E9" s="16">
        <f t="shared" si="3"/>
        <v>2</v>
      </c>
      <c r="F9" s="16">
        <f t="shared" si="3"/>
        <v>2.25</v>
      </c>
      <c r="G9" s="16">
        <f t="shared" si="3"/>
        <v>1</v>
      </c>
      <c r="H9" s="16">
        <f t="shared" si="3"/>
        <v>4.5</v>
      </c>
      <c r="I9" s="16">
        <f t="shared" si="3"/>
        <v>0</v>
      </c>
      <c r="J9" s="16">
        <f t="shared" si="3"/>
        <v>0</v>
      </c>
      <c r="K9" s="16">
        <f t="shared" si="3"/>
        <v>13.25</v>
      </c>
      <c r="L9" s="16">
        <f>K9/A$3</f>
        <v>1.65625</v>
      </c>
      <c r="M9" s="7"/>
      <c r="N9" s="7"/>
      <c r="O9" s="7"/>
      <c r="P9" s="7"/>
      <c r="Q9" s="7"/>
      <c r="R9" s="7"/>
      <c r="S9" s="7"/>
    </row>
    <row r="10" spans="1:19" ht="14.25" x14ac:dyDescent="0.2">
      <c r="A10" s="17" t="s">
        <v>22</v>
      </c>
      <c r="B10" s="18">
        <f>Diogo!B9</f>
        <v>1.65625</v>
      </c>
      <c r="C10" s="13">
        <f>Diogo!C9</f>
        <v>0</v>
      </c>
      <c r="D10" s="13">
        <v>3.5</v>
      </c>
      <c r="E10" s="13">
        <v>2</v>
      </c>
      <c r="F10" s="13">
        <v>2.25</v>
      </c>
      <c r="G10" s="13">
        <v>1</v>
      </c>
      <c r="H10" s="13">
        <v>4.5</v>
      </c>
      <c r="I10" s="13">
        <f>Diogo!I9</f>
        <v>0</v>
      </c>
      <c r="J10" s="13">
        <v>0</v>
      </c>
      <c r="K10" s="13">
        <f>SUM(C10:J10)</f>
        <v>13.25</v>
      </c>
      <c r="L10" s="13">
        <f>K10/A$3</f>
        <v>1.65625</v>
      </c>
      <c r="M10" s="7"/>
      <c r="N10" s="7"/>
      <c r="O10" s="7"/>
      <c r="P10" s="7"/>
      <c r="Q10" s="7"/>
      <c r="R10" s="7"/>
      <c r="S10" s="7"/>
    </row>
    <row r="11" spans="1:19" ht="14.25" x14ac:dyDescent="0.2">
      <c r="A11" s="17" t="s">
        <v>23</v>
      </c>
      <c r="B11" s="19">
        <f>Ivo!B9</f>
        <v>0</v>
      </c>
      <c r="C11" s="13">
        <f>Ivo!C9</f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0</v>
      </c>
      <c r="L11" s="13">
        <f>K11/A$3</f>
        <v>0</v>
      </c>
      <c r="M11" s="7"/>
      <c r="N11" s="7"/>
      <c r="O11" s="7"/>
      <c r="P11" s="7"/>
      <c r="Q11" s="7"/>
      <c r="R11" s="7"/>
      <c r="S11" s="7"/>
    </row>
    <row r="12" spans="1:19" ht="14.25" x14ac:dyDescent="0.2">
      <c r="A12" s="17" t="s">
        <v>24</v>
      </c>
      <c r="B12" s="18">
        <f>Izaquiel!B9</f>
        <v>0</v>
      </c>
      <c r="C12" s="13">
        <f>Izaquiel!C9</f>
        <v>0</v>
      </c>
      <c r="D12" s="13">
        <v>0</v>
      </c>
      <c r="E12" s="13">
        <f>Izaquiel!E9</f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7"/>
      <c r="O12" s="7"/>
      <c r="P12" s="7"/>
      <c r="Q12" s="7"/>
      <c r="R12" s="7"/>
      <c r="S12" s="7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0:C10 B12">
    <cfRule type="expression" dxfId="160" priority="36">
      <formula>LEN(TRIM(B10))=0</formula>
    </cfRule>
  </conditionalFormatting>
  <conditionalFormatting sqref="C10">
    <cfRule type="cellIs" dxfId="159" priority="37" operator="equal">
      <formula>0</formula>
    </cfRule>
  </conditionalFormatting>
  <conditionalFormatting sqref="C10">
    <cfRule type="cellIs" dxfId="158" priority="38" operator="notEqual">
      <formula>0</formula>
    </cfRule>
  </conditionalFormatting>
  <conditionalFormatting sqref="B10 B12">
    <cfRule type="notContainsText" dxfId="157" priority="40" operator="notContains" text="9875894754())("/>
  </conditionalFormatting>
  <conditionalFormatting sqref="K5">
    <cfRule type="expression" dxfId="156" priority="41">
      <formula>LEN(TRIM(K5))=0</formula>
    </cfRule>
  </conditionalFormatting>
  <conditionalFormatting sqref="K5">
    <cfRule type="cellIs" dxfId="155" priority="42" operator="equal">
      <formula>0</formula>
    </cfRule>
  </conditionalFormatting>
  <conditionalFormatting sqref="K5">
    <cfRule type="cellIs" dxfId="154" priority="43" operator="notEqual">
      <formula>0</formula>
    </cfRule>
  </conditionalFormatting>
  <conditionalFormatting sqref="K5">
    <cfRule type="expression" dxfId="153" priority="44">
      <formula>LEN(TRIM(K5))=0</formula>
    </cfRule>
  </conditionalFormatting>
  <conditionalFormatting sqref="K5">
    <cfRule type="cellIs" dxfId="152" priority="45" operator="equal">
      <formula>0</formula>
    </cfRule>
  </conditionalFormatting>
  <conditionalFormatting sqref="K5">
    <cfRule type="cellIs" dxfId="151" priority="46" operator="notEqual">
      <formula>0</formula>
    </cfRule>
  </conditionalFormatting>
  <conditionalFormatting sqref="K6">
    <cfRule type="expression" dxfId="150" priority="47">
      <formula>LEN(TRIM(K6))=0</formula>
    </cfRule>
  </conditionalFormatting>
  <conditionalFormatting sqref="K6">
    <cfRule type="cellIs" dxfId="149" priority="48" operator="equal">
      <formula>0</formula>
    </cfRule>
  </conditionalFormatting>
  <conditionalFormatting sqref="K6">
    <cfRule type="cellIs" dxfId="148" priority="49" operator="notEqual">
      <formula>0</formula>
    </cfRule>
  </conditionalFormatting>
  <conditionalFormatting sqref="K6">
    <cfRule type="expression" dxfId="147" priority="50">
      <formula>LEN(TRIM(K6))=0</formula>
    </cfRule>
  </conditionalFormatting>
  <conditionalFormatting sqref="K6">
    <cfRule type="cellIs" dxfId="146" priority="51" operator="equal">
      <formula>0</formula>
    </cfRule>
  </conditionalFormatting>
  <conditionalFormatting sqref="K6">
    <cfRule type="cellIs" dxfId="145" priority="52" operator="notEqual">
      <formula>0</formula>
    </cfRule>
  </conditionalFormatting>
  <conditionalFormatting sqref="L6">
    <cfRule type="expression" dxfId="144" priority="53">
      <formula>LEN(TRIM(L6))=0</formula>
    </cfRule>
  </conditionalFormatting>
  <conditionalFormatting sqref="L6">
    <cfRule type="cellIs" dxfId="143" priority="54" operator="equal">
      <formula>0</formula>
    </cfRule>
  </conditionalFormatting>
  <conditionalFormatting sqref="L6">
    <cfRule type="cellIs" dxfId="142" priority="55" operator="notEqual">
      <formula>0</formula>
    </cfRule>
  </conditionalFormatting>
  <conditionalFormatting sqref="L6">
    <cfRule type="expression" dxfId="141" priority="56">
      <formula>LEN(TRIM(L6))=0</formula>
    </cfRule>
  </conditionalFormatting>
  <conditionalFormatting sqref="L6">
    <cfRule type="cellIs" dxfId="140" priority="57" operator="equal">
      <formula>0</formula>
    </cfRule>
  </conditionalFormatting>
  <conditionalFormatting sqref="L6">
    <cfRule type="cellIs" dxfId="139" priority="58" operator="notEqual">
      <formula>0</formula>
    </cfRule>
  </conditionalFormatting>
  <conditionalFormatting sqref="L5">
    <cfRule type="expression" dxfId="138" priority="59">
      <formula>LEN(TRIM(L5))=0</formula>
    </cfRule>
  </conditionalFormatting>
  <conditionalFormatting sqref="L5">
    <cfRule type="cellIs" dxfId="137" priority="60" operator="equal">
      <formula>0</formula>
    </cfRule>
  </conditionalFormatting>
  <conditionalFormatting sqref="L5">
    <cfRule type="cellIs" dxfId="136" priority="61" operator="notEqual">
      <formula>0</formula>
    </cfRule>
  </conditionalFormatting>
  <conditionalFormatting sqref="L5">
    <cfRule type="expression" dxfId="135" priority="62">
      <formula>LEN(TRIM(L5))=0</formula>
    </cfRule>
  </conditionalFormatting>
  <conditionalFormatting sqref="L5">
    <cfRule type="cellIs" dxfId="134" priority="63" operator="equal">
      <formula>0</formula>
    </cfRule>
  </conditionalFormatting>
  <conditionalFormatting sqref="L5">
    <cfRule type="cellIs" dxfId="133" priority="64" operator="notEqual">
      <formula>0</formula>
    </cfRule>
  </conditionalFormatting>
  <conditionalFormatting sqref="K10">
    <cfRule type="expression" dxfId="132" priority="65">
      <formula>LEN(TRIM(K10))=0</formula>
    </cfRule>
  </conditionalFormatting>
  <conditionalFormatting sqref="K10">
    <cfRule type="cellIs" dxfId="131" priority="66" operator="equal">
      <formula>0</formula>
    </cfRule>
  </conditionalFormatting>
  <conditionalFormatting sqref="K10">
    <cfRule type="cellIs" dxfId="130" priority="67" operator="notEqual">
      <formula>0</formula>
    </cfRule>
  </conditionalFormatting>
  <conditionalFormatting sqref="K10">
    <cfRule type="expression" dxfId="129" priority="68">
      <formula>LEN(TRIM(K10))=0</formula>
    </cfRule>
  </conditionalFormatting>
  <conditionalFormatting sqref="K10">
    <cfRule type="cellIs" dxfId="128" priority="69" operator="equal">
      <formula>0</formula>
    </cfRule>
  </conditionalFormatting>
  <conditionalFormatting sqref="K10">
    <cfRule type="cellIs" dxfId="127" priority="70" operator="notEqual">
      <formula>0</formula>
    </cfRule>
  </conditionalFormatting>
  <conditionalFormatting sqref="K11">
    <cfRule type="expression" dxfId="126" priority="71">
      <formula>LEN(TRIM(K11))=0</formula>
    </cfRule>
  </conditionalFormatting>
  <conditionalFormatting sqref="K11">
    <cfRule type="cellIs" dxfId="125" priority="72" operator="equal">
      <formula>0</formula>
    </cfRule>
  </conditionalFormatting>
  <conditionalFormatting sqref="K11">
    <cfRule type="cellIs" dxfId="124" priority="73" operator="notEqual">
      <formula>0</formula>
    </cfRule>
  </conditionalFormatting>
  <conditionalFormatting sqref="K11">
    <cfRule type="expression" dxfId="123" priority="74">
      <formula>LEN(TRIM(K11))=0</formula>
    </cfRule>
  </conditionalFormatting>
  <conditionalFormatting sqref="K11">
    <cfRule type="cellIs" dxfId="122" priority="75" operator="equal">
      <formula>0</formula>
    </cfRule>
  </conditionalFormatting>
  <conditionalFormatting sqref="K11">
    <cfRule type="cellIs" dxfId="121" priority="76" operator="notEqual">
      <formula>0</formula>
    </cfRule>
  </conditionalFormatting>
  <conditionalFormatting sqref="K12">
    <cfRule type="expression" dxfId="120" priority="77">
      <formula>LEN(TRIM(K12))=0</formula>
    </cfRule>
  </conditionalFormatting>
  <conditionalFormatting sqref="K12">
    <cfRule type="cellIs" dxfId="119" priority="78" operator="equal">
      <formula>0</formula>
    </cfRule>
  </conditionalFormatting>
  <conditionalFormatting sqref="K12">
    <cfRule type="cellIs" dxfId="118" priority="79" operator="notEqual">
      <formula>0</formula>
    </cfRule>
  </conditionalFormatting>
  <conditionalFormatting sqref="K12">
    <cfRule type="expression" dxfId="117" priority="80">
      <formula>LEN(TRIM(K12))=0</formula>
    </cfRule>
  </conditionalFormatting>
  <conditionalFormatting sqref="K12">
    <cfRule type="cellIs" dxfId="116" priority="81" operator="equal">
      <formula>0</formula>
    </cfRule>
  </conditionalFormatting>
  <conditionalFormatting sqref="K12">
    <cfRule type="cellIs" dxfId="115" priority="82" operator="notEqual">
      <formula>0</formula>
    </cfRule>
  </conditionalFormatting>
  <conditionalFormatting sqref="L10">
    <cfRule type="expression" dxfId="114" priority="83">
      <formula>LEN(TRIM(L10))=0</formula>
    </cfRule>
  </conditionalFormatting>
  <conditionalFormatting sqref="L10">
    <cfRule type="cellIs" dxfId="113" priority="84" operator="equal">
      <formula>0</formula>
    </cfRule>
  </conditionalFormatting>
  <conditionalFormatting sqref="L10">
    <cfRule type="cellIs" dxfId="112" priority="85" operator="notEqual">
      <formula>0</formula>
    </cfRule>
  </conditionalFormatting>
  <conditionalFormatting sqref="L10">
    <cfRule type="expression" dxfId="111" priority="86">
      <formula>LEN(TRIM(L10))=0</formula>
    </cfRule>
  </conditionalFormatting>
  <conditionalFormatting sqref="L10">
    <cfRule type="cellIs" dxfId="110" priority="87" operator="equal">
      <formula>0</formula>
    </cfRule>
  </conditionalFormatting>
  <conditionalFormatting sqref="L10">
    <cfRule type="cellIs" dxfId="109" priority="88" operator="notEqual">
      <formula>0</formula>
    </cfRule>
  </conditionalFormatting>
  <conditionalFormatting sqref="L11">
    <cfRule type="expression" dxfId="108" priority="89">
      <formula>LEN(TRIM(L11))=0</formula>
    </cfRule>
  </conditionalFormatting>
  <conditionalFormatting sqref="L11">
    <cfRule type="cellIs" dxfId="107" priority="90" operator="equal">
      <formula>0</formula>
    </cfRule>
  </conditionalFormatting>
  <conditionalFormatting sqref="L11">
    <cfRule type="cellIs" dxfId="106" priority="91" operator="notEqual">
      <formula>0</formula>
    </cfRule>
  </conditionalFormatting>
  <conditionalFormatting sqref="L11">
    <cfRule type="expression" dxfId="105" priority="92">
      <formula>LEN(TRIM(L11))=0</formula>
    </cfRule>
  </conditionalFormatting>
  <conditionalFormatting sqref="L11">
    <cfRule type="cellIs" dxfId="104" priority="93" operator="equal">
      <formula>0</formula>
    </cfRule>
  </conditionalFormatting>
  <conditionalFormatting sqref="L11">
    <cfRule type="cellIs" dxfId="103" priority="94" operator="notEqual">
      <formula>0</formula>
    </cfRule>
  </conditionalFormatting>
  <conditionalFormatting sqref="L12">
    <cfRule type="expression" dxfId="102" priority="95">
      <formula>LEN(TRIM(L12))=0</formula>
    </cfRule>
  </conditionalFormatting>
  <conditionalFormatting sqref="L12">
    <cfRule type="cellIs" dxfId="101" priority="96" operator="equal">
      <formula>0</formula>
    </cfRule>
  </conditionalFormatting>
  <conditionalFormatting sqref="L12">
    <cfRule type="cellIs" dxfId="100" priority="97" operator="notEqual">
      <formula>0</formula>
    </cfRule>
  </conditionalFormatting>
  <conditionalFormatting sqref="L12">
    <cfRule type="expression" dxfId="99" priority="98">
      <formula>LEN(TRIM(L12))=0</formula>
    </cfRule>
  </conditionalFormatting>
  <conditionalFormatting sqref="L12">
    <cfRule type="cellIs" dxfId="98" priority="99" operator="equal">
      <formula>0</formula>
    </cfRule>
  </conditionalFormatting>
  <conditionalFormatting sqref="L12">
    <cfRule type="cellIs" dxfId="97" priority="100" operator="notEqual">
      <formula>0</formula>
    </cfRule>
  </conditionalFormatting>
  <conditionalFormatting sqref="C11">
    <cfRule type="expression" dxfId="96" priority="143">
      <formula>LEN(TRIM(C11))=0</formula>
    </cfRule>
  </conditionalFormatting>
  <conditionalFormatting sqref="C11">
    <cfRule type="cellIs" dxfId="95" priority="144" operator="equal">
      <formula>0</formula>
    </cfRule>
  </conditionalFormatting>
  <conditionalFormatting sqref="C11">
    <cfRule type="cellIs" dxfId="94" priority="145" operator="notEqual">
      <formula>0</formula>
    </cfRule>
  </conditionalFormatting>
  <conditionalFormatting sqref="C11">
    <cfRule type="expression" dxfId="93" priority="146">
      <formula>LEN(TRIM(C11))=0</formula>
    </cfRule>
  </conditionalFormatting>
  <conditionalFormatting sqref="C11">
    <cfRule type="cellIs" dxfId="92" priority="147" operator="equal">
      <formula>0</formula>
    </cfRule>
  </conditionalFormatting>
  <conditionalFormatting sqref="C11">
    <cfRule type="cellIs" dxfId="91" priority="148" operator="notEqual">
      <formula>0</formula>
    </cfRule>
  </conditionalFormatting>
  <conditionalFormatting sqref="I10:J10">
    <cfRule type="expression" dxfId="84" priority="26">
      <formula>LEN(TRIM(I10))=0</formula>
    </cfRule>
  </conditionalFormatting>
  <conditionalFormatting sqref="I10:J10">
    <cfRule type="cellIs" dxfId="83" priority="27" operator="equal">
      <formula>0</formula>
    </cfRule>
  </conditionalFormatting>
  <conditionalFormatting sqref="I10:J10">
    <cfRule type="cellIs" dxfId="82" priority="28" operator="notEqual">
      <formula>0</formula>
    </cfRule>
  </conditionalFormatting>
  <conditionalFormatting sqref="D11:J11">
    <cfRule type="expression" dxfId="81" priority="20">
      <formula>LEN(TRIM(D11))=0</formula>
    </cfRule>
  </conditionalFormatting>
  <conditionalFormatting sqref="D11:J11">
    <cfRule type="cellIs" dxfId="80" priority="21" operator="equal">
      <formula>0</formula>
    </cfRule>
  </conditionalFormatting>
  <conditionalFormatting sqref="D11:J11">
    <cfRule type="cellIs" dxfId="79" priority="22" operator="notEqual">
      <formula>0</formula>
    </cfRule>
  </conditionalFormatting>
  <conditionalFormatting sqref="D11:J11">
    <cfRule type="expression" dxfId="78" priority="23">
      <formula>LEN(TRIM(D11))=0</formula>
    </cfRule>
  </conditionalFormatting>
  <conditionalFormatting sqref="D11:J11">
    <cfRule type="cellIs" dxfId="77" priority="24" operator="equal">
      <formula>0</formula>
    </cfRule>
  </conditionalFormatting>
  <conditionalFormatting sqref="D11:J11">
    <cfRule type="cellIs" dxfId="76" priority="25" operator="notEqual">
      <formula>0</formula>
    </cfRule>
  </conditionalFormatting>
  <conditionalFormatting sqref="B11">
    <cfRule type="expression" dxfId="75" priority="16">
      <formula>LEN(TRIM(B11))=0</formula>
    </cfRule>
  </conditionalFormatting>
  <conditionalFormatting sqref="B11">
    <cfRule type="notContainsText" dxfId="74" priority="17" operator="notContains" text="9875894754())("/>
  </conditionalFormatting>
  <conditionalFormatting sqref="C12">
    <cfRule type="expression" dxfId="73" priority="10">
      <formula>LEN(TRIM(C12))=0</formula>
    </cfRule>
  </conditionalFormatting>
  <conditionalFormatting sqref="C12">
    <cfRule type="cellIs" dxfId="72" priority="11" operator="equal">
      <formula>0</formula>
    </cfRule>
  </conditionalFormatting>
  <conditionalFormatting sqref="C12">
    <cfRule type="cellIs" dxfId="71" priority="12" operator="notEqual">
      <formula>0</formula>
    </cfRule>
  </conditionalFormatting>
  <conditionalFormatting sqref="C12">
    <cfRule type="expression" dxfId="70" priority="13">
      <formula>LEN(TRIM(C12))=0</formula>
    </cfRule>
  </conditionalFormatting>
  <conditionalFormatting sqref="C12">
    <cfRule type="cellIs" dxfId="69" priority="14" operator="equal">
      <formula>0</formula>
    </cfRule>
  </conditionalFormatting>
  <conditionalFormatting sqref="C12">
    <cfRule type="cellIs" dxfId="68" priority="15" operator="notEqual">
      <formula>0</formula>
    </cfRule>
  </conditionalFormatting>
  <conditionalFormatting sqref="D12:J12">
    <cfRule type="expression" dxfId="67" priority="4">
      <formula>LEN(TRIM(D12))=0</formula>
    </cfRule>
  </conditionalFormatting>
  <conditionalFormatting sqref="D12:J12">
    <cfRule type="cellIs" dxfId="66" priority="5" operator="equal">
      <formula>0</formula>
    </cfRule>
  </conditionalFormatting>
  <conditionalFormatting sqref="D12:J12">
    <cfRule type="cellIs" dxfId="65" priority="6" operator="notEqual">
      <formula>0</formula>
    </cfRule>
  </conditionalFormatting>
  <conditionalFormatting sqref="D12:J12">
    <cfRule type="expression" dxfId="64" priority="7">
      <formula>LEN(TRIM(D12))=0</formula>
    </cfRule>
  </conditionalFormatting>
  <conditionalFormatting sqref="D12:J12">
    <cfRule type="cellIs" dxfId="63" priority="8" operator="equal">
      <formula>0</formula>
    </cfRule>
  </conditionalFormatting>
  <conditionalFormatting sqref="D12:J12">
    <cfRule type="cellIs" dxfId="62" priority="9" operator="notEqual">
      <formula>0</formula>
    </cfRule>
  </conditionalFormatting>
  <conditionalFormatting sqref="D10:H10">
    <cfRule type="expression" dxfId="25" priority="1">
      <formula>LEN(TRIM(D10))=0</formula>
    </cfRule>
  </conditionalFormatting>
  <conditionalFormatting sqref="D10:H10">
    <cfRule type="cellIs" dxfId="23" priority="2" operator="equal">
      <formula>0</formula>
    </cfRule>
  </conditionalFormatting>
  <conditionalFormatting sqref="D10:H10">
    <cfRule type="cellIs" dxfId="21" priority="3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5"/>
  <sheetViews>
    <sheetView windowProtection="1" showGridLines="0" zoomScaleNormal="100" workbookViewId="0">
      <pane ySplit="4" topLeftCell="A8" activePane="bottomLeft" state="frozen"/>
      <selection pane="bottomLeft" activeCell="A10" sqref="A10:L13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5"/>
      <c r="B1" s="45"/>
      <c r="C1" s="45" t="s">
        <v>29</v>
      </c>
      <c r="D1" s="45"/>
      <c r="E1" s="45"/>
      <c r="F1" s="45"/>
      <c r="G1" s="45"/>
      <c r="H1" s="45"/>
      <c r="I1" s="45"/>
      <c r="J1" s="45"/>
      <c r="K1" s="45"/>
      <c r="L1" s="45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6">
        <v>8</v>
      </c>
      <c r="B3" s="47" t="s">
        <v>13</v>
      </c>
      <c r="C3" s="48" t="s">
        <v>31</v>
      </c>
      <c r="D3" s="50" t="s">
        <v>48</v>
      </c>
      <c r="E3" s="50" t="s">
        <v>49</v>
      </c>
      <c r="F3" s="52" t="s">
        <v>50</v>
      </c>
      <c r="G3" s="52" t="s">
        <v>51</v>
      </c>
      <c r="H3" s="52" t="s">
        <v>52</v>
      </c>
      <c r="I3" s="52" t="s">
        <v>53</v>
      </c>
      <c r="J3" s="52" t="s">
        <v>54</v>
      </c>
      <c r="K3" s="47" t="s">
        <v>14</v>
      </c>
      <c r="L3" s="47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6"/>
      <c r="B4" s="47"/>
      <c r="C4" s="49"/>
      <c r="D4" s="51"/>
      <c r="E4" s="51"/>
      <c r="F4" s="53"/>
      <c r="G4" s="53"/>
      <c r="H4" s="53"/>
      <c r="I4" s="53"/>
      <c r="J4" s="53"/>
      <c r="K4" s="47"/>
      <c r="L4" s="47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Backlog'!C:C,"=Diogo",'Sprint Backlog'!D:D)</f>
        <v>13.25</v>
      </c>
      <c r="C5" s="13">
        <f t="shared" ref="C5:J5" si="1">B5-$B9</f>
        <v>11.59375</v>
      </c>
      <c r="D5" s="13">
        <f t="shared" si="1"/>
        <v>9.9375</v>
      </c>
      <c r="E5" s="13">
        <f t="shared" si="1"/>
        <v>8.28125</v>
      </c>
      <c r="F5" s="13">
        <f t="shared" si="1"/>
        <v>6.625</v>
      </c>
      <c r="G5" s="13">
        <f t="shared" si="1"/>
        <v>4.96875</v>
      </c>
      <c r="H5" s="13">
        <f t="shared" si="1"/>
        <v>3.3125</v>
      </c>
      <c r="I5" s="13">
        <f t="shared" si="1"/>
        <v>1.65625</v>
      </c>
      <c r="J5" s="13">
        <f t="shared" si="1"/>
        <v>0</v>
      </c>
      <c r="K5" s="13">
        <f>SUM(C5:J5)</f>
        <v>46.375</v>
      </c>
      <c r="L5" s="13">
        <f>K5/A$3</f>
        <v>5.796875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13.25</v>
      </c>
      <c r="C6" s="13">
        <f t="shared" ref="C6:J6" si="2">B6-C9</f>
        <v>13.25</v>
      </c>
      <c r="D6" s="13">
        <f t="shared" si="2"/>
        <v>9.75</v>
      </c>
      <c r="E6" s="13">
        <f t="shared" si="2"/>
        <v>7.75</v>
      </c>
      <c r="F6" s="13">
        <f t="shared" si="2"/>
        <v>5.5</v>
      </c>
      <c r="G6" s="13">
        <f t="shared" si="2"/>
        <v>4.5</v>
      </c>
      <c r="H6" s="13">
        <f t="shared" si="2"/>
        <v>0</v>
      </c>
      <c r="I6" s="13">
        <f t="shared" si="2"/>
        <v>0</v>
      </c>
      <c r="J6" s="13">
        <f t="shared" si="2"/>
        <v>0</v>
      </c>
      <c r="K6" s="13">
        <f>SUM(C6:J6)</f>
        <v>40.75</v>
      </c>
      <c r="L6" s="13">
        <f>K6/A$3</f>
        <v>5.09375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4" t="s">
        <v>30</v>
      </c>
      <c r="D8" s="44"/>
      <c r="E8" s="44"/>
      <c r="F8" s="44"/>
      <c r="G8" s="44"/>
      <c r="H8" s="44"/>
      <c r="I8" s="44"/>
      <c r="J8" s="44"/>
      <c r="K8" s="44"/>
      <c r="L8" s="44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1.65625</v>
      </c>
      <c r="C9" s="16">
        <f>SUM(C10:C12)</f>
        <v>0</v>
      </c>
      <c r="D9" s="16">
        <f>SUM(D10:D12)</f>
        <v>3.5</v>
      </c>
      <c r="E9" s="16">
        <f>SUM(E10:E12)</f>
        <v>2</v>
      </c>
      <c r="F9" s="16">
        <f>SUM(F10:F12)</f>
        <v>2.25</v>
      </c>
      <c r="G9" s="16">
        <f>SUM(G10:G12)</f>
        <v>1</v>
      </c>
      <c r="H9" s="16">
        <f>SUM(H10:H12)</f>
        <v>4.5</v>
      </c>
      <c r="I9" s="16">
        <f>SUM(I10:I12)</f>
        <v>0</v>
      </c>
      <c r="J9" s="16">
        <f>SUM(J10:J12)</f>
        <v>0</v>
      </c>
      <c r="K9" s="16">
        <f>SUM(K10:K12)</f>
        <v>13.25</v>
      </c>
      <c r="L9" s="16">
        <f>SUM(L10:L12)</f>
        <v>1.65625</v>
      </c>
      <c r="M9" s="7"/>
      <c r="N9" s="7"/>
      <c r="O9" s="7"/>
      <c r="P9" s="7"/>
      <c r="Q9" s="7"/>
      <c r="R9" s="7"/>
      <c r="S9" s="7"/>
    </row>
    <row r="10" spans="1:19" ht="23.85" customHeight="1" x14ac:dyDescent="0.2">
      <c r="A10" s="55" t="s">
        <v>34</v>
      </c>
      <c r="B10" s="56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57"/>
      <c r="O10" s="57"/>
      <c r="P10" s="7"/>
      <c r="Q10" s="7"/>
      <c r="R10" s="7"/>
      <c r="S10" s="7"/>
    </row>
    <row r="11" spans="1:19" ht="24.75" customHeight="1" x14ac:dyDescent="0.2">
      <c r="A11" s="58" t="s">
        <v>38</v>
      </c>
      <c r="B11" s="59"/>
      <c r="C11" s="13">
        <v>0</v>
      </c>
      <c r="D11" s="13">
        <v>3.5</v>
      </c>
      <c r="E11" s="13">
        <v>2</v>
      </c>
      <c r="F11" s="13">
        <v>2.25</v>
      </c>
      <c r="G11" s="13">
        <v>1</v>
      </c>
      <c r="H11" s="13">
        <v>4.5</v>
      </c>
      <c r="I11" s="13">
        <v>0</v>
      </c>
      <c r="J11" s="13">
        <v>0</v>
      </c>
      <c r="K11" s="13">
        <f>SUM(C11:J11)</f>
        <v>13.25</v>
      </c>
      <c r="L11" s="13">
        <f>K11/A$3</f>
        <v>1.65625</v>
      </c>
      <c r="M11" s="7"/>
      <c r="N11" s="54"/>
      <c r="O11" s="54"/>
      <c r="P11" s="7"/>
      <c r="Q11" s="7"/>
      <c r="R11" s="7"/>
      <c r="S11" s="7"/>
    </row>
    <row r="12" spans="1:19" ht="26.25" customHeight="1" x14ac:dyDescent="0.2">
      <c r="A12" s="60" t="s">
        <v>42</v>
      </c>
      <c r="B12" s="61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54"/>
      <c r="O12" s="54"/>
      <c r="P12" s="7"/>
      <c r="Q12" s="7"/>
      <c r="R12" s="7"/>
      <c r="S12" s="7"/>
    </row>
    <row r="13" spans="1:19" ht="21.75" customHeight="1" x14ac:dyDescent="0.2">
      <c r="A13" s="62" t="s">
        <v>45</v>
      </c>
      <c r="B13" s="62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f>SUM(C13:J13)</f>
        <v>0</v>
      </c>
      <c r="L13" s="13">
        <f>K13/A$3</f>
        <v>0</v>
      </c>
    </row>
    <row r="14" spans="1:19" ht="12.75" customHeight="1" x14ac:dyDescent="0.2">
      <c r="A14" s="63"/>
      <c r="B14" s="64"/>
    </row>
    <row r="1048573" ht="12.75" customHeight="1" x14ac:dyDescent="0.2"/>
    <row r="1048574" ht="12.75" customHeight="1" x14ac:dyDescent="0.2"/>
    <row r="1048575" ht="12.75" customHeight="1" x14ac:dyDescent="0.2"/>
  </sheetData>
  <mergeCells count="23">
    <mergeCell ref="A14:B14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2:B12"/>
    <mergeCell ref="N12:O12"/>
    <mergeCell ref="C8:L8"/>
    <mergeCell ref="A10:B10"/>
    <mergeCell ref="N10:O10"/>
    <mergeCell ref="A11:B11"/>
    <mergeCell ref="N11:O11"/>
    <mergeCell ref="A13:B13"/>
  </mergeCells>
  <conditionalFormatting sqref="N10:O12 C10:L96">
    <cfRule type="expression" dxfId="37" priority="2">
      <formula>LEN(TRIM(C10))=0</formula>
    </cfRule>
  </conditionalFormatting>
  <conditionalFormatting sqref="C10:L96">
    <cfRule type="cellIs" dxfId="36" priority="3" operator="equal">
      <formula>0</formula>
    </cfRule>
  </conditionalFormatting>
  <conditionalFormatting sqref="C10:L96">
    <cfRule type="cellIs" dxfId="35" priority="4" operator="notEqual">
      <formula>0</formula>
    </cfRule>
  </conditionalFormatting>
  <conditionalFormatting sqref="A10:B12 A15:B96 A13">
    <cfRule type="expression" dxfId="61" priority="5">
      <formula>LEN(TRIM(A10))=0</formula>
    </cfRule>
  </conditionalFormatting>
  <conditionalFormatting sqref="N10:O12 C13 A10:B12 A15:B96 A13">
    <cfRule type="notContainsText" dxfId="60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11" activePane="bottomLeft" state="frozen"/>
      <selection pane="bottomLeft" activeCell="D12" sqref="D12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5"/>
      <c r="B1" s="45"/>
      <c r="C1" s="45" t="s">
        <v>25</v>
      </c>
      <c r="D1" s="45"/>
      <c r="E1" s="45"/>
      <c r="F1" s="45"/>
      <c r="G1" s="45"/>
      <c r="H1" s="45"/>
      <c r="I1" s="45"/>
      <c r="J1" s="45"/>
      <c r="K1" s="45"/>
      <c r="L1" s="45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6">
        <v>8</v>
      </c>
      <c r="B3" s="47" t="s">
        <v>13</v>
      </c>
      <c r="C3" s="48" t="s">
        <v>31</v>
      </c>
      <c r="D3" s="50" t="s">
        <v>48</v>
      </c>
      <c r="E3" s="50" t="s">
        <v>49</v>
      </c>
      <c r="F3" s="52" t="s">
        <v>50</v>
      </c>
      <c r="G3" s="52" t="s">
        <v>51</v>
      </c>
      <c r="H3" s="52" t="s">
        <v>52</v>
      </c>
      <c r="I3" s="52" t="s">
        <v>53</v>
      </c>
      <c r="J3" s="52" t="s">
        <v>54</v>
      </c>
      <c r="K3" s="47" t="s">
        <v>14</v>
      </c>
      <c r="L3" s="47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6"/>
      <c r="B4" s="47"/>
      <c r="C4" s="49"/>
      <c r="D4" s="51"/>
      <c r="E4" s="51"/>
      <c r="F4" s="53"/>
      <c r="G4" s="53"/>
      <c r="H4" s="53"/>
      <c r="I4" s="53"/>
      <c r="J4" s="53"/>
      <c r="K4" s="47"/>
      <c r="L4" s="47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Backlog'!C:C,"=Izaquiel",'Sprint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0</v>
      </c>
      <c r="E6" s="13">
        <f t="shared" si="2"/>
        <v>0</v>
      </c>
      <c r="F6" s="13">
        <f t="shared" si="2"/>
        <v>0</v>
      </c>
      <c r="G6" s="13">
        <f t="shared" si="2"/>
        <v>0</v>
      </c>
      <c r="H6" s="13">
        <f t="shared" si="2"/>
        <v>0</v>
      </c>
      <c r="I6" s="13">
        <f t="shared" si="2"/>
        <v>0</v>
      </c>
      <c r="J6" s="13">
        <f t="shared" si="2"/>
        <v>0</v>
      </c>
      <c r="K6" s="13">
        <f>SUM(C6:J6)</f>
        <v>0</v>
      </c>
      <c r="L6" s="13">
        <f>K6/A$3</f>
        <v>0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4" t="s">
        <v>26</v>
      </c>
      <c r="D8" s="44"/>
      <c r="E8" s="44"/>
      <c r="F8" s="44"/>
      <c r="G8" s="44"/>
      <c r="H8" s="44"/>
      <c r="I8" s="44"/>
      <c r="J8" s="44"/>
      <c r="K8" s="44"/>
      <c r="L8" s="44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 t="shared" ref="C9:L9" si="3">SUM(C10:C30)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6">
        <f t="shared" si="3"/>
        <v>0</v>
      </c>
      <c r="I9" s="16">
        <f t="shared" si="3"/>
        <v>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7"/>
      <c r="N9" s="7"/>
      <c r="O9" s="7"/>
      <c r="P9" s="7"/>
      <c r="Q9" s="7"/>
      <c r="R9" s="7"/>
      <c r="S9" s="7"/>
    </row>
    <row r="10" spans="1:19" ht="23.85" customHeight="1" x14ac:dyDescent="0.2">
      <c r="A10" s="55" t="s">
        <v>32</v>
      </c>
      <c r="B10" s="56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7"/>
      <c r="O10" s="7"/>
      <c r="P10" s="7"/>
      <c r="Q10" s="7"/>
      <c r="R10" s="7"/>
      <c r="S10" s="7"/>
    </row>
    <row r="11" spans="1:19" ht="19.5" customHeight="1" x14ac:dyDescent="0.2">
      <c r="A11" s="55" t="s">
        <v>34</v>
      </c>
      <c r="B11" s="56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0</v>
      </c>
      <c r="L11" s="13">
        <f>K11/A$3</f>
        <v>0</v>
      </c>
      <c r="M11" s="7"/>
      <c r="N11" s="7"/>
      <c r="O11" s="7"/>
      <c r="P11" s="7"/>
      <c r="Q11" s="7"/>
      <c r="R11" s="7"/>
      <c r="S11" s="7"/>
    </row>
    <row r="12" spans="1:19" ht="23.25" customHeight="1" x14ac:dyDescent="0.2">
      <c r="A12" s="58" t="s">
        <v>38</v>
      </c>
      <c r="B12" s="59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60" t="s">
        <v>42</v>
      </c>
      <c r="B13" s="61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f>SUM(C13:J13)</f>
        <v>0</v>
      </c>
      <c r="L13" s="13">
        <f>K13/A$3</f>
        <v>0</v>
      </c>
    </row>
    <row r="14" spans="1:19" x14ac:dyDescent="0.2">
      <c r="A14" s="62" t="s">
        <v>45</v>
      </c>
      <c r="B14" s="62"/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f>SUM(C14:J14)</f>
        <v>0</v>
      </c>
      <c r="L14" s="13">
        <f>K14/A$3</f>
        <v>0</v>
      </c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0">
    <mergeCell ref="A13:B13"/>
    <mergeCell ref="A14:B14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C8:L8"/>
    <mergeCell ref="A10:B10"/>
    <mergeCell ref="A11:B11"/>
    <mergeCell ref="A12:B12"/>
  </mergeCells>
  <conditionalFormatting sqref="C15:L96 K10:L10">
    <cfRule type="expression" dxfId="49" priority="17">
      <formula>LEN(TRIM(C10))=0</formula>
    </cfRule>
  </conditionalFormatting>
  <conditionalFormatting sqref="C15:L96 K10:L10">
    <cfRule type="cellIs" dxfId="48" priority="18" operator="equal">
      <formula>0</formula>
    </cfRule>
  </conditionalFormatting>
  <conditionalFormatting sqref="C15:L96 K10:L10">
    <cfRule type="cellIs" dxfId="47" priority="19" operator="notEqual">
      <formula>0</formula>
    </cfRule>
  </conditionalFormatting>
  <conditionalFormatting sqref="A15:B96">
    <cfRule type="expression" dxfId="46" priority="20">
      <formula>LEN(TRIM(A15))=0</formula>
    </cfRule>
  </conditionalFormatting>
  <conditionalFormatting sqref="A15:B96">
    <cfRule type="notContainsText" dxfId="45" priority="21" operator="notContains" text="9875894754())("/>
  </conditionalFormatting>
  <conditionalFormatting sqref="C10:J10">
    <cfRule type="expression" dxfId="44" priority="10">
      <formula>LEN(TRIM(C10))=0</formula>
    </cfRule>
  </conditionalFormatting>
  <conditionalFormatting sqref="C10:J10">
    <cfRule type="cellIs" dxfId="43" priority="11" operator="equal">
      <formula>0</formula>
    </cfRule>
  </conditionalFormatting>
  <conditionalFormatting sqref="C10:J10">
    <cfRule type="cellIs" dxfId="42" priority="12" operator="notEqual">
      <formula>0</formula>
    </cfRule>
  </conditionalFormatting>
  <conditionalFormatting sqref="A10:B10">
    <cfRule type="expression" dxfId="41" priority="6">
      <formula>LEN(TRIM(A10))=0</formula>
    </cfRule>
  </conditionalFormatting>
  <conditionalFormatting sqref="A10:B10">
    <cfRule type="notContainsText" dxfId="40" priority="7" operator="notContains" text="9875894754())("/>
  </conditionalFormatting>
  <conditionalFormatting sqref="C11:L14">
    <cfRule type="expression" dxfId="19" priority="1">
      <formula>LEN(TRIM(C11))=0</formula>
    </cfRule>
  </conditionalFormatting>
  <conditionalFormatting sqref="C11:L14">
    <cfRule type="cellIs" dxfId="17" priority="2" operator="equal">
      <formula>0</formula>
    </cfRule>
  </conditionalFormatting>
  <conditionalFormatting sqref="C11:L14">
    <cfRule type="cellIs" dxfId="15" priority="3" operator="notEqual">
      <formula>0</formula>
    </cfRule>
  </conditionalFormatting>
  <conditionalFormatting sqref="A11:B13 A14">
    <cfRule type="expression" dxfId="13" priority="4">
      <formula>LEN(TRIM(A11))=0</formula>
    </cfRule>
  </conditionalFormatting>
  <conditionalFormatting sqref="C14 A11:B13 A14">
    <cfRule type="notContainsText" dxfId="11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I11" sqref="I11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5"/>
      <c r="B1" s="45"/>
      <c r="C1" s="45" t="s">
        <v>27</v>
      </c>
      <c r="D1" s="45"/>
      <c r="E1" s="45"/>
      <c r="F1" s="45"/>
      <c r="G1" s="45"/>
      <c r="H1" s="45"/>
      <c r="I1" s="45"/>
      <c r="J1" s="45"/>
      <c r="K1" s="45"/>
      <c r="L1" s="45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6">
        <v>8</v>
      </c>
      <c r="B3" s="47" t="s">
        <v>13</v>
      </c>
      <c r="C3" s="48" t="s">
        <v>31</v>
      </c>
      <c r="D3" s="50" t="s">
        <v>48</v>
      </c>
      <c r="E3" s="50" t="s">
        <v>49</v>
      </c>
      <c r="F3" s="52" t="s">
        <v>50</v>
      </c>
      <c r="G3" s="52" t="s">
        <v>51</v>
      </c>
      <c r="H3" s="52" t="s">
        <v>52</v>
      </c>
      <c r="I3" s="52" t="s">
        <v>53</v>
      </c>
      <c r="J3" s="52" t="s">
        <v>54</v>
      </c>
      <c r="K3" s="47" t="s">
        <v>14</v>
      </c>
      <c r="L3" s="47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6"/>
      <c r="B4" s="47"/>
      <c r="C4" s="49"/>
      <c r="D4" s="51"/>
      <c r="E4" s="51"/>
      <c r="F4" s="53"/>
      <c r="G4" s="53"/>
      <c r="H4" s="53"/>
      <c r="I4" s="53"/>
      <c r="J4" s="53"/>
      <c r="K4" s="47"/>
      <c r="L4" s="47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Backlog'!C:C,"=Ivo",'Sprint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0</v>
      </c>
      <c r="E6" s="13">
        <f t="shared" si="2"/>
        <v>0</v>
      </c>
      <c r="F6" s="13">
        <f t="shared" si="2"/>
        <v>0</v>
      </c>
      <c r="G6" s="13">
        <f t="shared" si="2"/>
        <v>0</v>
      </c>
      <c r="H6" s="13">
        <f t="shared" si="2"/>
        <v>0</v>
      </c>
      <c r="I6" s="13">
        <f t="shared" si="2"/>
        <v>0</v>
      </c>
      <c r="J6" s="13">
        <f t="shared" si="2"/>
        <v>0</v>
      </c>
      <c r="K6" s="13">
        <f>SUM(C6:J6)</f>
        <v>0</v>
      </c>
      <c r="L6" s="13">
        <f>K6/A$3</f>
        <v>0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4" t="s">
        <v>28</v>
      </c>
      <c r="D8" s="44"/>
      <c r="E8" s="44"/>
      <c r="F8" s="44"/>
      <c r="G8" s="44"/>
      <c r="H8" s="44"/>
      <c r="I8" s="44"/>
      <c r="J8" s="44"/>
      <c r="K8" s="44"/>
      <c r="L8" s="44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 t="shared" ref="C9:L9" si="3">SUM(C10:C30)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6">
        <f t="shared" si="3"/>
        <v>0</v>
      </c>
      <c r="I9" s="16">
        <f t="shared" si="3"/>
        <v>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7"/>
      <c r="N9" s="7"/>
      <c r="O9" s="7"/>
      <c r="P9" s="7"/>
      <c r="Q9" s="7"/>
      <c r="R9" s="7"/>
      <c r="S9" s="7"/>
    </row>
    <row r="10" spans="1:19" ht="21.75" customHeight="1" x14ac:dyDescent="0.2">
      <c r="A10" s="55" t="s">
        <v>34</v>
      </c>
      <c r="B10" s="56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7"/>
      <c r="O10" s="7"/>
      <c r="P10" s="7"/>
      <c r="Q10" s="7"/>
      <c r="R10" s="7"/>
      <c r="S10" s="7"/>
    </row>
    <row r="11" spans="1:19" ht="20.25" customHeight="1" x14ac:dyDescent="0.2">
      <c r="A11" s="58" t="s">
        <v>38</v>
      </c>
      <c r="B11" s="59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0</v>
      </c>
      <c r="L11" s="13">
        <f>K11/A$3</f>
        <v>0</v>
      </c>
      <c r="M11" s="7"/>
      <c r="N11" s="7"/>
      <c r="O11" s="7"/>
      <c r="P11" s="7"/>
      <c r="Q11" s="7"/>
      <c r="R11" s="7"/>
      <c r="S11" s="7"/>
    </row>
    <row r="12" spans="1:19" ht="19.5" customHeight="1" x14ac:dyDescent="0.2">
      <c r="A12" s="60" t="s">
        <v>42</v>
      </c>
      <c r="B12" s="61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62" t="s">
        <v>45</v>
      </c>
      <c r="B13" s="62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f>SUM(C13:J13)</f>
        <v>0</v>
      </c>
      <c r="L13" s="13">
        <f>K13/A$3</f>
        <v>0</v>
      </c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9"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C8:L8"/>
    <mergeCell ref="A10:B10"/>
    <mergeCell ref="A11:B11"/>
    <mergeCell ref="A12:B12"/>
  </mergeCells>
  <conditionalFormatting sqref="C15:L96">
    <cfRule type="expression" dxfId="59" priority="19">
      <formula>LEN(TRIM(C15))=0</formula>
    </cfRule>
  </conditionalFormatting>
  <conditionalFormatting sqref="C15:L96">
    <cfRule type="cellIs" dxfId="58" priority="20" operator="equal">
      <formula>0</formula>
    </cfRule>
  </conditionalFormatting>
  <conditionalFormatting sqref="C15:L96">
    <cfRule type="cellIs" dxfId="57" priority="21" operator="notEqual">
      <formula>0</formula>
    </cfRule>
  </conditionalFormatting>
  <conditionalFormatting sqref="A15:B96">
    <cfRule type="expression" dxfId="56" priority="22">
      <formula>LEN(TRIM(A15))=0</formula>
    </cfRule>
  </conditionalFormatting>
  <conditionalFormatting sqref="A15:B96">
    <cfRule type="notContainsText" dxfId="55" priority="23" operator="notContains" text="9875894754())("/>
  </conditionalFormatting>
  <conditionalFormatting sqref="C10:L13">
    <cfRule type="expression" dxfId="9" priority="1">
      <formula>LEN(TRIM(C10))=0</formula>
    </cfRule>
  </conditionalFormatting>
  <conditionalFormatting sqref="C10:L13">
    <cfRule type="cellIs" dxfId="7" priority="2" operator="equal">
      <formula>0</formula>
    </cfRule>
  </conditionalFormatting>
  <conditionalFormatting sqref="C10:L13">
    <cfRule type="cellIs" dxfId="5" priority="3" operator="notEqual">
      <formula>0</formula>
    </cfRule>
  </conditionalFormatting>
  <conditionalFormatting sqref="A10:B12 A13">
    <cfRule type="expression" dxfId="3" priority="4">
      <formula>LEN(TRIM(A10))=0</formula>
    </cfRule>
  </conditionalFormatting>
  <conditionalFormatting sqref="C13 A10:B12 A13">
    <cfRule type="notContainsText" dxfId="1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Diogo</vt:lpstr>
      <vt:lpstr>Izaquiel</vt:lpstr>
      <vt:lpstr>Ivo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Diogo</cp:lastModifiedBy>
  <cp:revision>6</cp:revision>
  <dcterms:created xsi:type="dcterms:W3CDTF">2016-09-14T11:24:14Z</dcterms:created>
  <dcterms:modified xsi:type="dcterms:W3CDTF">2016-10-24T20:50:34Z</dcterms:modified>
  <dc:language>pt-BR</dc:language>
</cp:coreProperties>
</file>