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6\"/>
    </mc:Choice>
  </mc:AlternateContent>
  <bookViews>
    <workbookView xWindow="0" yWindow="0" windowWidth="20490" windowHeight="7755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4" i="1" l="1"/>
  <c r="D64" i="1"/>
  <c r="C9" i="2" l="1"/>
  <c r="L9" i="2" l="1"/>
  <c r="K9" i="2"/>
  <c r="J9" i="2"/>
  <c r="I9" i="2"/>
  <c r="H9" i="2"/>
  <c r="G9" i="2"/>
  <c r="F9" i="2"/>
  <c r="E9" i="2"/>
  <c r="D9" i="2"/>
  <c r="B6" i="2"/>
  <c r="E5" i="2"/>
  <c r="F5" i="2" s="1"/>
  <c r="G5" i="2" s="1"/>
  <c r="H5" i="2" s="1"/>
  <c r="I5" i="2" s="1"/>
  <c r="J5" i="2" s="1"/>
  <c r="K5" i="2" s="1"/>
  <c r="L5" i="2" s="1"/>
  <c r="D5" i="2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<sst xmlns="http://schemas.openxmlformats.org/spreadsheetml/2006/main" count="125" uniqueCount="113">
  <si>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</si>
  <si>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</si>
  <si>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</si>
  <si>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</si>
  <si>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</si>
  <si>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</si>
  <si>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</si>
  <si>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</si>
  <si>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</si>
  <si>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</si>
  <si>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</si>
  <si>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</si>
  <si>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</si>
  <si>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</si>
  <si>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</si>
  <si>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</si>
  <si>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</si>
  <si>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</si>
  <si>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</si>
  <si>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</si>
  <si>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</si>
  <si>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</si>
  <si>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</si>
  <si>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</si>
  <si>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</si>
  <si>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</si>
  <si>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</si>
  <si>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</si>
  <si>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</si>
  <si>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</si>
  <si>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</si>
  <si>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</si>
  <si>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</si>
  <si>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</si>
  <si>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</si>
  <si>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</si>
  <si>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</si>
  <si>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</si>
  <si>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</si>
  <si>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</si>
  <si>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</si>
  <si>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</si>
  <si>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</si>
  <si>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</si>
  <si>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</si>
  <si>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</si>
  <si>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</si>
  <si>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</si>
  <si>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</si>
  <si>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</si>
  <si>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</si>
  <si>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</si>
  <si>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</si>
  <si>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</si>
  <si>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</si>
  <si>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</si>
  <si>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</si>
  <si>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</si>
  <si>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</si>
  <si>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</si>
  <si>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</si>
  <si>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</si>
  <si>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</si>
  <si>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</si>
  <si>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</si>
  <si>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</si>
  <si>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</si>
  <si>
    <t>Módulo cadastro de funcionário</t>
  </si>
  <si>
    <t>Módulo Busca de Paciente</t>
  </si>
  <si>
    <t>Módulo Busca de Funcionário</t>
  </si>
  <si>
    <t>Módulo Agendamento</t>
  </si>
  <si>
    <t>Integração de módulos</t>
  </si>
  <si>
    <t>Implementação de metódos</t>
  </si>
  <si>
    <t>Tratamento de exceções</t>
  </si>
  <si>
    <t>Codificação e testes dos módulos cadastro de paciente e funcionário</t>
  </si>
  <si>
    <t>Codificação e testes dos módulos busca de funcionário, paciente e agendamento</t>
  </si>
  <si>
    <t>Códificação de métodos e tratamento de exceções do módulo</t>
  </si>
  <si>
    <t xml:space="preserve">Integração, teste e correção de possiveis erros nos módulos desenvolvidos </t>
  </si>
  <si>
    <t>Reajuste de código</t>
  </si>
  <si>
    <t>Módulo Calendário</t>
  </si>
  <si>
    <t>Estudo da biblioteca JCalendar</t>
  </si>
  <si>
    <t xml:space="preserve">Implementação gráfica do JDateChooser e seus eventos </t>
  </si>
  <si>
    <t>Integrar busca de paciente</t>
  </si>
  <si>
    <t>Inserção de busca de funcionário</t>
  </si>
  <si>
    <t>Inserção de metodos para busca de data</t>
  </si>
  <si>
    <t>Tratamento de exceção para busca de hora</t>
  </si>
  <si>
    <t>Reajuste de agendamento</t>
  </si>
  <si>
    <t>Tratamento de exceção do campo rg da tela cadastro de paciente</t>
  </si>
  <si>
    <t>Tratamento de exceção do campo rg da tela cadastro de funcionário</t>
  </si>
  <si>
    <t>Busca de bibliotecas e estudo destas, para implementação no sistema.</t>
  </si>
  <si>
    <t>Codificação de métodos e tratamento de exceções do módulo</t>
  </si>
  <si>
    <t>Correção de erros encontrados após a entrega da Sprint anterior</t>
  </si>
  <si>
    <t>Atualização de documentação</t>
  </si>
  <si>
    <t>Inclusão de funcionalidades</t>
  </si>
  <si>
    <t>Módulo agendamento</t>
  </si>
  <si>
    <t>InternalFrame</t>
  </si>
  <si>
    <t>Atualizar requisitos</t>
  </si>
  <si>
    <t>Atualizar diagrama de caso de uso</t>
  </si>
  <si>
    <t>Atualizar diagrama de classe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</si>
  <si>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</si>
  <si>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</si>
  <si>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</si>
  <si>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Implementação de métodos de controle de data e horário no agendamento</t>
  </si>
  <si>
    <t>Tratamento de exceção no horário de agendamento de consultas</t>
  </si>
  <si>
    <t>Estudo da funcionalidade</t>
  </si>
  <si>
    <t>Implemetação da funcionalidade nas telas internas do sistema</t>
  </si>
  <si>
    <t>Inseirir agendamentos na tela de menu</t>
  </si>
  <si>
    <t xml:space="preserve">Implementar prontuário </t>
  </si>
  <si>
    <t>Implementar novas funcionálidades no sistema</t>
  </si>
  <si>
    <t>Correção de bugs e tratamento de exceções</t>
  </si>
  <si>
    <t>Integração de funcionalidade ao sistema</t>
  </si>
  <si>
    <t>Integração do banco de dados</t>
  </si>
  <si>
    <t>Inserção de JComboBox com dados de cidades e estados nas telas de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</si>
</sst>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0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  <font>
      <b/>
      <u/>
      <sz val="10"/>
      <name val="Cambria"/>
      <family val="1"/>
      <charset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vertical="center" wrapText="1"/>
    </xf>
    <xf numFmtId="0" fontId="18" fillId="0" borderId="0" xfId="0" applyFont="1"/>
    <xf numFmtId="0" fontId="18" fillId="0" borderId="2" xfId="0" applyFont="1" applyBorder="1"/>
    <xf numFmtId="0" fontId="18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392.07</c:v>
                </c:pt>
                <c:pt idx="5">
                  <c:v>356.16999999999996</c:v>
                </c:pt>
                <c:pt idx="6">
                  <c:v>318.46999999999997</c:v>
                </c:pt>
                <c:pt idx="7">
                  <c:v>318.46999999999997</c:v>
                </c:pt>
                <c:pt idx="8">
                  <c:v>318.46999999999997</c:v>
                </c:pt>
                <c:pt idx="9">
                  <c:v>318.46999999999997</c:v>
                </c:pt>
                <c:pt idx="10">
                  <c:v>318.46999999999997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6281528"/>
        <c:axId val="226282312"/>
      </c:lineChart>
      <c:catAx>
        <c:axId val="2262815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26282312"/>
        <c:crosses val="autoZero"/>
        <c:auto val="1"/>
        <c:lblAlgn val="ctr"/>
        <c:lblOffset val="100"/>
        <c:noMultiLvlLbl val="1"/>
      </c:catAx>
      <c:valAx>
        <c:axId val="226282312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26281528"/>
        <c:crossesAt val="1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showGridLines="0" tabSelected="1" topLeftCell="D37" zoomScale="115" zoomScaleNormal="115" workbookViewId="0">
      <selection activeCell="E42" sqref="E42"/>
    </sheetView>
  </sheetViews>
  <sheetFormatPr defaultRowHeight="12.75" x14ac:dyDescent="0.2"/>
  <cols>
    <col min="1" max="1" width="40" bestFit="1" customWidth="1"/>
    <col min="2" max="2" width="77.5703125" bestFit="1" customWidth="1"/>
    <col min="3" max="3" width="59.855468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52" t="s">
        <v>0</v>
      </c>
      <c r="B1" s="52"/>
      <c r="C1" s="52"/>
      <c r="D1" s="52"/>
      <c r="E1" s="52"/>
      <c r="F1" s="5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0" t="s">
        <v>55</v>
      </c>
      <c r="B4" s="32" t="s">
        <v>59</v>
      </c>
      <c r="C4" s="33" t="s">
        <v>63</v>
      </c>
      <c r="D4" s="34">
        <v>9</v>
      </c>
      <c r="E4" s="34">
        <v>9</v>
      </c>
      <c r="F4" s="29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0" t="s">
        <v>56</v>
      </c>
      <c r="B5" s="32" t="s">
        <v>60</v>
      </c>
      <c r="C5" s="33" t="s">
        <v>64</v>
      </c>
      <c r="D5" s="34">
        <v>10</v>
      </c>
      <c r="E5" s="34">
        <v>10</v>
      </c>
      <c r="F5" s="29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0" t="s">
        <v>57</v>
      </c>
      <c r="B6" s="32" t="s">
        <v>61</v>
      </c>
      <c r="C6" s="33" t="s">
        <v>66</v>
      </c>
      <c r="D6" s="34">
        <v>10</v>
      </c>
      <c r="E6" s="34">
        <v>10</v>
      </c>
      <c r="F6" s="29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1" t="s">
        <v>58</v>
      </c>
      <c r="B7" s="32" t="s">
        <v>62</v>
      </c>
      <c r="C7" s="33" t="s">
        <v>65</v>
      </c>
      <c r="D7" s="34">
        <v>10</v>
      </c>
      <c r="E7" s="34">
        <v>10</v>
      </c>
      <c r="F7" s="29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53" t="s">
        <v>40</v>
      </c>
      <c r="B8" s="54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53"/>
      <c r="B9" s="55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53"/>
      <c r="B10" s="55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53"/>
      <c r="B11" s="55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53"/>
      <c r="B12" s="55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53"/>
      <c r="B13" s="55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53"/>
      <c r="B14" s="56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49" t="s">
        <v>49</v>
      </c>
      <c r="B15" s="46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50"/>
      <c r="B16" s="48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50"/>
      <c r="B17" s="48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51"/>
      <c r="B18" s="47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 x14ac:dyDescent="0.2">
      <c r="A19" s="49" t="s">
        <v>67</v>
      </c>
      <c r="B19" s="46" t="s">
        <v>76</v>
      </c>
      <c r="C19" s="22" t="s">
        <v>72</v>
      </c>
      <c r="D19" s="35">
        <v>3.3</v>
      </c>
      <c r="E19" s="35">
        <v>3.3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 x14ac:dyDescent="0.2">
      <c r="A20" s="51"/>
      <c r="B20" s="47"/>
      <c r="C20" s="23" t="s">
        <v>73</v>
      </c>
      <c r="D20" s="35">
        <v>2.5</v>
      </c>
      <c r="E20" s="35">
        <v>2.5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 x14ac:dyDescent="0.2">
      <c r="A21" s="49" t="s">
        <v>68</v>
      </c>
      <c r="B21" s="46" t="s">
        <v>76</v>
      </c>
      <c r="C21" s="22" t="s">
        <v>72</v>
      </c>
      <c r="D21" s="35">
        <v>3</v>
      </c>
      <c r="E21" s="35">
        <v>3</v>
      </c>
      <c r="F21" s="6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 x14ac:dyDescent="0.2">
      <c r="A22" s="51"/>
      <c r="B22" s="47"/>
      <c r="C22" s="23" t="s">
        <v>73</v>
      </c>
      <c r="D22" s="35">
        <v>2.25</v>
      </c>
      <c r="E22" s="35">
        <v>2.25</v>
      </c>
      <c r="F22" s="6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 x14ac:dyDescent="0.2">
      <c r="A23" s="49" t="s">
        <v>69</v>
      </c>
      <c r="B23" s="46" t="s">
        <v>90</v>
      </c>
      <c r="C23" s="22" t="s">
        <v>72</v>
      </c>
      <c r="D23" s="35">
        <v>3.33</v>
      </c>
      <c r="E23" s="35">
        <v>3.33</v>
      </c>
      <c r="F23" s="6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2">
      <c r="A24" s="51"/>
      <c r="B24" s="47"/>
      <c r="C24" s="23" t="s">
        <v>73</v>
      </c>
      <c r="D24" s="35">
        <v>3</v>
      </c>
      <c r="E24" s="35">
        <v>3</v>
      </c>
      <c r="F24" s="6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49" t="s">
        <v>70</v>
      </c>
      <c r="B25" s="46" t="s">
        <v>90</v>
      </c>
      <c r="C25" s="22" t="s">
        <v>72</v>
      </c>
      <c r="D25" s="35">
        <v>3.2</v>
      </c>
      <c r="E25" s="35">
        <v>3.2</v>
      </c>
      <c r="F25" s="6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customHeight="1" x14ac:dyDescent="0.2">
      <c r="A26" s="51"/>
      <c r="B26" s="47"/>
      <c r="C26" s="23" t="s">
        <v>73</v>
      </c>
      <c r="D26" s="35">
        <v>2.75</v>
      </c>
      <c r="E26" s="35">
        <v>2.75</v>
      </c>
      <c r="F26" s="6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customHeight="1" x14ac:dyDescent="0.2">
      <c r="A27" s="49" t="s">
        <v>71</v>
      </c>
      <c r="B27" s="57" t="s">
        <v>77</v>
      </c>
      <c r="C27" s="22" t="s">
        <v>74</v>
      </c>
      <c r="D27" s="35">
        <v>5.4</v>
      </c>
      <c r="E27" s="35">
        <v>5.4</v>
      </c>
      <c r="F27" s="6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5" x14ac:dyDescent="0.2">
      <c r="A28" s="51"/>
      <c r="B28" s="58"/>
      <c r="C28" s="22" t="s">
        <v>75</v>
      </c>
      <c r="D28" s="35">
        <v>4.2</v>
      </c>
      <c r="E28" s="35">
        <v>4.2</v>
      </c>
      <c r="F28" s="6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customHeight="1" x14ac:dyDescent="0.2">
      <c r="A29" s="46" t="s">
        <v>79</v>
      </c>
      <c r="B29" s="46" t="s">
        <v>89</v>
      </c>
      <c r="C29" s="33" t="s">
        <v>80</v>
      </c>
      <c r="D29" s="29">
        <v>4.25</v>
      </c>
      <c r="E29" s="29">
        <v>4.25</v>
      </c>
      <c r="F29" s="6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customHeight="1" x14ac:dyDescent="0.2">
      <c r="A30" s="47"/>
      <c r="B30" s="47"/>
      <c r="C30" s="38" t="s">
        <v>81</v>
      </c>
      <c r="D30" s="29">
        <v>3.5</v>
      </c>
      <c r="E30" s="29">
        <v>3.5</v>
      </c>
      <c r="F30" s="6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customHeight="1" x14ac:dyDescent="0.2">
      <c r="A31" s="46" t="s">
        <v>70</v>
      </c>
      <c r="B31" s="46" t="s">
        <v>90</v>
      </c>
      <c r="C31" s="39" t="s">
        <v>82</v>
      </c>
      <c r="D31" s="44">
        <v>4.2</v>
      </c>
      <c r="E31" s="43">
        <v>4.2</v>
      </c>
      <c r="F31" s="6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customHeight="1" x14ac:dyDescent="0.2">
      <c r="A32" s="48"/>
      <c r="B32" s="48"/>
      <c r="C32" s="40" t="s">
        <v>83</v>
      </c>
      <c r="D32" s="35">
        <v>4.5</v>
      </c>
      <c r="E32" s="35">
        <v>4.5</v>
      </c>
      <c r="F32" s="6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customHeight="1" x14ac:dyDescent="0.2">
      <c r="A33" s="48"/>
      <c r="B33" s="48"/>
      <c r="C33" s="41" t="s">
        <v>84</v>
      </c>
      <c r="D33" s="35">
        <v>5.75</v>
      </c>
      <c r="E33" s="35">
        <v>5.75</v>
      </c>
      <c r="F33" s="6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customHeight="1" x14ac:dyDescent="0.2">
      <c r="A34" s="48"/>
      <c r="B34" s="48"/>
      <c r="C34" s="42" t="s">
        <v>85</v>
      </c>
      <c r="D34" s="35">
        <v>3.5</v>
      </c>
      <c r="E34" s="35">
        <v>3.5</v>
      </c>
      <c r="F34" s="6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" customHeight="1" x14ac:dyDescent="0.2">
      <c r="A35" s="47"/>
      <c r="B35" s="47"/>
      <c r="C35" s="42" t="s">
        <v>86</v>
      </c>
      <c r="D35" s="35">
        <v>4.5</v>
      </c>
      <c r="E35" s="35">
        <v>4.5</v>
      </c>
      <c r="F35" s="6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" customHeight="1" x14ac:dyDescent="0.2">
      <c r="A36" s="46" t="s">
        <v>78</v>
      </c>
      <c r="B36" s="46" t="s">
        <v>91</v>
      </c>
      <c r="C36" s="39" t="s">
        <v>87</v>
      </c>
      <c r="D36" s="35">
        <v>2.5</v>
      </c>
      <c r="E36" s="35">
        <v>2.5</v>
      </c>
      <c r="F36" s="6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x14ac:dyDescent="0.2">
      <c r="A37" s="47"/>
      <c r="B37" s="47"/>
      <c r="C37" s="39" t="s">
        <v>88</v>
      </c>
      <c r="D37" s="35">
        <v>3.2</v>
      </c>
      <c r="E37" s="35">
        <v>3.2</v>
      </c>
      <c r="F37" s="6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59" t="s">
        <v>92</v>
      </c>
      <c r="B38" s="46"/>
      <c r="C38" s="33" t="s">
        <v>96</v>
      </c>
      <c r="D38" s="29">
        <v>3.2</v>
      </c>
      <c r="E38" s="29">
        <v>3.2</v>
      </c>
      <c r="F38" s="6">
        <v>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60"/>
      <c r="B39" s="48"/>
      <c r="C39" s="38" t="s">
        <v>97</v>
      </c>
      <c r="D39" s="29">
        <v>3.5</v>
      </c>
      <c r="E39" s="29">
        <v>3.5</v>
      </c>
      <c r="F39" s="6">
        <v>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">
      <c r="A40" s="61"/>
      <c r="B40" s="47"/>
      <c r="C40" s="39" t="s">
        <v>98</v>
      </c>
      <c r="D40" s="29">
        <v>4</v>
      </c>
      <c r="E40" s="29">
        <v>4</v>
      </c>
      <c r="F40" s="6">
        <v>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">
      <c r="A41" s="62" t="s">
        <v>93</v>
      </c>
      <c r="B41" s="46" t="s">
        <v>108</v>
      </c>
      <c r="C41" s="39" t="s">
        <v>99</v>
      </c>
      <c r="D41" s="44">
        <v>3.5</v>
      </c>
      <c r="E41" s="43">
        <v>3.5</v>
      </c>
      <c r="F41" s="6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">
      <c r="A42" s="63"/>
      <c r="B42" s="48"/>
      <c r="C42" s="39" t="s">
        <v>100</v>
      </c>
      <c r="D42" s="35">
        <v>2</v>
      </c>
      <c r="E42" s="35">
        <v>2</v>
      </c>
      <c r="F42" s="6">
        <v>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">
      <c r="A43" s="63"/>
      <c r="B43" s="48"/>
      <c r="C43" s="41" t="s">
        <v>101</v>
      </c>
      <c r="D43" s="35">
        <v>2.25</v>
      </c>
      <c r="E43" s="35">
        <v>2.25</v>
      </c>
      <c r="F43" s="6">
        <v>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">
      <c r="A44" s="63"/>
      <c r="B44" s="48"/>
      <c r="C44" s="42" t="s">
        <v>101</v>
      </c>
      <c r="D44" s="35">
        <v>1</v>
      </c>
      <c r="E44" s="35">
        <v>1</v>
      </c>
      <c r="F44" s="6">
        <v>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">
      <c r="A45" s="64"/>
      <c r="B45" s="47"/>
      <c r="C45" s="41" t="s">
        <v>112</v>
      </c>
      <c r="D45" s="35">
        <v>4.5</v>
      </c>
      <c r="E45" s="35">
        <v>4.5</v>
      </c>
      <c r="F45" s="6">
        <v>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">
      <c r="A46" s="62" t="s">
        <v>94</v>
      </c>
      <c r="B46" s="46" t="s">
        <v>109</v>
      </c>
      <c r="C46" s="42" t="s">
        <v>102</v>
      </c>
      <c r="D46" s="35">
        <v>3</v>
      </c>
      <c r="E46" s="35">
        <v>3</v>
      </c>
      <c r="F46" s="6">
        <v>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">
      <c r="A47" s="64"/>
      <c r="B47" s="47"/>
      <c r="C47" s="42" t="s">
        <v>103</v>
      </c>
      <c r="D47" s="35">
        <v>2.75</v>
      </c>
      <c r="E47" s="35">
        <v>2.75</v>
      </c>
      <c r="F47" s="6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">
      <c r="A48" s="62" t="s">
        <v>95</v>
      </c>
      <c r="B48" s="46" t="s">
        <v>110</v>
      </c>
      <c r="C48" s="39" t="s">
        <v>104</v>
      </c>
      <c r="D48" s="35">
        <v>2</v>
      </c>
      <c r="E48" s="35">
        <v>2</v>
      </c>
      <c r="F48" s="6">
        <v>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">
      <c r="A49" s="64"/>
      <c r="B49" s="47"/>
      <c r="C49" s="39" t="s">
        <v>105</v>
      </c>
      <c r="D49" s="35">
        <v>6</v>
      </c>
      <c r="E49" s="35">
        <v>6</v>
      </c>
      <c r="F49" s="6">
        <v>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x14ac:dyDescent="0.2">
      <c r="A50" s="45"/>
      <c r="B50" s="37"/>
      <c r="C50" s="39"/>
      <c r="D50" s="35"/>
      <c r="E50" s="35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x14ac:dyDescent="0.2">
      <c r="A51" s="45" t="s">
        <v>106</v>
      </c>
      <c r="B51" s="37"/>
      <c r="C51" s="39"/>
      <c r="D51" s="35"/>
      <c r="E51" s="35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x14ac:dyDescent="0.2">
      <c r="A52" s="45" t="s">
        <v>107</v>
      </c>
      <c r="B52" s="37"/>
      <c r="C52" s="39"/>
      <c r="D52" s="35"/>
      <c r="E52" s="35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x14ac:dyDescent="0.2">
      <c r="A53" s="45" t="s">
        <v>111</v>
      </c>
      <c r="B53" s="37"/>
      <c r="C53" s="39"/>
      <c r="D53" s="35"/>
      <c r="E53" s="35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x14ac:dyDescent="0.2">
      <c r="A54" s="45"/>
      <c r="B54" s="37"/>
      <c r="C54" s="39"/>
      <c r="D54" s="35"/>
      <c r="E54" s="35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x14ac:dyDescent="0.2">
      <c r="A55" s="45"/>
      <c r="B55" s="37"/>
      <c r="C55" s="39"/>
      <c r="D55" s="35"/>
      <c r="E55" s="35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x14ac:dyDescent="0.2">
      <c r="A56" s="45"/>
      <c r="B56" s="37"/>
      <c r="C56" s="39"/>
      <c r="D56" s="35"/>
      <c r="E56" s="35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4.25" customHeight="1" x14ac:dyDescent="0.2">
      <c r="A57" s="45"/>
      <c r="B57" s="4"/>
      <c r="C57" s="4"/>
      <c r="D57" s="28"/>
      <c r="E57" s="5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4.25" x14ac:dyDescent="0.2">
      <c r="A58" s="3" t="s">
        <v>8</v>
      </c>
      <c r="B58" s="3"/>
      <c r="C58" s="3"/>
      <c r="D58" s="36"/>
      <c r="E58" s="8"/>
      <c r="F58" s="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25" x14ac:dyDescent="0.2">
      <c r="A59" s="7"/>
      <c r="B59" s="4"/>
      <c r="C59" s="4"/>
      <c r="D59" s="5"/>
      <c r="E59" s="5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25" x14ac:dyDescent="0.2">
      <c r="A60" s="4"/>
      <c r="B60" s="4"/>
      <c r="C60" s="4"/>
      <c r="D60" s="5"/>
      <c r="E60" s="5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25" x14ac:dyDescent="0.2">
      <c r="A61" s="3" t="s">
        <v>9</v>
      </c>
      <c r="B61" s="3"/>
      <c r="C61" s="3"/>
      <c r="D61" s="8"/>
      <c r="E61" s="8"/>
      <c r="F61" s="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25" x14ac:dyDescent="0.2">
      <c r="A62" s="4"/>
      <c r="B62" s="4"/>
      <c r="C62" s="4"/>
      <c r="D62" s="5"/>
      <c r="E62" s="5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25" x14ac:dyDescent="0.2">
      <c r="A63" s="4"/>
      <c r="B63" s="4"/>
      <c r="C63" s="4"/>
      <c r="D63" s="5"/>
      <c r="E63" s="5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25" x14ac:dyDescent="0.2">
      <c r="A64" s="10" t="s">
        <v>10</v>
      </c>
      <c r="B64" s="4"/>
      <c r="C64" s="10"/>
      <c r="D64" s="11">
        <f>SUM(D4:D63)</f>
        <v>181.52999999999997</v>
      </c>
      <c r="E64" s="11">
        <f>SUM(E4:E57)</f>
        <v>181.52999999999997</v>
      </c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5:5" x14ac:dyDescent="0.2">
      <c r="E65" s="26"/>
    </row>
  </sheetData>
  <mergeCells count="29">
    <mergeCell ref="B38:B40"/>
    <mergeCell ref="B41:B45"/>
    <mergeCell ref="B46:B47"/>
    <mergeCell ref="B48:B49"/>
    <mergeCell ref="A38:A40"/>
    <mergeCell ref="A41:A45"/>
    <mergeCell ref="A46:A47"/>
    <mergeCell ref="A48:A49"/>
    <mergeCell ref="A27:A28"/>
    <mergeCell ref="B27:B28"/>
    <mergeCell ref="B19:B20"/>
    <mergeCell ref="A19:A20"/>
    <mergeCell ref="A21:A22"/>
    <mergeCell ref="A23:A24"/>
    <mergeCell ref="A25:A26"/>
    <mergeCell ref="B21:B22"/>
    <mergeCell ref="B23:B24"/>
    <mergeCell ref="B25:B26"/>
    <mergeCell ref="A15:A18"/>
    <mergeCell ref="B15:B18"/>
    <mergeCell ref="A1:F1"/>
    <mergeCell ref="A8:A14"/>
    <mergeCell ref="B8:B14"/>
    <mergeCell ref="B29:B30"/>
    <mergeCell ref="B31:B35"/>
    <mergeCell ref="B36:B37"/>
    <mergeCell ref="A29:A30"/>
    <mergeCell ref="A31:A35"/>
    <mergeCell ref="A36:A37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A33" sqref="A3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65"/>
      <c r="B1" s="65"/>
      <c r="C1" s="65" t="s">
        <v>11</v>
      </c>
      <c r="D1" s="65"/>
      <c r="E1" s="65"/>
      <c r="F1" s="65"/>
      <c r="G1" s="65"/>
      <c r="H1" s="65"/>
      <c r="I1" s="65"/>
      <c r="J1" s="65"/>
      <c r="K1" s="65"/>
      <c r="L1" s="65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66" t="s">
        <v>12</v>
      </c>
      <c r="B2" s="67" t="s">
        <v>13</v>
      </c>
      <c r="C2" s="68" t="s">
        <v>14</v>
      </c>
      <c r="D2" s="68" t="s">
        <v>15</v>
      </c>
      <c r="E2" s="68" t="s">
        <v>16</v>
      </c>
      <c r="F2" s="69" t="s">
        <v>17</v>
      </c>
      <c r="G2" s="70" t="s">
        <v>18</v>
      </c>
      <c r="H2" s="70" t="s">
        <v>19</v>
      </c>
      <c r="I2" s="69" t="s">
        <v>20</v>
      </c>
      <c r="J2" s="69" t="s">
        <v>21</v>
      </c>
      <c r="K2" s="69" t="s">
        <v>22</v>
      </c>
      <c r="L2" s="69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66"/>
      <c r="B3" s="67"/>
      <c r="C3" s="67"/>
      <c r="D3" s="67"/>
      <c r="E3" s="68"/>
      <c r="F3" s="69"/>
      <c r="G3" s="70"/>
      <c r="H3" s="70"/>
      <c r="I3" s="69"/>
      <c r="J3" s="69"/>
      <c r="K3" s="69"/>
      <c r="L3" s="69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392.07</v>
      </c>
      <c r="G6" s="18">
        <f t="shared" si="1"/>
        <v>356.16999999999996</v>
      </c>
      <c r="H6" s="18">
        <f t="shared" si="1"/>
        <v>318.46999999999997</v>
      </c>
      <c r="I6" s="18">
        <f t="shared" si="1"/>
        <v>318.46999999999997</v>
      </c>
      <c r="J6" s="18">
        <f t="shared" si="1"/>
        <v>318.46999999999997</v>
      </c>
      <c r="K6" s="18">
        <f t="shared" si="1"/>
        <v>318.46999999999997</v>
      </c>
      <c r="L6" s="18">
        <f t="shared" si="1"/>
        <v>318.46999999999997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71" t="s">
        <v>37</v>
      </c>
      <c r="B8" s="71"/>
      <c r="C8" s="71" t="s">
        <v>38</v>
      </c>
      <c r="D8" s="71"/>
      <c r="E8" s="71"/>
      <c r="F8" s="71"/>
      <c r="G8" s="71"/>
      <c r="H8" s="71"/>
      <c r="I8" s="71"/>
      <c r="J8" s="71"/>
      <c r="K8" s="71"/>
      <c r="L8" s="71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72">
        <v>50</v>
      </c>
      <c r="B9" s="72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32.930000000000007</v>
      </c>
      <c r="G9" s="18">
        <f>SUMIF('Product Backlog'!F:F,5,'Product Backlog'!E:E)</f>
        <v>35.900000000000006</v>
      </c>
      <c r="H9" s="18">
        <f>SUMIF('Product Backlog'!F:F,6,'Product Backlog'!E:E)</f>
        <v>37.700000000000003</v>
      </c>
      <c r="I9" s="18">
        <f>SUMIF('Product Backlog'!F:F,7,'Product Backlog'!E:E)</f>
        <v>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181.53000000000003</v>
      </c>
      <c r="N9" s="18">
        <f>M9/10</f>
        <v>18.153000000000002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5</cp:revision>
  <dcterms:created xsi:type="dcterms:W3CDTF">2016-10-08T21:35:52Z</dcterms:created>
  <dcterms:modified xsi:type="dcterms:W3CDTF">2016-10-25T12:36:10Z</dcterms:modified>
  <dc:language>pt-BR</dc:language>
</cp:coreProperties>
</file>