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6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3" i="4" l="1"/>
  <c r="K13" i="4"/>
  <c r="L12" i="4"/>
  <c r="K12" i="4"/>
  <c r="K11" i="4"/>
  <c r="L11" i="4" s="1"/>
  <c r="K10" i="4"/>
  <c r="L10" i="4" s="1"/>
  <c r="K14" i="5"/>
  <c r="L14" i="5" s="1"/>
  <c r="K13" i="5"/>
  <c r="L13" i="5" s="1"/>
  <c r="K12" i="5"/>
  <c r="L12" i="5" s="1"/>
  <c r="K11" i="5"/>
  <c r="L11" i="5" s="1"/>
  <c r="L13" i="3"/>
  <c r="K13" i="3"/>
  <c r="E4" i="1" l="1"/>
  <c r="G4" i="1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9" i="5"/>
  <c r="C12" i="2" s="1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<sst xmlns="http://schemas.openxmlformats.org/spreadsheetml/2006/main" count="148" uniqueCount="57">
  <si>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</si>
  <si>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</si>
  <si>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</si>
  <si>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</si>
  <si>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</si>
  <si>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</si>
  <si>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</si>
  <si>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</si>
  <si>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</si>
  <si>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</si>
  <si>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</si>
  <si>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</si>
  <si>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</si>
  <si>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</si>
  <si>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</si>
  <si>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</si>
  <si>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</si>
  <si>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</si>
  <si>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</si>
  <si>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</si>
  <si>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</si>
  <si>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</si>
  <si>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</si>
  <si>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</si>
  <si>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</si>
  <si>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</si>
  <si>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</si>
  <si>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</si>
  <si>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</si>
  <si>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</si>
  <si>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</si>
  <si>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18/10/2016</t>
  </si>
  <si>
    <t>Módulo Calendário</t>
  </si>
  <si>
    <t>Feito</t>
  </si>
  <si>
    <t>Atualização de documentação</t>
  </si>
  <si>
    <t>Atualizar requisitos</t>
  </si>
  <si>
    <t>Atualizar diagrama de caso de uso</t>
  </si>
  <si>
    <t>Atualizar diagrama de classe</t>
  </si>
  <si>
    <t>Inclusão de funcionalidades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</si>
  <si>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</si>
  <si>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</si>
  <si>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</si>
  <si>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Módulo agendamento</t>
  </si>
  <si>
    <t>Tratamento de exceção no horário de agendamento de consultas</t>
  </si>
  <si>
    <t>Implementação de métodos de controle de data e horário no agendamento</t>
  </si>
  <si>
    <t>InternalFrame</t>
  </si>
  <si>
    <t>Estudo da funcionalidade</t>
  </si>
  <si>
    <t>Quarta
19/10/2016</t>
  </si>
  <si>
    <t>Quinta
20/10/2016</t>
  </si>
  <si>
    <t>Sexta
21/10/2016</t>
  </si>
  <si>
    <t>Sábado
22/10/2016</t>
  </si>
  <si>
    <t>Domingo
23/10/2016</t>
  </si>
  <si>
    <t>Segunda
24/10/2016</t>
  </si>
  <si>
    <t>Terça
25/10/2016</t>
  </si>
  <si>
    <t>Inserção de JComboBox com dados de cidades e estados nas telas de cadastro</t>
  </si>
  <si>
    <t>Implementação da funcionalidade nas telas internas do sistema</t>
  </si>
  <si>
    <t>JInternalFrame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</si>
</sst>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u/>
      <sz val="11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NumberFormat="1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37.700000000000003</c:v>
                </c:pt>
                <c:pt idx="1">
                  <c:v>32.987500000000004</c:v>
                </c:pt>
                <c:pt idx="2">
                  <c:v>28.275000000000006</c:v>
                </c:pt>
                <c:pt idx="3">
                  <c:v>23.562500000000007</c:v>
                </c:pt>
                <c:pt idx="4">
                  <c:v>18.850000000000009</c:v>
                </c:pt>
                <c:pt idx="5">
                  <c:v>14.137500000000008</c:v>
                </c:pt>
                <c:pt idx="6">
                  <c:v>9.4250000000000078</c:v>
                </c:pt>
                <c:pt idx="7">
                  <c:v>4.7125000000000075</c:v>
                </c:pt>
                <c:pt idx="8">
                  <c:v>7.1054273576010019E-15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37.700000000000003</c:v>
                </c:pt>
                <c:pt idx="1">
                  <c:v>37.700000000000003</c:v>
                </c:pt>
                <c:pt idx="2">
                  <c:v>34.200000000000003</c:v>
                </c:pt>
                <c:pt idx="3">
                  <c:v>32.200000000000003</c:v>
                </c:pt>
                <c:pt idx="4">
                  <c:v>29.950000000000003</c:v>
                </c:pt>
                <c:pt idx="5">
                  <c:v>23.750000000000004</c:v>
                </c:pt>
                <c:pt idx="6">
                  <c:v>9.7500000000000036</c:v>
                </c:pt>
                <c:pt idx="7">
                  <c:v>2.7500000000000036</c:v>
                </c:pt>
                <c:pt idx="8">
                  <c:v>3.5527136788005009E-15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3528128"/>
        <c:axId val="153528520"/>
      </c:lineChart>
      <c:catAx>
        <c:axId val="1535281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528520"/>
        <c:crosses val="autoZero"/>
        <c:auto val="1"/>
        <c:lblAlgn val="ctr"/>
        <c:lblOffset val="100"/>
        <c:noMultiLvlLbl val="1"/>
      </c:catAx>
      <c:valAx>
        <c:axId val="153528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52812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13.25</c:v>
                </c:pt>
                <c:pt idx="1">
                  <c:v>11.59375</c:v>
                </c:pt>
                <c:pt idx="2">
                  <c:v>9.9375</c:v>
                </c:pt>
                <c:pt idx="3">
                  <c:v>8.28125</c:v>
                </c:pt>
                <c:pt idx="4">
                  <c:v>6.625</c:v>
                </c:pt>
                <c:pt idx="5">
                  <c:v>4.96875</c:v>
                </c:pt>
                <c:pt idx="6">
                  <c:v>3.3125</c:v>
                </c:pt>
                <c:pt idx="7">
                  <c:v>1.65625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13.25</c:v>
                </c:pt>
                <c:pt idx="1">
                  <c:v>13.25</c:v>
                </c:pt>
                <c:pt idx="2">
                  <c:v>9.75</c:v>
                </c:pt>
                <c:pt idx="3">
                  <c:v>7.75</c:v>
                </c:pt>
                <c:pt idx="4">
                  <c:v>5.5</c:v>
                </c:pt>
                <c:pt idx="5">
                  <c:v>4.5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3529304"/>
        <c:axId val="153529696"/>
      </c:lineChart>
      <c:catAx>
        <c:axId val="153529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529696"/>
        <c:crosses val="autoZero"/>
        <c:auto val="1"/>
        <c:lblAlgn val="ctr"/>
        <c:lblOffset val="100"/>
        <c:noMultiLvlLbl val="1"/>
      </c:catAx>
      <c:valAx>
        <c:axId val="153529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52930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13.75</c:v>
                </c:pt>
                <c:pt idx="1">
                  <c:v>12.03125</c:v>
                </c:pt>
                <c:pt idx="2">
                  <c:v>10.3125</c:v>
                </c:pt>
                <c:pt idx="3">
                  <c:v>8.59375</c:v>
                </c:pt>
                <c:pt idx="4">
                  <c:v>6.875</c:v>
                </c:pt>
                <c:pt idx="5">
                  <c:v>5.15625</c:v>
                </c:pt>
                <c:pt idx="6">
                  <c:v>3.4375</c:v>
                </c:pt>
                <c:pt idx="7">
                  <c:v>1.71875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13.75</c:v>
                </c:pt>
                <c:pt idx="1">
                  <c:v>13.75</c:v>
                </c:pt>
                <c:pt idx="2">
                  <c:v>13.75</c:v>
                </c:pt>
                <c:pt idx="3">
                  <c:v>13.75</c:v>
                </c:pt>
                <c:pt idx="4">
                  <c:v>13.75</c:v>
                </c:pt>
                <c:pt idx="5">
                  <c:v>11.75</c:v>
                </c:pt>
                <c:pt idx="6">
                  <c:v>5.75</c:v>
                </c:pt>
                <c:pt idx="7">
                  <c:v>2.75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3530480"/>
        <c:axId val="153530872"/>
      </c:lineChart>
      <c:catAx>
        <c:axId val="153530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530872"/>
        <c:crosses val="autoZero"/>
        <c:auto val="1"/>
        <c:lblAlgn val="ctr"/>
        <c:lblOffset val="100"/>
        <c:noMultiLvlLbl val="1"/>
      </c:catAx>
      <c:valAx>
        <c:axId val="153530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53048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10.7</c:v>
                </c:pt>
                <c:pt idx="1">
                  <c:v>9.3624999999999989</c:v>
                </c:pt>
                <c:pt idx="2">
                  <c:v>8.0249999999999986</c:v>
                </c:pt>
                <c:pt idx="3">
                  <c:v>6.6874999999999982</c:v>
                </c:pt>
                <c:pt idx="4">
                  <c:v>5.3499999999999979</c:v>
                </c:pt>
                <c:pt idx="5">
                  <c:v>4.0124999999999975</c:v>
                </c:pt>
                <c:pt idx="6">
                  <c:v>2.6749999999999976</c:v>
                </c:pt>
                <c:pt idx="7">
                  <c:v>1.3374999999999977</c:v>
                </c:pt>
                <c:pt idx="8">
                  <c:v>-2.2204460492503131E-15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18/10/2016</c:v>
                </c:pt>
                <c:pt idx="2">
                  <c:v>Quarta
19/10/2016</c:v>
                </c:pt>
                <c:pt idx="3">
                  <c:v>Quinta
20/10/2016</c:v>
                </c:pt>
                <c:pt idx="4">
                  <c:v>Sexta
21/10/2016</c:v>
                </c:pt>
                <c:pt idx="5">
                  <c:v>Sábado
22/10/2016</c:v>
                </c:pt>
                <c:pt idx="6">
                  <c:v>Domingo
23/10/2016</c:v>
                </c:pt>
                <c:pt idx="7">
                  <c:v>Segunda
24/10/2016</c:v>
                </c:pt>
                <c:pt idx="8">
                  <c:v>Terça
25/10/2016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7.4999999999999991</c:v>
                </c:pt>
                <c:pt idx="6">
                  <c:v>3.9999999999999991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3531656"/>
        <c:axId val="153532048"/>
      </c:lineChart>
      <c:catAx>
        <c:axId val="153531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532048"/>
        <c:crosses val="autoZero"/>
        <c:auto val="1"/>
        <c:lblAlgn val="ctr"/>
        <c:lblOffset val="100"/>
        <c:noMultiLvlLbl val="1"/>
      </c:catAx>
      <c:valAx>
        <c:axId val="153532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353165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161640</xdr:rowOff>
    </xdr:from>
    <xdr:to>
      <xdr:col>11</xdr:col>
      <xdr:colOff>309600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137160</xdr:rowOff>
    </xdr:from>
    <xdr:to>
      <xdr:col>11</xdr:col>
      <xdr:colOff>309600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6"/>
  <sheetViews>
    <sheetView windowProtection="1" showGridLines="0" tabSelected="1" zoomScale="130" zoomScaleNormal="130" workbookViewId="0">
      <selection activeCell="B13" sqref="B13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4" t="s">
        <v>0</v>
      </c>
      <c r="B1" s="34"/>
      <c r="C1" s="34"/>
      <c r="D1" s="34"/>
      <c r="E1" s="34"/>
      <c r="F1" s="34"/>
      <c r="G1" s="34"/>
      <c r="H1" s="34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4" t="s">
        <v>2</v>
      </c>
      <c r="B2" s="34" t="s">
        <v>3</v>
      </c>
      <c r="C2" s="34" t="s">
        <v>4</v>
      </c>
      <c r="D2" s="34" t="s">
        <v>5</v>
      </c>
      <c r="E2" s="34"/>
      <c r="F2" s="34" t="s">
        <v>6</v>
      </c>
      <c r="G2" s="34"/>
      <c r="H2" s="34" t="s">
        <v>7</v>
      </c>
      <c r="I2" s="34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4"/>
      <c r="B3" s="34"/>
      <c r="C3" s="34"/>
      <c r="D3" s="1" t="s">
        <v>8</v>
      </c>
      <c r="E3" s="1" t="s">
        <v>9</v>
      </c>
      <c r="F3" s="1" t="s">
        <v>8</v>
      </c>
      <c r="G3" s="1" t="s">
        <v>9</v>
      </c>
      <c r="H3" s="34"/>
      <c r="I3" s="34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7" t="s">
        <v>34</v>
      </c>
      <c r="B4" s="27" t="s">
        <v>35</v>
      </c>
      <c r="C4" s="25" t="s">
        <v>23</v>
      </c>
      <c r="D4" s="25">
        <v>3.2</v>
      </c>
      <c r="E4" s="43">
        <f>SUM(D4:D15)</f>
        <v>37.700000000000003</v>
      </c>
      <c r="F4" s="25">
        <v>3.2</v>
      </c>
      <c r="G4" s="40">
        <f>SUM(F4:F15)</f>
        <v>37.700000000000003</v>
      </c>
      <c r="H4" s="26" t="s">
        <v>33</v>
      </c>
      <c r="I4" s="31"/>
      <c r="J4" s="3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8"/>
      <c r="B5" s="21" t="s">
        <v>36</v>
      </c>
      <c r="C5" s="25" t="s">
        <v>23</v>
      </c>
      <c r="D5" s="25">
        <v>3.5</v>
      </c>
      <c r="E5" s="44"/>
      <c r="F5" s="25">
        <v>3.5</v>
      </c>
      <c r="G5" s="41"/>
      <c r="H5" s="26" t="s">
        <v>33</v>
      </c>
      <c r="I5" s="32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9"/>
      <c r="B6" s="22" t="s">
        <v>37</v>
      </c>
      <c r="C6" s="28" t="s">
        <v>23</v>
      </c>
      <c r="D6" s="28">
        <v>4</v>
      </c>
      <c r="E6" s="44"/>
      <c r="F6" s="28">
        <v>4</v>
      </c>
      <c r="G6" s="41"/>
      <c r="H6" s="26" t="s">
        <v>33</v>
      </c>
      <c r="I6" s="32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5" t="s">
        <v>38</v>
      </c>
      <c r="B7" s="22" t="s">
        <v>39</v>
      </c>
      <c r="C7" s="5" t="s">
        <v>22</v>
      </c>
      <c r="D7" s="29">
        <v>3.5</v>
      </c>
      <c r="E7" s="44"/>
      <c r="F7" s="29">
        <v>3.5</v>
      </c>
      <c r="G7" s="41"/>
      <c r="H7" s="26" t="s">
        <v>33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46"/>
      <c r="B8" s="22" t="s">
        <v>40</v>
      </c>
      <c r="C8" s="5" t="s">
        <v>22</v>
      </c>
      <c r="D8" s="20">
        <v>2</v>
      </c>
      <c r="E8" s="44"/>
      <c r="F8" s="20">
        <v>2</v>
      </c>
      <c r="G8" s="41"/>
      <c r="H8" s="26" t="s">
        <v>33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46"/>
      <c r="B9" s="23" t="s">
        <v>41</v>
      </c>
      <c r="C9" s="20" t="s">
        <v>22</v>
      </c>
      <c r="D9" s="20">
        <v>2.25</v>
      </c>
      <c r="E9" s="44"/>
      <c r="F9" s="20">
        <v>2.25</v>
      </c>
      <c r="G9" s="41"/>
      <c r="H9" s="26" t="s">
        <v>33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46"/>
      <c r="B10" s="24" t="s">
        <v>41</v>
      </c>
      <c r="C10" s="20" t="s">
        <v>22</v>
      </c>
      <c r="D10" s="20">
        <v>1</v>
      </c>
      <c r="E10" s="44"/>
      <c r="F10" s="20">
        <v>1</v>
      </c>
      <c r="G10" s="41"/>
      <c r="H10" s="26" t="s">
        <v>33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6"/>
      <c r="B11" s="23" t="s">
        <v>54</v>
      </c>
      <c r="C11" s="20" t="s">
        <v>22</v>
      </c>
      <c r="D11" s="20">
        <v>4.5</v>
      </c>
      <c r="E11" s="44"/>
      <c r="F11" s="20">
        <v>4.5</v>
      </c>
      <c r="G11" s="41"/>
      <c r="H11" s="26" t="s">
        <v>33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5" t="s">
        <v>42</v>
      </c>
      <c r="B12" s="24" t="s">
        <v>44</v>
      </c>
      <c r="C12" s="20" t="s">
        <v>24</v>
      </c>
      <c r="D12" s="20">
        <v>3</v>
      </c>
      <c r="E12" s="44"/>
      <c r="F12" s="20">
        <v>3</v>
      </c>
      <c r="G12" s="41"/>
      <c r="H12" s="26" t="s">
        <v>33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6"/>
      <c r="B13" s="24" t="s">
        <v>43</v>
      </c>
      <c r="C13" s="20" t="s">
        <v>24</v>
      </c>
      <c r="D13" s="20">
        <v>2.75</v>
      </c>
      <c r="E13" s="44"/>
      <c r="F13" s="20">
        <v>2.75</v>
      </c>
      <c r="G13" s="41"/>
      <c r="H13" s="26" t="s">
        <v>33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5" t="s">
        <v>56</v>
      </c>
      <c r="B14" s="22" t="s">
        <v>46</v>
      </c>
      <c r="C14" s="20" t="s">
        <v>24</v>
      </c>
      <c r="D14" s="20">
        <v>2</v>
      </c>
      <c r="E14" s="44"/>
      <c r="F14" s="20">
        <v>2</v>
      </c>
      <c r="G14" s="41"/>
      <c r="H14" s="26" t="s">
        <v>33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6"/>
      <c r="B15" s="22" t="s">
        <v>55</v>
      </c>
      <c r="C15" s="20" t="s">
        <v>24</v>
      </c>
      <c r="D15" s="20">
        <v>6</v>
      </c>
      <c r="E15" s="45"/>
      <c r="F15" s="20">
        <v>6</v>
      </c>
      <c r="G15" s="42"/>
      <c r="H15" s="26" t="s">
        <v>33</v>
      </c>
      <c r="I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6"/>
      <c r="C16" s="4"/>
      <c r="D16" s="4"/>
      <c r="E16" s="4"/>
      <c r="F16" s="4"/>
      <c r="G16" s="3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x14ac:dyDescent="0.2">
      <c r="A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A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x14ac:dyDescent="0.2">
      <c r="A19" s="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27.75" customHeight="1" x14ac:dyDescent="0.2">
      <c r="A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x14ac:dyDescent="0.2">
      <c r="A21" s="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2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25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4.25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4.2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4.2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4.2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4">
    <mergeCell ref="A1:H1"/>
    <mergeCell ref="A2:A3"/>
    <mergeCell ref="B2:B3"/>
    <mergeCell ref="C2:C3"/>
    <mergeCell ref="D2:E2"/>
    <mergeCell ref="F2:G2"/>
    <mergeCell ref="H2:H3"/>
    <mergeCell ref="I2:I3"/>
    <mergeCell ref="A14:A15"/>
    <mergeCell ref="A4:A6"/>
    <mergeCell ref="G4:G15"/>
    <mergeCell ref="E4:E15"/>
    <mergeCell ref="A7:A11"/>
    <mergeCell ref="A12:A13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11" sqref="J11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8"/>
      <c r="B1" s="48"/>
      <c r="C1" s="48" t="s">
        <v>10</v>
      </c>
      <c r="D1" s="48"/>
      <c r="E1" s="48"/>
      <c r="F1" s="48"/>
      <c r="G1" s="48"/>
      <c r="H1" s="48"/>
      <c r="I1" s="48"/>
      <c r="J1" s="48"/>
      <c r="K1" s="48"/>
      <c r="L1" s="48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9">
        <v>8</v>
      </c>
      <c r="B3" s="50" t="s">
        <v>13</v>
      </c>
      <c r="C3" s="51" t="s">
        <v>31</v>
      </c>
      <c r="D3" s="53" t="s">
        <v>47</v>
      </c>
      <c r="E3" s="53" t="s">
        <v>48</v>
      </c>
      <c r="F3" s="55" t="s">
        <v>49</v>
      </c>
      <c r="G3" s="55" t="s">
        <v>50</v>
      </c>
      <c r="H3" s="55" t="s">
        <v>51</v>
      </c>
      <c r="I3" s="55" t="s">
        <v>52</v>
      </c>
      <c r="J3" s="55" t="s">
        <v>53</v>
      </c>
      <c r="K3" s="50" t="s">
        <v>14</v>
      </c>
      <c r="L3" s="50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9"/>
      <c r="B4" s="50"/>
      <c r="C4" s="52"/>
      <c r="D4" s="54"/>
      <c r="E4" s="54"/>
      <c r="F4" s="56"/>
      <c r="G4" s="56"/>
      <c r="H4" s="56"/>
      <c r="I4" s="56"/>
      <c r="J4" s="56"/>
      <c r="K4" s="50"/>
      <c r="L4" s="50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37.700000000000003</v>
      </c>
      <c r="C5" s="13">
        <f t="shared" ref="C5:J5" si="1">B5-$B9</f>
        <v>32.987500000000004</v>
      </c>
      <c r="D5" s="13">
        <f t="shared" si="1"/>
        <v>28.275000000000006</v>
      </c>
      <c r="E5" s="13">
        <f t="shared" si="1"/>
        <v>23.562500000000007</v>
      </c>
      <c r="F5" s="13">
        <f t="shared" si="1"/>
        <v>18.850000000000009</v>
      </c>
      <c r="G5" s="13">
        <f t="shared" si="1"/>
        <v>14.137500000000008</v>
      </c>
      <c r="H5" s="13">
        <f t="shared" si="1"/>
        <v>9.4250000000000078</v>
      </c>
      <c r="I5" s="13">
        <f t="shared" si="1"/>
        <v>4.7125000000000075</v>
      </c>
      <c r="J5" s="13">
        <f t="shared" si="1"/>
        <v>7.1054273576010019E-15</v>
      </c>
      <c r="K5" s="13">
        <f>SUM(C5:J5)</f>
        <v>131.95000000000005</v>
      </c>
      <c r="L5" s="13">
        <f>K5/A$3</f>
        <v>16.493750000000006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37.700000000000003</v>
      </c>
      <c r="C6" s="13">
        <f t="shared" ref="C6:J6" si="2">B6-C9</f>
        <v>37.700000000000003</v>
      </c>
      <c r="D6" s="13">
        <f t="shared" si="2"/>
        <v>34.200000000000003</v>
      </c>
      <c r="E6" s="13">
        <f t="shared" si="2"/>
        <v>32.200000000000003</v>
      </c>
      <c r="F6" s="13">
        <f t="shared" si="2"/>
        <v>29.950000000000003</v>
      </c>
      <c r="G6" s="13">
        <f t="shared" si="2"/>
        <v>23.750000000000004</v>
      </c>
      <c r="H6" s="13">
        <f t="shared" si="2"/>
        <v>9.7500000000000036</v>
      </c>
      <c r="I6" s="13">
        <f t="shared" si="2"/>
        <v>2.7500000000000036</v>
      </c>
      <c r="J6" s="13">
        <f t="shared" si="2"/>
        <v>3.5527136788005009E-15</v>
      </c>
      <c r="K6" s="13">
        <f>SUM(C6:J6)</f>
        <v>170.3</v>
      </c>
      <c r="L6" s="13">
        <f>K6/A$3</f>
        <v>21.287500000000001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7" t="s">
        <v>20</v>
      </c>
      <c r="D8" s="47"/>
      <c r="E8" s="47"/>
      <c r="F8" s="47"/>
      <c r="G8" s="47"/>
      <c r="H8" s="47"/>
      <c r="I8" s="47"/>
      <c r="J8" s="47"/>
      <c r="K8" s="47"/>
      <c r="L8" s="47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4.7125000000000004</v>
      </c>
      <c r="C9" s="16">
        <f t="shared" ref="C9:K9" si="3">SUM(C10:C12)</f>
        <v>0</v>
      </c>
      <c r="D9" s="16">
        <f t="shared" si="3"/>
        <v>3.5</v>
      </c>
      <c r="E9" s="16">
        <f t="shared" si="3"/>
        <v>2</v>
      </c>
      <c r="F9" s="16">
        <f t="shared" si="3"/>
        <v>2.25</v>
      </c>
      <c r="G9" s="16">
        <f t="shared" si="3"/>
        <v>6.2</v>
      </c>
      <c r="H9" s="16">
        <f t="shared" si="3"/>
        <v>14</v>
      </c>
      <c r="I9" s="16">
        <f t="shared" si="3"/>
        <v>7</v>
      </c>
      <c r="J9" s="16">
        <f t="shared" si="3"/>
        <v>2.75</v>
      </c>
      <c r="K9" s="16">
        <f t="shared" si="3"/>
        <v>37.700000000000003</v>
      </c>
      <c r="L9" s="16">
        <f>K9/A$3</f>
        <v>4.7125000000000004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1.65625</v>
      </c>
      <c r="C10" s="13">
        <f>Diogo!C9</f>
        <v>0</v>
      </c>
      <c r="D10" s="13">
        <v>3.5</v>
      </c>
      <c r="E10" s="13">
        <v>2</v>
      </c>
      <c r="F10" s="13">
        <v>2.25</v>
      </c>
      <c r="G10" s="13">
        <v>1</v>
      </c>
      <c r="H10" s="13">
        <v>4.5</v>
      </c>
      <c r="I10" s="13">
        <f>Diogo!I9</f>
        <v>0</v>
      </c>
      <c r="J10" s="13">
        <v>0</v>
      </c>
      <c r="K10" s="13">
        <f>SUM(C10:J10)</f>
        <v>13.25</v>
      </c>
      <c r="L10" s="13">
        <f>K10/A$3</f>
        <v>1.65625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1.3374999999999999</v>
      </c>
      <c r="C11" s="13">
        <f>Ivo!C9</f>
        <v>0</v>
      </c>
      <c r="D11" s="13">
        <v>0</v>
      </c>
      <c r="E11" s="13">
        <v>0</v>
      </c>
      <c r="F11" s="13">
        <v>0</v>
      </c>
      <c r="G11" s="13">
        <v>3.2</v>
      </c>
      <c r="H11" s="13">
        <v>3.5</v>
      </c>
      <c r="I11" s="13">
        <v>4</v>
      </c>
      <c r="J11" s="13">
        <v>0</v>
      </c>
      <c r="K11" s="13">
        <f>SUM(C11:J11)</f>
        <v>10.7</v>
      </c>
      <c r="L11" s="13">
        <f>K11/A$3</f>
        <v>1.3374999999999999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1.71875</v>
      </c>
      <c r="C12" s="13">
        <f>Izaquiel!C9</f>
        <v>0</v>
      </c>
      <c r="D12" s="13">
        <v>0</v>
      </c>
      <c r="E12" s="13">
        <f>Izaquiel!E9</f>
        <v>0</v>
      </c>
      <c r="F12" s="13">
        <v>0</v>
      </c>
      <c r="G12" s="13">
        <v>2</v>
      </c>
      <c r="H12" s="13">
        <v>6</v>
      </c>
      <c r="I12" s="13">
        <v>3</v>
      </c>
      <c r="J12" s="13">
        <v>2.75</v>
      </c>
      <c r="K12" s="13">
        <f>SUM(C12:J12)</f>
        <v>13.75</v>
      </c>
      <c r="L12" s="13">
        <f>K12/A$3</f>
        <v>1.71875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A10" sqref="A10:L13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8"/>
      <c r="B1" s="48"/>
      <c r="C1" s="48" t="s">
        <v>29</v>
      </c>
      <c r="D1" s="48"/>
      <c r="E1" s="48"/>
      <c r="F1" s="48"/>
      <c r="G1" s="48"/>
      <c r="H1" s="48"/>
      <c r="I1" s="48"/>
      <c r="J1" s="48"/>
      <c r="K1" s="48"/>
      <c r="L1" s="48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9">
        <v>8</v>
      </c>
      <c r="B3" s="50" t="s">
        <v>13</v>
      </c>
      <c r="C3" s="51" t="s">
        <v>31</v>
      </c>
      <c r="D3" s="53" t="s">
        <v>47</v>
      </c>
      <c r="E3" s="53" t="s">
        <v>48</v>
      </c>
      <c r="F3" s="55" t="s">
        <v>49</v>
      </c>
      <c r="G3" s="55" t="s">
        <v>50</v>
      </c>
      <c r="H3" s="55" t="s">
        <v>51</v>
      </c>
      <c r="I3" s="55" t="s">
        <v>52</v>
      </c>
      <c r="J3" s="55" t="s">
        <v>53</v>
      </c>
      <c r="K3" s="50" t="s">
        <v>14</v>
      </c>
      <c r="L3" s="50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9"/>
      <c r="B4" s="50"/>
      <c r="C4" s="52"/>
      <c r="D4" s="54"/>
      <c r="E4" s="54"/>
      <c r="F4" s="56"/>
      <c r="G4" s="56"/>
      <c r="H4" s="56"/>
      <c r="I4" s="56"/>
      <c r="J4" s="56"/>
      <c r="K4" s="50"/>
      <c r="L4" s="50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13.25</v>
      </c>
      <c r="C5" s="13">
        <f t="shared" ref="C5:J5" si="1">B5-$B9</f>
        <v>11.59375</v>
      </c>
      <c r="D5" s="13">
        <f t="shared" si="1"/>
        <v>9.9375</v>
      </c>
      <c r="E5" s="13">
        <f t="shared" si="1"/>
        <v>8.28125</v>
      </c>
      <c r="F5" s="13">
        <f t="shared" si="1"/>
        <v>6.625</v>
      </c>
      <c r="G5" s="13">
        <f t="shared" si="1"/>
        <v>4.96875</v>
      </c>
      <c r="H5" s="13">
        <f t="shared" si="1"/>
        <v>3.3125</v>
      </c>
      <c r="I5" s="13">
        <f t="shared" si="1"/>
        <v>1.65625</v>
      </c>
      <c r="J5" s="13">
        <f t="shared" si="1"/>
        <v>0</v>
      </c>
      <c r="K5" s="13">
        <f>SUM(C5:J5)</f>
        <v>46.375</v>
      </c>
      <c r="L5" s="13">
        <f>K5/A$3</f>
        <v>5.796875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13.25</v>
      </c>
      <c r="C6" s="13">
        <f t="shared" ref="C6:J6" si="2">B6-C9</f>
        <v>13.25</v>
      </c>
      <c r="D6" s="13">
        <f t="shared" si="2"/>
        <v>9.75</v>
      </c>
      <c r="E6" s="13">
        <f t="shared" si="2"/>
        <v>7.75</v>
      </c>
      <c r="F6" s="13">
        <f t="shared" si="2"/>
        <v>5.5</v>
      </c>
      <c r="G6" s="13">
        <f t="shared" si="2"/>
        <v>4.5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40.75</v>
      </c>
      <c r="L6" s="13">
        <f>K6/A$3</f>
        <v>5.09375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7" t="s">
        <v>30</v>
      </c>
      <c r="D8" s="47"/>
      <c r="E8" s="47"/>
      <c r="F8" s="47"/>
      <c r="G8" s="47"/>
      <c r="H8" s="47"/>
      <c r="I8" s="47"/>
      <c r="J8" s="47"/>
      <c r="K8" s="47"/>
      <c r="L8" s="47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1.65625</v>
      </c>
      <c r="C9" s="16">
        <f t="shared" ref="C9:L9" si="3">SUM(C10:C12)</f>
        <v>0</v>
      </c>
      <c r="D9" s="16">
        <f t="shared" si="3"/>
        <v>3.5</v>
      </c>
      <c r="E9" s="16">
        <f t="shared" si="3"/>
        <v>2</v>
      </c>
      <c r="F9" s="16">
        <f t="shared" si="3"/>
        <v>2.25</v>
      </c>
      <c r="G9" s="16">
        <f t="shared" si="3"/>
        <v>1</v>
      </c>
      <c r="H9" s="16">
        <f t="shared" si="3"/>
        <v>4.5</v>
      </c>
      <c r="I9" s="16">
        <f t="shared" si="3"/>
        <v>0</v>
      </c>
      <c r="J9" s="16">
        <f t="shared" si="3"/>
        <v>0</v>
      </c>
      <c r="K9" s="16">
        <f t="shared" si="3"/>
        <v>13.25</v>
      </c>
      <c r="L9" s="16">
        <f t="shared" si="3"/>
        <v>1.65625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9" t="s">
        <v>34</v>
      </c>
      <c r="B10" s="60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61"/>
      <c r="O10" s="61"/>
      <c r="P10" s="7"/>
      <c r="Q10" s="7"/>
      <c r="R10" s="7"/>
      <c r="S10" s="7"/>
    </row>
    <row r="11" spans="1:19" ht="24.75" customHeight="1" x14ac:dyDescent="0.2">
      <c r="A11" s="62" t="s">
        <v>38</v>
      </c>
      <c r="B11" s="63"/>
      <c r="C11" s="13">
        <v>0</v>
      </c>
      <c r="D11" s="13">
        <v>3.5</v>
      </c>
      <c r="E11" s="13">
        <v>2</v>
      </c>
      <c r="F11" s="13">
        <v>2.25</v>
      </c>
      <c r="G11" s="13">
        <v>1</v>
      </c>
      <c r="H11" s="13">
        <v>4.5</v>
      </c>
      <c r="I11" s="13">
        <v>0</v>
      </c>
      <c r="J11" s="13">
        <v>0</v>
      </c>
      <c r="K11" s="13">
        <f>SUM(C11:J11)</f>
        <v>13.25</v>
      </c>
      <c r="L11" s="13">
        <f>K11/A$3</f>
        <v>1.65625</v>
      </c>
      <c r="M11" s="7"/>
      <c r="N11" s="58"/>
      <c r="O11" s="58"/>
      <c r="P11" s="7"/>
      <c r="Q11" s="7"/>
      <c r="R11" s="7"/>
      <c r="S11" s="7"/>
    </row>
    <row r="12" spans="1:19" ht="26.25" customHeight="1" x14ac:dyDescent="0.2">
      <c r="A12" s="66" t="s">
        <v>42</v>
      </c>
      <c r="B12" s="67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8"/>
      <c r="O12" s="58"/>
      <c r="P12" s="7"/>
      <c r="Q12" s="7"/>
      <c r="R12" s="7"/>
      <c r="S12" s="7"/>
    </row>
    <row r="13" spans="1:19" ht="21.75" customHeight="1" x14ac:dyDescent="0.2">
      <c r="A13" s="57" t="s">
        <v>45</v>
      </c>
      <c r="B13" s="57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ht="12.75" customHeight="1" x14ac:dyDescent="0.2">
      <c r="A14" s="64"/>
      <c r="B14" s="65"/>
    </row>
    <row r="1048573" ht="12.75" customHeight="1" x14ac:dyDescent="0.2"/>
    <row r="1048574" ht="12.75" customHeight="1" x14ac:dyDescent="0.2"/>
    <row r="1048575" ht="12.75" customHeight="1" x14ac:dyDescent="0.2"/>
  </sheetData>
  <mergeCells count="23">
    <mergeCell ref="A14:B14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2:B12"/>
    <mergeCell ref="A13:B13"/>
    <mergeCell ref="N12:O12"/>
    <mergeCell ref="C8:L8"/>
    <mergeCell ref="A10:B10"/>
    <mergeCell ref="N10:O10"/>
    <mergeCell ref="A11:B11"/>
    <mergeCell ref="N11:O11"/>
  </mergeCells>
  <conditionalFormatting sqref="N10:O12 C10:L96">
    <cfRule type="expression" dxfId="29" priority="2">
      <formula>LEN(TRIM(C10))=0</formula>
    </cfRule>
  </conditionalFormatting>
  <conditionalFormatting sqref="C10:L96">
    <cfRule type="cellIs" dxfId="28" priority="3" operator="equal">
      <formula>0</formula>
    </cfRule>
  </conditionalFormatting>
  <conditionalFormatting sqref="C10:L96">
    <cfRule type="cellIs" dxfId="27" priority="4" operator="notEqual">
      <formula>0</formula>
    </cfRule>
  </conditionalFormatting>
  <conditionalFormatting sqref="A10:B12 A15:B96 A13">
    <cfRule type="expression" dxfId="26" priority="5">
      <formula>LEN(TRIM(A10))=0</formula>
    </cfRule>
  </conditionalFormatting>
  <conditionalFormatting sqref="N10:O12 C13 A10:B12 A15:B96 A13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14" activePane="bottomLeft" state="frozen"/>
      <selection pane="bottomLeft" activeCell="J14" sqref="J1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8"/>
      <c r="B1" s="48"/>
      <c r="C1" s="48" t="s">
        <v>25</v>
      </c>
      <c r="D1" s="48"/>
      <c r="E1" s="48"/>
      <c r="F1" s="48"/>
      <c r="G1" s="48"/>
      <c r="H1" s="48"/>
      <c r="I1" s="48"/>
      <c r="J1" s="48"/>
      <c r="K1" s="48"/>
      <c r="L1" s="48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9">
        <v>8</v>
      </c>
      <c r="B3" s="50" t="s">
        <v>13</v>
      </c>
      <c r="C3" s="51" t="s">
        <v>31</v>
      </c>
      <c r="D3" s="53" t="s">
        <v>47</v>
      </c>
      <c r="E3" s="53" t="s">
        <v>48</v>
      </c>
      <c r="F3" s="55" t="s">
        <v>49</v>
      </c>
      <c r="G3" s="55" t="s">
        <v>50</v>
      </c>
      <c r="H3" s="55" t="s">
        <v>51</v>
      </c>
      <c r="I3" s="55" t="s">
        <v>52</v>
      </c>
      <c r="J3" s="55" t="s">
        <v>53</v>
      </c>
      <c r="K3" s="50" t="s">
        <v>14</v>
      </c>
      <c r="L3" s="50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9"/>
      <c r="B4" s="50"/>
      <c r="C4" s="52"/>
      <c r="D4" s="54"/>
      <c r="E4" s="54"/>
      <c r="F4" s="56"/>
      <c r="G4" s="56"/>
      <c r="H4" s="56"/>
      <c r="I4" s="56"/>
      <c r="J4" s="56"/>
      <c r="K4" s="50"/>
      <c r="L4" s="50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13.75</v>
      </c>
      <c r="C5" s="13">
        <f t="shared" ref="C5:J5" si="1">B5-$B9</f>
        <v>12.03125</v>
      </c>
      <c r="D5" s="13">
        <f t="shared" si="1"/>
        <v>10.3125</v>
      </c>
      <c r="E5" s="13">
        <f t="shared" si="1"/>
        <v>8.59375</v>
      </c>
      <c r="F5" s="13">
        <f t="shared" si="1"/>
        <v>6.875</v>
      </c>
      <c r="G5" s="13">
        <f t="shared" si="1"/>
        <v>5.15625</v>
      </c>
      <c r="H5" s="13">
        <f t="shared" si="1"/>
        <v>3.4375</v>
      </c>
      <c r="I5" s="13">
        <f t="shared" si="1"/>
        <v>1.71875</v>
      </c>
      <c r="J5" s="13">
        <f t="shared" si="1"/>
        <v>0</v>
      </c>
      <c r="K5" s="13">
        <f>SUM(C5:J5)</f>
        <v>48.125</v>
      </c>
      <c r="L5" s="13">
        <f>K5/A$3</f>
        <v>6.015625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13.75</v>
      </c>
      <c r="C6" s="13">
        <f t="shared" ref="C6:J6" si="2">B6-C9</f>
        <v>13.75</v>
      </c>
      <c r="D6" s="13">
        <f t="shared" si="2"/>
        <v>13.75</v>
      </c>
      <c r="E6" s="13">
        <f t="shared" si="2"/>
        <v>13.75</v>
      </c>
      <c r="F6" s="13">
        <f t="shared" si="2"/>
        <v>13.75</v>
      </c>
      <c r="G6" s="13">
        <f t="shared" si="2"/>
        <v>11.75</v>
      </c>
      <c r="H6" s="13">
        <f t="shared" si="2"/>
        <v>5.75</v>
      </c>
      <c r="I6" s="13">
        <f t="shared" si="2"/>
        <v>2.75</v>
      </c>
      <c r="J6" s="13">
        <f t="shared" si="2"/>
        <v>0</v>
      </c>
      <c r="K6" s="13">
        <f>SUM(C6:J6)</f>
        <v>75.25</v>
      </c>
      <c r="L6" s="13">
        <f>K6/A$3</f>
        <v>9.40625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7" t="s">
        <v>26</v>
      </c>
      <c r="D8" s="47"/>
      <c r="E8" s="47"/>
      <c r="F8" s="47"/>
      <c r="G8" s="47"/>
      <c r="H8" s="47"/>
      <c r="I8" s="47"/>
      <c r="J8" s="47"/>
      <c r="K8" s="47"/>
      <c r="L8" s="47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1.71875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2</v>
      </c>
      <c r="H9" s="16">
        <f t="shared" si="3"/>
        <v>6</v>
      </c>
      <c r="I9" s="16">
        <f t="shared" si="3"/>
        <v>3</v>
      </c>
      <c r="J9" s="16">
        <f t="shared" si="3"/>
        <v>2.75</v>
      </c>
      <c r="K9" s="16">
        <f t="shared" si="3"/>
        <v>13.75</v>
      </c>
      <c r="L9" s="16">
        <f t="shared" si="3"/>
        <v>1.71875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9" t="s">
        <v>32</v>
      </c>
      <c r="B10" s="60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9.5" customHeight="1" x14ac:dyDescent="0.2">
      <c r="A11" s="59" t="s">
        <v>34</v>
      </c>
      <c r="B11" s="60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23.25" customHeight="1" x14ac:dyDescent="0.2">
      <c r="A12" s="62" t="s">
        <v>38</v>
      </c>
      <c r="B12" s="63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66" t="s">
        <v>42</v>
      </c>
      <c r="B13" s="67"/>
      <c r="C13" s="13">
        <v>0</v>
      </c>
      <c r="D13" s="13">
        <v>0</v>
      </c>
      <c r="E13" s="13">
        <v>0</v>
      </c>
      <c r="F13" s="13">
        <v>0</v>
      </c>
      <c r="G13" s="13">
        <v>2</v>
      </c>
      <c r="H13" s="13">
        <v>6</v>
      </c>
      <c r="I13" s="13">
        <v>0</v>
      </c>
      <c r="J13" s="13">
        <v>0</v>
      </c>
      <c r="K13" s="13">
        <f>SUM(C13:J13)</f>
        <v>8</v>
      </c>
      <c r="L13" s="13">
        <f>K13/A$3</f>
        <v>1</v>
      </c>
    </row>
    <row r="14" spans="1:19" x14ac:dyDescent="0.2">
      <c r="A14" s="57" t="s">
        <v>45</v>
      </c>
      <c r="B14" s="57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3</v>
      </c>
      <c r="J14" s="13">
        <v>2.75</v>
      </c>
      <c r="K14" s="13">
        <f>SUM(C14:J14)</f>
        <v>5.75</v>
      </c>
      <c r="L14" s="13">
        <f>K14/A$3</f>
        <v>0.71875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4:B14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5:L96 K10:L10">
    <cfRule type="expression" dxfId="24" priority="17">
      <formula>LEN(TRIM(C10))=0</formula>
    </cfRule>
  </conditionalFormatting>
  <conditionalFormatting sqref="C15:L96 K10:L10">
    <cfRule type="cellIs" dxfId="23" priority="18" operator="equal">
      <formula>0</formula>
    </cfRule>
  </conditionalFormatting>
  <conditionalFormatting sqref="C15:L96 K10:L10">
    <cfRule type="cellIs" dxfId="22" priority="19" operator="notEqual">
      <formula>0</formula>
    </cfRule>
  </conditionalFormatting>
  <conditionalFormatting sqref="A15:B96">
    <cfRule type="expression" dxfId="21" priority="20">
      <formula>LEN(TRIM(A15))=0</formula>
    </cfRule>
  </conditionalFormatting>
  <conditionalFormatting sqref="A15:B96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4">
    <cfRule type="expression" dxfId="14" priority="1">
      <formula>LEN(TRIM(C11))=0</formula>
    </cfRule>
  </conditionalFormatting>
  <conditionalFormatting sqref="C11:L14">
    <cfRule type="cellIs" dxfId="13" priority="2" operator="equal">
      <formula>0</formula>
    </cfRule>
  </conditionalFormatting>
  <conditionalFormatting sqref="C11:L14">
    <cfRule type="cellIs" dxfId="12" priority="3" operator="notEqual">
      <formula>0</formula>
    </cfRule>
  </conditionalFormatting>
  <conditionalFormatting sqref="A11:B13 A14">
    <cfRule type="expression" dxfId="11" priority="4">
      <formula>LEN(TRIM(A11))=0</formula>
    </cfRule>
  </conditionalFormatting>
  <conditionalFormatting sqref="C14 A11:B13 A14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10" sqref="J10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8"/>
      <c r="B1" s="48"/>
      <c r="C1" s="48" t="s">
        <v>27</v>
      </c>
      <c r="D1" s="48"/>
      <c r="E1" s="48"/>
      <c r="F1" s="48"/>
      <c r="G1" s="48"/>
      <c r="H1" s="48"/>
      <c r="I1" s="48"/>
      <c r="J1" s="48"/>
      <c r="K1" s="48"/>
      <c r="L1" s="48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9">
        <v>8</v>
      </c>
      <c r="B3" s="50" t="s">
        <v>13</v>
      </c>
      <c r="C3" s="51" t="s">
        <v>31</v>
      </c>
      <c r="D3" s="53" t="s">
        <v>47</v>
      </c>
      <c r="E3" s="53" t="s">
        <v>48</v>
      </c>
      <c r="F3" s="55" t="s">
        <v>49</v>
      </c>
      <c r="G3" s="55" t="s">
        <v>50</v>
      </c>
      <c r="H3" s="55" t="s">
        <v>51</v>
      </c>
      <c r="I3" s="55" t="s">
        <v>52</v>
      </c>
      <c r="J3" s="55" t="s">
        <v>53</v>
      </c>
      <c r="K3" s="50" t="s">
        <v>14</v>
      </c>
      <c r="L3" s="50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9"/>
      <c r="B4" s="50"/>
      <c r="C4" s="52"/>
      <c r="D4" s="54"/>
      <c r="E4" s="54"/>
      <c r="F4" s="56"/>
      <c r="G4" s="56"/>
      <c r="H4" s="56"/>
      <c r="I4" s="56"/>
      <c r="J4" s="56"/>
      <c r="K4" s="50"/>
      <c r="L4" s="50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10.7</v>
      </c>
      <c r="C5" s="13">
        <f t="shared" ref="C5:J5" si="1">B5-$B9</f>
        <v>9.3624999999999989</v>
      </c>
      <c r="D5" s="13">
        <f t="shared" si="1"/>
        <v>8.0249999999999986</v>
      </c>
      <c r="E5" s="13">
        <f t="shared" si="1"/>
        <v>6.6874999999999982</v>
      </c>
      <c r="F5" s="13">
        <f t="shared" si="1"/>
        <v>5.3499999999999979</v>
      </c>
      <c r="G5" s="13">
        <f t="shared" si="1"/>
        <v>4.0124999999999975</v>
      </c>
      <c r="H5" s="13">
        <f t="shared" si="1"/>
        <v>2.6749999999999976</v>
      </c>
      <c r="I5" s="13">
        <f t="shared" si="1"/>
        <v>1.3374999999999977</v>
      </c>
      <c r="J5" s="13">
        <f t="shared" si="1"/>
        <v>-2.2204460492503131E-15</v>
      </c>
      <c r="K5" s="13">
        <f>SUM(C5:J5)</f>
        <v>37.449999999999989</v>
      </c>
      <c r="L5" s="13">
        <f>K5/A$3</f>
        <v>4.6812499999999986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10.7</v>
      </c>
      <c r="C6" s="13">
        <f t="shared" ref="C6:J6" si="2">B6-C9</f>
        <v>10.7</v>
      </c>
      <c r="D6" s="13">
        <f t="shared" si="2"/>
        <v>10.7</v>
      </c>
      <c r="E6" s="13">
        <f t="shared" si="2"/>
        <v>10.7</v>
      </c>
      <c r="F6" s="13">
        <f t="shared" si="2"/>
        <v>10.7</v>
      </c>
      <c r="G6" s="13">
        <f t="shared" si="2"/>
        <v>7.4999999999999991</v>
      </c>
      <c r="H6" s="13">
        <f t="shared" si="2"/>
        <v>3.9999999999999991</v>
      </c>
      <c r="I6" s="13">
        <f t="shared" si="2"/>
        <v>0</v>
      </c>
      <c r="J6" s="13">
        <f t="shared" si="2"/>
        <v>0</v>
      </c>
      <c r="K6" s="13">
        <f>SUM(C6:J6)</f>
        <v>54.3</v>
      </c>
      <c r="L6" s="13">
        <f>K6/A$3</f>
        <v>6.7874999999999996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7" t="s">
        <v>28</v>
      </c>
      <c r="D8" s="47"/>
      <c r="E8" s="47"/>
      <c r="F8" s="47"/>
      <c r="G8" s="47"/>
      <c r="H8" s="47"/>
      <c r="I8" s="47"/>
      <c r="J8" s="47"/>
      <c r="K8" s="47"/>
      <c r="L8" s="47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1.3374999999999999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3.2</v>
      </c>
      <c r="H9" s="16">
        <f t="shared" si="3"/>
        <v>3.5</v>
      </c>
      <c r="I9" s="16">
        <f t="shared" si="3"/>
        <v>4</v>
      </c>
      <c r="J9" s="16">
        <f t="shared" si="3"/>
        <v>0</v>
      </c>
      <c r="K9" s="16">
        <f t="shared" si="3"/>
        <v>10.7</v>
      </c>
      <c r="L9" s="16">
        <f t="shared" si="3"/>
        <v>1.3374999999999999</v>
      </c>
      <c r="M9" s="7"/>
      <c r="N9" s="7"/>
      <c r="O9" s="7"/>
      <c r="P9" s="7"/>
      <c r="Q9" s="7"/>
      <c r="R9" s="7"/>
      <c r="S9" s="7"/>
    </row>
    <row r="10" spans="1:19" ht="21.75" customHeight="1" x14ac:dyDescent="0.2">
      <c r="A10" s="59" t="s">
        <v>34</v>
      </c>
      <c r="B10" s="60"/>
      <c r="C10" s="13">
        <v>0</v>
      </c>
      <c r="D10" s="13">
        <v>0</v>
      </c>
      <c r="E10" s="13">
        <v>0</v>
      </c>
      <c r="F10" s="13">
        <v>0</v>
      </c>
      <c r="G10" s="13">
        <v>3.2</v>
      </c>
      <c r="H10" s="13">
        <v>3.5</v>
      </c>
      <c r="I10" s="13">
        <v>4</v>
      </c>
      <c r="J10" s="13">
        <v>0</v>
      </c>
      <c r="K10" s="13">
        <f>SUM(C10:J10)</f>
        <v>10.7</v>
      </c>
      <c r="L10" s="13">
        <f>K10/A$3</f>
        <v>1.3374999999999999</v>
      </c>
      <c r="M10" s="7"/>
      <c r="N10" s="7"/>
      <c r="O10" s="7"/>
      <c r="P10" s="7"/>
      <c r="Q10" s="7"/>
      <c r="R10" s="7"/>
      <c r="S10" s="7"/>
    </row>
    <row r="11" spans="1:19" ht="20.25" customHeight="1" x14ac:dyDescent="0.2">
      <c r="A11" s="62" t="s">
        <v>38</v>
      </c>
      <c r="B11" s="63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9.5" customHeight="1" x14ac:dyDescent="0.2">
      <c r="A12" s="66" t="s">
        <v>42</v>
      </c>
      <c r="B12" s="67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7" t="s">
        <v>45</v>
      </c>
      <c r="B13" s="57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0:B10"/>
    <mergeCell ref="A11:B11"/>
    <mergeCell ref="A12:B12"/>
    <mergeCell ref="A13:B13"/>
    <mergeCell ref="A1:B1"/>
  </mergeCells>
  <conditionalFormatting sqref="C15:L96">
    <cfRule type="expression" dxfId="9" priority="19">
      <formula>LEN(TRIM(C15))=0</formula>
    </cfRule>
  </conditionalFormatting>
  <conditionalFormatting sqref="C15:L96">
    <cfRule type="cellIs" dxfId="8" priority="20" operator="equal">
      <formula>0</formula>
    </cfRule>
  </conditionalFormatting>
  <conditionalFormatting sqref="C15:L96">
    <cfRule type="cellIs" dxfId="7" priority="21" operator="notEqual">
      <formula>0</formula>
    </cfRule>
  </conditionalFormatting>
  <conditionalFormatting sqref="A15:B96">
    <cfRule type="expression" dxfId="6" priority="22">
      <formula>LEN(TRIM(A15))=0</formula>
    </cfRule>
  </conditionalFormatting>
  <conditionalFormatting sqref="A15:B96">
    <cfRule type="notContainsText" dxfId="5" priority="23" operator="notContains" text="9875894754())("/>
  </conditionalFormatting>
  <conditionalFormatting sqref="C10:L13">
    <cfRule type="expression" dxfId="4" priority="1">
      <formula>LEN(TRIM(C10))=0</formula>
    </cfRule>
  </conditionalFormatting>
  <conditionalFormatting sqref="C10:L13">
    <cfRule type="cellIs" dxfId="3" priority="2" operator="equal">
      <formula>0</formula>
    </cfRule>
  </conditionalFormatting>
  <conditionalFormatting sqref="C10:L13">
    <cfRule type="cellIs" dxfId="2" priority="3" operator="notEqual">
      <formula>0</formula>
    </cfRule>
  </conditionalFormatting>
  <conditionalFormatting sqref="A10:B12 A13">
    <cfRule type="expression" dxfId="1" priority="4">
      <formula>LEN(TRIM(A10))=0</formula>
    </cfRule>
  </conditionalFormatting>
  <conditionalFormatting sqref="C13 A10:B12 A13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2016-10-25T15:43:29Z</dcterms:modified>
  <dc:language>pt-BR</dc:language>
</cp:coreProperties>
</file>