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藤原 冬志\Desktop\GitHub\3DGame202509\3DGame202509\その他作業\"/>
    </mc:Choice>
  </mc:AlternateContent>
  <xr:revisionPtr revIDLastSave="0" documentId="13_ncr:1_{ABEC00A2-BDA6-4623-8ED0-F373F899A367}" xr6:coauthVersionLast="47" xr6:coauthVersionMax="47" xr10:uidLastSave="{00000000-0000-0000-0000-000000000000}"/>
  <bookViews>
    <workbookView xWindow="1980" yWindow="1185" windowWidth="21600" windowHeight="11295" activeTab="1" xr2:uid="{00000000-000D-0000-FFFF-FFFF00000000}"/>
  </bookViews>
  <sheets>
    <sheet name="概要" sheetId="3" r:id="rId1"/>
    <sheet name="コスト表" sheetId="2" r:id="rId2"/>
  </sheets>
  <definedNames>
    <definedName name="_xlnm._FilterDatabase" localSheetId="1" hidden="1">コスト表!$C$2:$F$2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3" l="1"/>
  <c r="C10" i="3"/>
  <c r="C9" i="3"/>
  <c r="D9" i="3" s="1"/>
  <c r="D11" i="3"/>
  <c r="D10" i="3"/>
  <c r="C5" i="3"/>
  <c r="C3" i="3"/>
  <c r="C2" i="3"/>
  <c r="C6" i="3"/>
  <c r="C4" i="3" s="1"/>
  <c r="D4" i="3" l="1"/>
  <c r="E11" i="3"/>
  <c r="E9" i="3"/>
  <c r="E10" i="3"/>
</calcChain>
</file>

<file path=xl/sharedStrings.xml><?xml version="1.0" encoding="utf-8"?>
<sst xmlns="http://schemas.openxmlformats.org/spreadsheetml/2006/main" count="245" uniqueCount="95">
  <si>
    <t>優先度</t>
    <rPh sb="0" eb="3">
      <t>ユウセンド</t>
    </rPh>
    <phoneticPr fontId="1"/>
  </si>
  <si>
    <t>バージョン</t>
    <phoneticPr fontId="1"/>
  </si>
  <si>
    <t>A</t>
  </si>
  <si>
    <t>S</t>
  </si>
  <si>
    <t>プロト</t>
  </si>
  <si>
    <t>未着手</t>
  </si>
  <si>
    <t>α</t>
  </si>
  <si>
    <t>B</t>
  </si>
  <si>
    <t>アルファ</t>
    <phoneticPr fontId="1"/>
  </si>
  <si>
    <t>コスト</t>
    <phoneticPr fontId="1"/>
  </si>
  <si>
    <t>判定</t>
    <rPh sb="0" eb="2">
      <t>ハンテイ</t>
    </rPh>
    <phoneticPr fontId="1"/>
  </si>
  <si>
    <t>・クラス設計</t>
    <rPh sb="4" eb="6">
      <t>セッケイ</t>
    </rPh>
    <phoneticPr fontId="1"/>
  </si>
  <si>
    <t>・ライブラリ設計</t>
    <rPh sb="6" eb="8">
      <t>セッケイ</t>
    </rPh>
    <phoneticPr fontId="1"/>
  </si>
  <si>
    <t>・アルファ素材集め</t>
    <rPh sb="5" eb="7">
      <t>ソザイ</t>
    </rPh>
    <rPh sb="7" eb="8">
      <t>アツ</t>
    </rPh>
    <phoneticPr fontId="1"/>
  </si>
  <si>
    <t>　ー　UI素材</t>
    <rPh sb="5" eb="7">
      <t>ソザイ</t>
    </rPh>
    <phoneticPr fontId="1"/>
  </si>
  <si>
    <t>　ー　SE</t>
    <phoneticPr fontId="1"/>
  </si>
  <si>
    <t>　ー　BGM</t>
    <phoneticPr fontId="1"/>
  </si>
  <si>
    <t>　ー　エフェクト</t>
    <phoneticPr fontId="1"/>
  </si>
  <si>
    <t>・当たり判定</t>
    <rPh sb="1" eb="2">
      <t>ア</t>
    </rPh>
    <rPh sb="4" eb="6">
      <t>ハンテイ</t>
    </rPh>
    <phoneticPr fontId="1"/>
  </si>
  <si>
    <t>・プレイヤー</t>
    <phoneticPr fontId="1"/>
  </si>
  <si>
    <t>　―　ステータス</t>
    <phoneticPr fontId="1"/>
  </si>
  <si>
    <t>　―　待機</t>
    <rPh sb="3" eb="5">
      <t>タイキ</t>
    </rPh>
    <phoneticPr fontId="1"/>
  </si>
  <si>
    <t>　―　移動</t>
    <phoneticPr fontId="1"/>
  </si>
  <si>
    <t>　－　被弾</t>
    <rPh sb="3" eb="5">
      <t>ヒダン</t>
    </rPh>
    <phoneticPr fontId="1"/>
  </si>
  <si>
    <t>　－　死亡</t>
    <rPh sb="3" eb="5">
      <t>シボウ</t>
    </rPh>
    <phoneticPr fontId="1"/>
  </si>
  <si>
    <t>・エネミーbase</t>
    <phoneticPr fontId="1"/>
  </si>
  <si>
    <t>　―　発見</t>
    <rPh sb="3" eb="5">
      <t>ハッケン</t>
    </rPh>
    <phoneticPr fontId="1"/>
  </si>
  <si>
    <t>　―　死亡</t>
    <rPh sb="3" eb="5">
      <t>シボウ</t>
    </rPh>
    <phoneticPr fontId="1"/>
  </si>
  <si>
    <t>　―　攻撃</t>
    <rPh sb="3" eb="5">
      <t>コウゲキ</t>
    </rPh>
    <phoneticPr fontId="1"/>
  </si>
  <si>
    <t>・ボス</t>
    <phoneticPr fontId="1"/>
  </si>
  <si>
    <t>　―　被弾</t>
    <rPh sb="3" eb="5">
      <t>ヒダン</t>
    </rPh>
    <phoneticPr fontId="1"/>
  </si>
  <si>
    <t>　―　AI</t>
    <phoneticPr fontId="1"/>
  </si>
  <si>
    <t>　―　死亡演出</t>
    <rPh sb="3" eb="7">
      <t>シボウエンシュツ</t>
    </rPh>
    <phoneticPr fontId="1"/>
  </si>
  <si>
    <t>β</t>
  </si>
  <si>
    <t>・マップ</t>
    <phoneticPr fontId="1"/>
  </si>
  <si>
    <t>　－　マップ設計</t>
  </si>
  <si>
    <t>　ー　配置データの保存</t>
  </si>
  <si>
    <t>　ー　配置データの読み込み</t>
  </si>
  <si>
    <t>　ー　マップ実装</t>
  </si>
  <si>
    <t>・音処理</t>
    <rPh sb="1" eb="4">
      <t>オトショリ</t>
    </rPh>
    <phoneticPr fontId="1"/>
  </si>
  <si>
    <t>　ー　BGM再生</t>
    <phoneticPr fontId="1"/>
  </si>
  <si>
    <t>　ー　SE再生</t>
  </si>
  <si>
    <t>　ー　音量調整の処理</t>
  </si>
  <si>
    <t>　ー　音実装</t>
  </si>
  <si>
    <t>・UI</t>
    <phoneticPr fontId="1"/>
  </si>
  <si>
    <t>　ー　タイトル画面</t>
    <phoneticPr fontId="1"/>
  </si>
  <si>
    <t>　ー　ゲーム画面</t>
    <phoneticPr fontId="1"/>
  </si>
  <si>
    <t>　ー　オプション画面</t>
    <phoneticPr fontId="1"/>
  </si>
  <si>
    <t>・UX</t>
    <phoneticPr fontId="1"/>
  </si>
  <si>
    <t>　ー　カーソル移動</t>
  </si>
  <si>
    <t>　ー　決定処理</t>
  </si>
  <si>
    <t>　ー　画面遷移</t>
  </si>
  <si>
    <t>　ー　プレイヤー操作</t>
  </si>
  <si>
    <t>・エフェクト</t>
  </si>
  <si>
    <t>　ー　エフェクト再生</t>
  </si>
  <si>
    <t>　ー　エフェクト停止</t>
  </si>
  <si>
    <t>　ー　座標回転と拡大</t>
  </si>
  <si>
    <t>　ー　エフェクト実装</t>
  </si>
  <si>
    <t>・ビルドテスト</t>
    <phoneticPr fontId="1"/>
  </si>
  <si>
    <t>マスター</t>
  </si>
  <si>
    <t>　ー　球とカプセル</t>
    <rPh sb="3" eb="4">
      <t>キュウ</t>
    </rPh>
    <phoneticPr fontId="1"/>
  </si>
  <si>
    <t>　ー　カプセルとカプセル</t>
    <phoneticPr fontId="1"/>
  </si>
  <si>
    <t>　―　3段攻撃</t>
    <rPh sb="4" eb="7">
      <t>ダンコウゲキ</t>
    </rPh>
    <phoneticPr fontId="1"/>
  </si>
  <si>
    <t>　―　強攻撃</t>
    <rPh sb="3" eb="6">
      <t>キョウコウゲキ</t>
    </rPh>
    <phoneticPr fontId="1"/>
  </si>
  <si>
    <t>　－　必殺技</t>
    <rPh sb="3" eb="6">
      <t>ヒッサツワザ</t>
    </rPh>
    <phoneticPr fontId="1"/>
  </si>
  <si>
    <t>・雑魚3種</t>
    <rPh sb="1" eb="3">
      <t>ザコ</t>
    </rPh>
    <rPh sb="4" eb="5">
      <t>シュ</t>
    </rPh>
    <phoneticPr fontId="1"/>
  </si>
  <si>
    <t>　ー　リザルト画面</t>
    <phoneticPr fontId="1"/>
  </si>
  <si>
    <t>　ー　球と球</t>
    <rPh sb="3" eb="4">
      <t>キュウ</t>
    </rPh>
    <rPh sb="5" eb="6">
      <t>キュウ</t>
    </rPh>
    <phoneticPr fontId="1"/>
  </si>
  <si>
    <t>　―　歩き</t>
    <rPh sb="3" eb="4">
      <t>アル</t>
    </rPh>
    <phoneticPr fontId="1"/>
  </si>
  <si>
    <t>　―　ダッシュ</t>
    <phoneticPr fontId="1"/>
  </si>
  <si>
    <t>作業中</t>
  </si>
  <si>
    <t>完了</t>
  </si>
  <si>
    <t>総コスト</t>
    <rPh sb="0" eb="1">
      <t>ソウ</t>
    </rPh>
    <phoneticPr fontId="1"/>
  </si>
  <si>
    <t>消化コスト</t>
    <rPh sb="0" eb="2">
      <t>ショウカ</t>
    </rPh>
    <phoneticPr fontId="1"/>
  </si>
  <si>
    <t>開始日</t>
    <rPh sb="0" eb="3">
      <t>カイシビ</t>
    </rPh>
    <phoneticPr fontId="1"/>
  </si>
  <si>
    <t>今日の日付</t>
    <rPh sb="0" eb="2">
      <t>キョウ</t>
    </rPh>
    <rPh sb="3" eb="5">
      <t>ヒヅケ</t>
    </rPh>
    <phoneticPr fontId="1"/>
  </si>
  <si>
    <t>消費コスト / 日数</t>
    <rPh sb="0" eb="2">
      <t>ショウヒ</t>
    </rPh>
    <rPh sb="8" eb="10">
      <t>ニッスウ</t>
    </rPh>
    <phoneticPr fontId="1"/>
  </si>
  <si>
    <t>現在の日数(土日除く)</t>
    <rPh sb="0" eb="2">
      <t>ゲンザイ</t>
    </rPh>
    <rPh sb="3" eb="5">
      <t>ニッスウ</t>
    </rPh>
    <rPh sb="6" eb="8">
      <t>ドニチ</t>
    </rPh>
    <rPh sb="8" eb="9">
      <t>ノゾ</t>
    </rPh>
    <phoneticPr fontId="1"/>
  </si>
  <si>
    <t>残り日数(土日除く)</t>
    <rPh sb="0" eb="1">
      <t>ノコ</t>
    </rPh>
    <rPh sb="2" eb="4">
      <t>ニッスウ</t>
    </rPh>
    <rPh sb="5" eb="7">
      <t>ドニチ</t>
    </rPh>
    <rPh sb="7" eb="8">
      <t>ノゾ</t>
    </rPh>
    <phoneticPr fontId="1"/>
  </si>
  <si>
    <t>一日の消費コスト</t>
    <rPh sb="0" eb="2">
      <t>イチニチ</t>
    </rPh>
    <rPh sb="3" eb="5">
      <t>ショウヒ</t>
    </rPh>
    <phoneticPr fontId="1"/>
  </si>
  <si>
    <t>理想</t>
    <rPh sb="0" eb="2">
      <t>リソウ</t>
    </rPh>
    <phoneticPr fontId="1"/>
  </si>
  <si>
    <t>デッドライン</t>
    <phoneticPr fontId="1"/>
  </si>
  <si>
    <t>真実のデッドライン</t>
    <rPh sb="0" eb="2">
      <t>シンジツ</t>
    </rPh>
    <phoneticPr fontId="1"/>
  </si>
  <si>
    <t>優先度について</t>
    <rPh sb="0" eb="3">
      <t>ユウセンド</t>
    </rPh>
    <phoneticPr fontId="1"/>
  </si>
  <si>
    <t>S…実装が必須</t>
    <rPh sb="2" eb="4">
      <t>ジッソウ</t>
    </rPh>
    <rPh sb="5" eb="7">
      <t>ヒッス</t>
    </rPh>
    <phoneticPr fontId="1"/>
  </si>
  <si>
    <t>A…重要な要素</t>
    <rPh sb="2" eb="4">
      <t>ジュウヨウ</t>
    </rPh>
    <rPh sb="5" eb="7">
      <t>ヨウソ</t>
    </rPh>
    <phoneticPr fontId="1"/>
  </si>
  <si>
    <t>B…なくてもいいがあると良い</t>
    <rPh sb="12" eb="13">
      <t>イ</t>
    </rPh>
    <phoneticPr fontId="1"/>
  </si>
  <si>
    <t>C…なくても問題ない</t>
    <rPh sb="6" eb="8">
      <t>モンダイ</t>
    </rPh>
    <phoneticPr fontId="1"/>
  </si>
  <si>
    <t>作業工数について</t>
    <rPh sb="0" eb="4">
      <t>サギョウコウスウ</t>
    </rPh>
    <phoneticPr fontId="1"/>
  </si>
  <si>
    <t>単位は人日</t>
    <rPh sb="0" eb="2">
      <t>タンイ</t>
    </rPh>
    <rPh sb="3" eb="5">
      <t>ニンニチ</t>
    </rPh>
    <phoneticPr fontId="1"/>
  </si>
  <si>
    <t>1人日=8時間</t>
    <rPh sb="1" eb="3">
      <t>ニンニチ</t>
    </rPh>
    <rPh sb="5" eb="7">
      <t>ジカン</t>
    </rPh>
    <phoneticPr fontId="1"/>
  </si>
  <si>
    <t>最小=0.25人日(2時間)</t>
    <rPh sb="0" eb="2">
      <t>サイショウ</t>
    </rPh>
    <rPh sb="7" eb="9">
      <t>ニンニチ</t>
    </rPh>
    <rPh sb="11" eb="13">
      <t>ジカン</t>
    </rPh>
    <phoneticPr fontId="1"/>
  </si>
  <si>
    <t>※0.25(2時間)→0.5(4時間)→0.75(6時間)→1(8時間)</t>
    <rPh sb="7" eb="9">
      <t>ジカン</t>
    </rPh>
    <rPh sb="16" eb="18">
      <t>ジカン</t>
    </rPh>
    <rPh sb="26" eb="28">
      <t>ジカン</t>
    </rPh>
    <rPh sb="33" eb="35">
      <t>ジカン</t>
    </rPh>
    <phoneticPr fontId="1"/>
  </si>
  <si>
    <t>　ー　キャラモデル</t>
    <phoneticPr fontId="1"/>
  </si>
  <si>
    <t>　ー　キャラモーション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</si>
</sst>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"/>
  </numFmts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b/>
      <sz val="11"/>
      <color theme="1" tint="4.9989318521683403E-2"/>
      <name val="Yu Gothic"/>
      <family val="3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56" fontId="0" fillId="0" borderId="0" xfId="0" applyNumberFormat="1"/>
    <xf numFmtId="0" fontId="0" fillId="0" borderId="1" xfId="0" applyBorder="1"/>
    <xf numFmtId="0" fontId="0" fillId="0" borderId="0" xfId="0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7" borderId="1" xfId="0" applyFill="1" applyBorder="1"/>
    <xf numFmtId="0" fontId="0" fillId="0" borderId="1" xfId="0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8" borderId="2" xfId="0" applyFill="1" applyBorder="1"/>
    <xf numFmtId="0" fontId="0" fillId="9" borderId="2" xfId="0" applyFill="1" applyBorder="1"/>
    <xf numFmtId="0" fontId="0" fillId="5" borderId="2" xfId="0" applyFill="1" applyBorder="1"/>
    <xf numFmtId="176" fontId="0" fillId="0" borderId="0" xfId="0" applyNumberFormat="1"/>
    <xf numFmtId="177" fontId="0" fillId="0" borderId="0" xfId="0" applyNumberFormat="1"/>
    <xf numFmtId="0" fontId="0" fillId="7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2" fillId="0" borderId="0" xfId="0" applyFont="1"/>
    <xf numFmtId="0" fontId="4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F2A34-B485-431F-AEEF-D86631CD0E7E}">
  <dimension ref="B2:E23"/>
  <sheetViews>
    <sheetView workbookViewId="0">
      <selection activeCell="G11" sqref="G11"/>
    </sheetView>
  </sheetViews>
  <sheetFormatPr defaultRowHeight="18.75"/>
  <cols>
    <col min="2" max="2" width="19.875" customWidth="1"/>
    <col min="3" max="3" width="10.125" customWidth="1"/>
    <col min="4" max="4" width="18" customWidth="1"/>
  </cols>
  <sheetData>
    <row r="2" spans="2:5">
      <c r="B2" s="12" t="s">
        <v>72</v>
      </c>
      <c r="C2">
        <f>SUM(コスト表!E3:E85)</f>
        <v>60.25</v>
      </c>
    </row>
    <row r="3" spans="2:5">
      <c r="B3" s="13" t="s">
        <v>73</v>
      </c>
      <c r="C3">
        <f>SUMIF(コスト表!F3:F85,"完了",コスト表!E3:E85)</f>
        <v>5.5</v>
      </c>
      <c r="D3" t="s">
        <v>76</v>
      </c>
    </row>
    <row r="4" spans="2:5">
      <c r="B4" s="14" t="s">
        <v>77</v>
      </c>
      <c r="C4" s="15">
        <f ca="1">NETWORKDAYS(C5,C6)</f>
        <v>10</v>
      </c>
      <c r="D4" s="16">
        <f ca="1" xml:space="preserve"> C3 / C4</f>
        <v>0.55000000000000004</v>
      </c>
    </row>
    <row r="5" spans="2:5">
      <c r="B5" s="17" t="s">
        <v>74</v>
      </c>
      <c r="C5" s="1">
        <f>DATE(2025,5,26)</f>
        <v>45803</v>
      </c>
    </row>
    <row r="6" spans="2:5">
      <c r="B6" s="18" t="s">
        <v>75</v>
      </c>
      <c r="C6" s="1">
        <f ca="1">TODAY()</f>
        <v>45814</v>
      </c>
    </row>
    <row r="8" spans="2:5">
      <c r="D8" t="s">
        <v>78</v>
      </c>
      <c r="E8" t="s">
        <v>79</v>
      </c>
    </row>
    <row r="9" spans="2:5">
      <c r="B9" s="12" t="s">
        <v>80</v>
      </c>
      <c r="C9" s="1">
        <f>DATE(2025,7,23)</f>
        <v>45861</v>
      </c>
      <c r="D9" s="15">
        <f ca="1">NETWORKDAYS(TODAY(),C9)</f>
        <v>34</v>
      </c>
      <c r="E9" s="16">
        <f ca="1">($C$2 - $C$3) / D9</f>
        <v>1.6102941176470589</v>
      </c>
    </row>
    <row r="10" spans="2:5">
      <c r="B10" s="19" t="s">
        <v>81</v>
      </c>
      <c r="C10" s="1">
        <f>DATE(2025,8,1)</f>
        <v>45870</v>
      </c>
      <c r="D10" s="15">
        <f ca="1">NETWORKDAYS(TODAY(),C10)</f>
        <v>41</v>
      </c>
      <c r="E10" s="16">
        <f ca="1">($C$2 - $C$3) / D10</f>
        <v>1.3353658536585367</v>
      </c>
    </row>
    <row r="11" spans="2:5">
      <c r="B11" s="14" t="s">
        <v>82</v>
      </c>
      <c r="C11" s="1">
        <f>DATE(2025,8,22)</f>
        <v>45891</v>
      </c>
      <c r="D11" s="15">
        <f ca="1">NETWORKDAYS(TODAY(),C11)</f>
        <v>56</v>
      </c>
      <c r="E11" s="16">
        <f ca="1">($C$2 - $C$3) / D11</f>
        <v>0.9776785714285714</v>
      </c>
    </row>
    <row r="13" spans="2:5">
      <c r="B13" s="20" t="s">
        <v>83</v>
      </c>
    </row>
    <row r="14" spans="2:5">
      <c r="B14" t="s">
        <v>84</v>
      </c>
    </row>
    <row r="15" spans="2:5">
      <c r="B15" t="s">
        <v>85</v>
      </c>
    </row>
    <row r="16" spans="2:5">
      <c r="B16" t="s">
        <v>86</v>
      </c>
    </row>
    <row r="17" spans="2:2">
      <c r="B17" t="s">
        <v>87</v>
      </c>
    </row>
    <row r="19" spans="2:2">
      <c r="B19" s="21" t="s">
        <v>88</v>
      </c>
    </row>
    <row r="20" spans="2:2">
      <c r="B20" t="s">
        <v>89</v>
      </c>
    </row>
    <row r="21" spans="2:2">
      <c r="B21" t="s">
        <v>90</v>
      </c>
    </row>
    <row r="22" spans="2:2">
      <c r="B22" t="s">
        <v>91</v>
      </c>
    </row>
    <row r="23" spans="2:2">
      <c r="B23" t="s">
        <v>92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BD717-8DEC-4580-ACAD-6661EE4FBE57}">
  <dimension ref="B2:F65"/>
  <sheetViews>
    <sheetView tabSelected="1" workbookViewId="0">
      <selection activeCell="F28" sqref="F28"/>
    </sheetView>
  </sheetViews>
  <sheetFormatPr defaultRowHeight="18.75"/>
  <cols>
    <col min="2" max="2" width="27" customWidth="1"/>
    <col min="3" max="3" width="12.625" style="3" customWidth="1"/>
    <col min="4" max="4" width="14.625" style="3" customWidth="1"/>
    <col min="5" max="6" width="10.625" style="3" customWidth="1"/>
  </cols>
  <sheetData>
    <row r="2" spans="2:6">
      <c r="B2" s="10" t="s">
        <v>8</v>
      </c>
      <c r="C2" s="11" t="s">
        <v>0</v>
      </c>
      <c r="D2" s="11" t="s">
        <v>1</v>
      </c>
      <c r="E2" s="4" t="s">
        <v>9</v>
      </c>
      <c r="F2" s="5" t="s">
        <v>10</v>
      </c>
    </row>
    <row r="3" spans="2:6">
      <c r="B3" s="6" t="s">
        <v>11</v>
      </c>
      <c r="C3" s="7" t="s">
        <v>2</v>
      </c>
      <c r="D3" s="7" t="s">
        <v>6</v>
      </c>
      <c r="E3" s="7">
        <v>2</v>
      </c>
      <c r="F3" s="7" t="s">
        <v>5</v>
      </c>
    </row>
    <row r="4" spans="2:6">
      <c r="B4" s="6" t="s">
        <v>12</v>
      </c>
      <c r="C4" s="7" t="s">
        <v>2</v>
      </c>
      <c r="D4" s="7" t="s">
        <v>6</v>
      </c>
      <c r="E4" s="7">
        <v>4</v>
      </c>
      <c r="F4" s="7" t="s">
        <v>5</v>
      </c>
    </row>
    <row r="5" spans="2:6">
      <c r="B5" s="6" t="s">
        <v>13</v>
      </c>
      <c r="C5" s="7"/>
      <c r="D5" s="7"/>
      <c r="E5" s="7"/>
      <c r="F5" s="7"/>
    </row>
    <row r="6" spans="2:6">
      <c r="B6" s="2" t="s">
        <v>14</v>
      </c>
      <c r="C6" s="7" t="s">
        <v>2</v>
      </c>
      <c r="D6" s="7" t="s">
        <v>6</v>
      </c>
      <c r="E6" s="7">
        <v>2</v>
      </c>
      <c r="F6" s="7" t="s">
        <v>5</v>
      </c>
    </row>
    <row r="7" spans="2:6">
      <c r="B7" s="2" t="s">
        <v>15</v>
      </c>
      <c r="C7" s="7" t="s">
        <v>3</v>
      </c>
      <c r="D7" s="7" t="s">
        <v>6</v>
      </c>
      <c r="E7" s="7">
        <v>0.25</v>
      </c>
      <c r="F7" s="7" t="s">
        <v>5</v>
      </c>
    </row>
    <row r="8" spans="2:6">
      <c r="B8" s="2" t="s">
        <v>16</v>
      </c>
      <c r="C8" s="7" t="s">
        <v>3</v>
      </c>
      <c r="D8" s="7" t="s">
        <v>6</v>
      </c>
      <c r="E8" s="7">
        <v>0.25</v>
      </c>
      <c r="F8" s="7" t="s">
        <v>5</v>
      </c>
    </row>
    <row r="9" spans="2:6">
      <c r="B9" s="2" t="s">
        <v>17</v>
      </c>
      <c r="C9" s="7" t="s">
        <v>2</v>
      </c>
      <c r="D9" s="7" t="s">
        <v>6</v>
      </c>
      <c r="E9" s="7">
        <v>1</v>
      </c>
      <c r="F9" s="7" t="s">
        <v>5</v>
      </c>
    </row>
    <row r="10" spans="2:6">
      <c r="B10" s="2" t="s">
        <v>93</v>
      </c>
      <c r="C10" s="7" t="s">
        <v>3</v>
      </c>
      <c r="D10" s="7" t="s">
        <v>6</v>
      </c>
      <c r="E10" s="7">
        <v>1</v>
      </c>
      <c r="F10" s="7" t="s">
        <v>70</v>
      </c>
    </row>
    <row r="11" spans="2:6">
      <c r="B11" s="2" t="s">
        <v>94</v>
      </c>
      <c r="C11" s="7" t="s">
        <v>3</v>
      </c>
      <c r="D11" s="7" t="s">
        <v>6</v>
      </c>
      <c r="E11" s="7">
        <v>2</v>
      </c>
      <c r="F11" s="7" t="s">
        <v>70</v>
      </c>
    </row>
    <row r="12" spans="2:6">
      <c r="B12" s="6" t="s">
        <v>18</v>
      </c>
      <c r="C12" s="7"/>
      <c r="D12" s="7"/>
      <c r="E12" s="7"/>
      <c r="F12" s="7"/>
    </row>
    <row r="13" spans="2:6">
      <c r="B13" s="2" t="s">
        <v>67</v>
      </c>
      <c r="C13" s="7" t="s">
        <v>3</v>
      </c>
      <c r="D13" s="7" t="s">
        <v>4</v>
      </c>
      <c r="E13" s="7">
        <v>0.5</v>
      </c>
      <c r="F13" s="7" t="s">
        <v>70</v>
      </c>
    </row>
    <row r="14" spans="2:6">
      <c r="B14" s="2" t="s">
        <v>61</v>
      </c>
      <c r="C14" s="7" t="s">
        <v>3</v>
      </c>
      <c r="D14" s="7" t="s">
        <v>4</v>
      </c>
      <c r="E14" s="7">
        <v>2</v>
      </c>
      <c r="F14" s="7" t="s">
        <v>5</v>
      </c>
    </row>
    <row r="15" spans="2:6">
      <c r="B15" s="2" t="s">
        <v>60</v>
      </c>
      <c r="C15" s="7" t="s">
        <v>3</v>
      </c>
      <c r="D15" s="7" t="s">
        <v>4</v>
      </c>
      <c r="E15" s="7">
        <v>2</v>
      </c>
      <c r="F15" s="7" t="s">
        <v>5</v>
      </c>
    </row>
    <row r="16" spans="2:6">
      <c r="B16" s="6" t="s">
        <v>19</v>
      </c>
      <c r="C16" s="7"/>
      <c r="D16" s="7"/>
      <c r="E16" s="7"/>
      <c r="F16" s="7"/>
    </row>
    <row r="17" spans="2:6">
      <c r="B17" s="2" t="s">
        <v>20</v>
      </c>
      <c r="C17" s="7" t="s">
        <v>3</v>
      </c>
      <c r="D17" s="7" t="s">
        <v>4</v>
      </c>
      <c r="E17" s="7">
        <v>0.5</v>
      </c>
      <c r="F17" s="7" t="s">
        <v>71</v>
      </c>
    </row>
    <row r="18" spans="2:6">
      <c r="B18" s="2" t="s">
        <v>21</v>
      </c>
      <c r="C18" s="7" t="s">
        <v>3</v>
      </c>
      <c r="D18" s="7" t="s">
        <v>4</v>
      </c>
      <c r="E18" s="7">
        <v>0.5</v>
      </c>
      <c r="F18" s="7" t="s">
        <v>71</v>
      </c>
    </row>
    <row r="19" spans="2:6">
      <c r="B19" s="2" t="s">
        <v>68</v>
      </c>
      <c r="C19" s="7" t="s">
        <v>3</v>
      </c>
      <c r="D19" s="7" t="s">
        <v>4</v>
      </c>
      <c r="E19" s="7">
        <v>0.5</v>
      </c>
      <c r="F19" s="7" t="s">
        <v>71</v>
      </c>
    </row>
    <row r="20" spans="2:6">
      <c r="B20" s="2" t="s">
        <v>69</v>
      </c>
      <c r="C20" s="7" t="s">
        <v>3</v>
      </c>
      <c r="D20" s="7" t="s">
        <v>4</v>
      </c>
      <c r="E20" s="7">
        <v>0.5</v>
      </c>
      <c r="F20" s="7" t="s">
        <v>71</v>
      </c>
    </row>
    <row r="21" spans="2:6">
      <c r="B21" s="2" t="s">
        <v>62</v>
      </c>
      <c r="C21" s="7" t="s">
        <v>3</v>
      </c>
      <c r="D21" s="7" t="s">
        <v>4</v>
      </c>
      <c r="E21" s="7">
        <v>1</v>
      </c>
      <c r="F21" s="7" t="s">
        <v>71</v>
      </c>
    </row>
    <row r="22" spans="2:6">
      <c r="B22" s="2" t="s">
        <v>63</v>
      </c>
      <c r="C22" s="7" t="s">
        <v>3</v>
      </c>
      <c r="D22" s="7" t="s">
        <v>4</v>
      </c>
      <c r="E22" s="7">
        <v>0.5</v>
      </c>
      <c r="F22" s="7" t="s">
        <v>71</v>
      </c>
    </row>
    <row r="23" spans="2:6">
      <c r="B23" s="2" t="s">
        <v>64</v>
      </c>
      <c r="C23" s="7" t="s">
        <v>3</v>
      </c>
      <c r="D23" s="7" t="s">
        <v>4</v>
      </c>
      <c r="E23" s="7">
        <v>1.5</v>
      </c>
      <c r="F23" s="7" t="s">
        <v>5</v>
      </c>
    </row>
    <row r="24" spans="2:6">
      <c r="B24" s="2" t="s">
        <v>23</v>
      </c>
      <c r="C24" s="7" t="s">
        <v>3</v>
      </c>
      <c r="D24" s="7" t="s">
        <v>4</v>
      </c>
      <c r="E24" s="7">
        <v>0.25</v>
      </c>
      <c r="F24" s="7" t="s">
        <v>70</v>
      </c>
    </row>
    <row r="25" spans="2:6">
      <c r="B25" s="2" t="s">
        <v>24</v>
      </c>
      <c r="C25" s="7" t="s">
        <v>3</v>
      </c>
      <c r="D25" s="7" t="s">
        <v>4</v>
      </c>
      <c r="E25" s="7">
        <v>0.25</v>
      </c>
      <c r="F25" s="7" t="s">
        <v>70</v>
      </c>
    </row>
    <row r="26" spans="2:6">
      <c r="B26" s="6" t="s">
        <v>25</v>
      </c>
      <c r="C26" s="7"/>
      <c r="D26" s="7"/>
      <c r="E26" s="7"/>
      <c r="F26" s="7"/>
    </row>
    <row r="27" spans="2:6">
      <c r="B27" s="2" t="s">
        <v>20</v>
      </c>
      <c r="C27" s="7" t="s">
        <v>3</v>
      </c>
      <c r="D27" s="7" t="s">
        <v>4</v>
      </c>
      <c r="E27" s="7">
        <v>0.5</v>
      </c>
      <c r="F27" s="7" t="s">
        <v>70</v>
      </c>
    </row>
    <row r="28" spans="2:6">
      <c r="B28" s="2" t="s">
        <v>21</v>
      </c>
      <c r="C28" s="7" t="s">
        <v>3</v>
      </c>
      <c r="D28" s="7" t="s">
        <v>4</v>
      </c>
      <c r="E28" s="7">
        <v>1</v>
      </c>
      <c r="F28" s="7" t="s">
        <v>71</v>
      </c>
    </row>
    <row r="29" spans="2:6">
      <c r="B29" s="2" t="s">
        <v>26</v>
      </c>
      <c r="C29" s="7" t="s">
        <v>2</v>
      </c>
      <c r="D29" s="7" t="s">
        <v>4</v>
      </c>
      <c r="E29" s="7">
        <v>1</v>
      </c>
      <c r="F29" s="7" t="s">
        <v>70</v>
      </c>
    </row>
    <row r="30" spans="2:6">
      <c r="B30" s="2" t="s">
        <v>30</v>
      </c>
      <c r="C30" s="7" t="s">
        <v>2</v>
      </c>
      <c r="D30" s="7" t="s">
        <v>4</v>
      </c>
      <c r="E30" s="7">
        <v>0.25</v>
      </c>
      <c r="F30" s="7" t="s">
        <v>5</v>
      </c>
    </row>
    <row r="31" spans="2:6">
      <c r="B31" s="2" t="s">
        <v>27</v>
      </c>
      <c r="C31" s="7" t="s">
        <v>3</v>
      </c>
      <c r="D31" s="7" t="s">
        <v>4</v>
      </c>
      <c r="E31" s="7">
        <v>0.25</v>
      </c>
      <c r="F31" s="7" t="s">
        <v>5</v>
      </c>
    </row>
    <row r="32" spans="2:6">
      <c r="B32" s="6" t="s">
        <v>65</v>
      </c>
      <c r="C32" s="7"/>
      <c r="D32" s="7"/>
      <c r="E32" s="7"/>
      <c r="F32" s="7"/>
    </row>
    <row r="33" spans="2:6">
      <c r="B33" s="2" t="s">
        <v>22</v>
      </c>
      <c r="C33" s="7" t="s">
        <v>3</v>
      </c>
      <c r="D33" s="7" t="s">
        <v>4</v>
      </c>
      <c r="E33" s="7">
        <v>1</v>
      </c>
      <c r="F33" s="7" t="s">
        <v>5</v>
      </c>
    </row>
    <row r="34" spans="2:6">
      <c r="B34" s="2" t="s">
        <v>28</v>
      </c>
      <c r="C34" s="7" t="s">
        <v>3</v>
      </c>
      <c r="D34" s="7" t="s">
        <v>4</v>
      </c>
      <c r="E34" s="7">
        <v>1</v>
      </c>
      <c r="F34" s="7" t="s">
        <v>5</v>
      </c>
    </row>
    <row r="35" spans="2:6">
      <c r="B35" s="6" t="s">
        <v>29</v>
      </c>
      <c r="C35" s="7"/>
      <c r="D35" s="7"/>
      <c r="E35" s="7"/>
      <c r="F35" s="7"/>
    </row>
    <row r="36" spans="2:6">
      <c r="B36" s="2" t="s">
        <v>22</v>
      </c>
      <c r="C36" s="7" t="s">
        <v>3</v>
      </c>
      <c r="D36" s="7" t="s">
        <v>6</v>
      </c>
      <c r="E36" s="7">
        <v>1</v>
      </c>
      <c r="F36" s="7" t="s">
        <v>5</v>
      </c>
    </row>
    <row r="37" spans="2:6">
      <c r="B37" s="2" t="s">
        <v>28</v>
      </c>
      <c r="C37" s="7" t="s">
        <v>3</v>
      </c>
      <c r="D37" s="7" t="s">
        <v>6</v>
      </c>
      <c r="E37" s="7">
        <v>1</v>
      </c>
      <c r="F37" s="7" t="s">
        <v>5</v>
      </c>
    </row>
    <row r="38" spans="2:6">
      <c r="B38" s="2" t="s">
        <v>31</v>
      </c>
      <c r="C38" s="7" t="s">
        <v>3</v>
      </c>
      <c r="D38" s="7" t="s">
        <v>6</v>
      </c>
      <c r="E38" s="7">
        <v>2</v>
      </c>
      <c r="F38" s="7" t="s">
        <v>5</v>
      </c>
    </row>
    <row r="39" spans="2:6">
      <c r="B39" s="2" t="s">
        <v>32</v>
      </c>
      <c r="C39" s="7" t="s">
        <v>7</v>
      </c>
      <c r="D39" s="7" t="s">
        <v>33</v>
      </c>
      <c r="E39" s="7">
        <v>2</v>
      </c>
      <c r="F39" s="7" t="s">
        <v>5</v>
      </c>
    </row>
    <row r="40" spans="2:6">
      <c r="B40" s="6" t="s">
        <v>34</v>
      </c>
      <c r="C40" s="7"/>
      <c r="D40" s="7"/>
      <c r="E40" s="7"/>
      <c r="F40" s="7"/>
    </row>
    <row r="41" spans="2:6">
      <c r="B41" s="2" t="s">
        <v>35</v>
      </c>
      <c r="C41" s="7" t="s">
        <v>3</v>
      </c>
      <c r="D41" s="7" t="s">
        <v>4</v>
      </c>
      <c r="E41" s="7">
        <v>2</v>
      </c>
      <c r="F41" s="7" t="s">
        <v>5</v>
      </c>
    </row>
    <row r="42" spans="2:6">
      <c r="B42" s="2" t="s">
        <v>36</v>
      </c>
      <c r="C42" s="7" t="s">
        <v>3</v>
      </c>
      <c r="D42" s="7" t="s">
        <v>4</v>
      </c>
      <c r="E42" s="7">
        <v>2</v>
      </c>
      <c r="F42" s="7" t="s">
        <v>5</v>
      </c>
    </row>
    <row r="43" spans="2:6">
      <c r="B43" s="2" t="s">
        <v>37</v>
      </c>
      <c r="C43" s="7" t="s">
        <v>3</v>
      </c>
      <c r="D43" s="7" t="s">
        <v>4</v>
      </c>
      <c r="E43" s="7">
        <v>2</v>
      </c>
      <c r="F43" s="7" t="s">
        <v>5</v>
      </c>
    </row>
    <row r="44" spans="2:6">
      <c r="B44" s="2" t="s">
        <v>38</v>
      </c>
      <c r="C44" s="7" t="s">
        <v>3</v>
      </c>
      <c r="D44" s="7" t="s">
        <v>6</v>
      </c>
      <c r="E44" s="7">
        <v>2</v>
      </c>
      <c r="F44" s="7" t="s">
        <v>5</v>
      </c>
    </row>
    <row r="45" spans="2:6">
      <c r="B45" s="6" t="s">
        <v>39</v>
      </c>
      <c r="C45" s="7"/>
      <c r="D45" s="7"/>
      <c r="E45" s="7"/>
      <c r="F45" s="7"/>
    </row>
    <row r="46" spans="2:6">
      <c r="B46" s="2" t="s">
        <v>40</v>
      </c>
      <c r="C46" s="7" t="s">
        <v>7</v>
      </c>
      <c r="D46" s="7" t="s">
        <v>33</v>
      </c>
      <c r="E46" s="7">
        <v>0.25</v>
      </c>
      <c r="F46" s="7" t="s">
        <v>5</v>
      </c>
    </row>
    <row r="47" spans="2:6">
      <c r="B47" s="2" t="s">
        <v>41</v>
      </c>
      <c r="C47" s="7" t="s">
        <v>7</v>
      </c>
      <c r="D47" s="7" t="s">
        <v>33</v>
      </c>
      <c r="E47" s="7">
        <v>0.25</v>
      </c>
      <c r="F47" s="7" t="s">
        <v>5</v>
      </c>
    </row>
    <row r="48" spans="2:6">
      <c r="B48" s="2" t="s">
        <v>42</v>
      </c>
      <c r="C48" s="7" t="s">
        <v>7</v>
      </c>
      <c r="D48" s="7" t="s">
        <v>33</v>
      </c>
      <c r="E48" s="7">
        <v>1.5</v>
      </c>
      <c r="F48" s="7" t="s">
        <v>5</v>
      </c>
    </row>
    <row r="49" spans="2:6">
      <c r="B49" s="2" t="s">
        <v>43</v>
      </c>
      <c r="C49" s="7" t="s">
        <v>7</v>
      </c>
      <c r="D49" s="7" t="s">
        <v>33</v>
      </c>
      <c r="E49" s="7">
        <v>1</v>
      </c>
      <c r="F49" s="7" t="s">
        <v>5</v>
      </c>
    </row>
    <row r="50" spans="2:6">
      <c r="B50" s="6" t="s">
        <v>44</v>
      </c>
      <c r="C50" s="7"/>
      <c r="D50" s="7"/>
      <c r="E50" s="7"/>
      <c r="F50" s="7"/>
    </row>
    <row r="51" spans="2:6">
      <c r="B51" s="2" t="s">
        <v>45</v>
      </c>
      <c r="C51" s="7" t="s">
        <v>2</v>
      </c>
      <c r="D51" s="7" t="s">
        <v>6</v>
      </c>
      <c r="E51" s="7">
        <v>2</v>
      </c>
      <c r="F51" s="7" t="s">
        <v>5</v>
      </c>
    </row>
    <row r="52" spans="2:6">
      <c r="B52" s="2" t="s">
        <v>46</v>
      </c>
      <c r="C52" s="7" t="s">
        <v>2</v>
      </c>
      <c r="D52" s="7" t="s">
        <v>6</v>
      </c>
      <c r="E52" s="7">
        <v>1.5</v>
      </c>
      <c r="F52" s="7" t="s">
        <v>5</v>
      </c>
    </row>
    <row r="53" spans="2:6">
      <c r="B53" s="2" t="s">
        <v>66</v>
      </c>
      <c r="C53" s="7" t="s">
        <v>2</v>
      </c>
      <c r="D53" s="7" t="s">
        <v>6</v>
      </c>
      <c r="E53" s="7">
        <v>1.5</v>
      </c>
      <c r="F53" s="7" t="s">
        <v>5</v>
      </c>
    </row>
    <row r="54" spans="2:6">
      <c r="B54" s="2" t="s">
        <v>47</v>
      </c>
      <c r="C54" s="7" t="s">
        <v>7</v>
      </c>
      <c r="D54" s="7" t="s">
        <v>33</v>
      </c>
      <c r="E54" s="7">
        <v>1.5</v>
      </c>
      <c r="F54" s="7" t="s">
        <v>5</v>
      </c>
    </row>
    <row r="55" spans="2:6">
      <c r="B55" s="6" t="s">
        <v>48</v>
      </c>
      <c r="C55" s="7"/>
      <c r="D55" s="7"/>
      <c r="E55" s="7"/>
      <c r="F55" s="7"/>
    </row>
    <row r="56" spans="2:6">
      <c r="B56" s="2" t="s">
        <v>49</v>
      </c>
      <c r="C56" s="7" t="s">
        <v>7</v>
      </c>
      <c r="D56" s="7" t="s">
        <v>33</v>
      </c>
      <c r="E56" s="7">
        <v>1</v>
      </c>
      <c r="F56" s="7" t="s">
        <v>5</v>
      </c>
    </row>
    <row r="57" spans="2:6">
      <c r="B57" s="2" t="s">
        <v>50</v>
      </c>
      <c r="C57" s="7" t="s">
        <v>3</v>
      </c>
      <c r="D57" s="7" t="s">
        <v>33</v>
      </c>
      <c r="E57" s="7">
        <v>0.5</v>
      </c>
      <c r="F57" s="7" t="s">
        <v>71</v>
      </c>
    </row>
    <row r="58" spans="2:6">
      <c r="B58" s="2" t="s">
        <v>51</v>
      </c>
      <c r="C58" s="7" t="s">
        <v>3</v>
      </c>
      <c r="D58" s="7" t="s">
        <v>6</v>
      </c>
      <c r="E58" s="7">
        <v>0.25</v>
      </c>
      <c r="F58" s="7" t="s">
        <v>5</v>
      </c>
    </row>
    <row r="59" spans="2:6">
      <c r="B59" s="8" t="s">
        <v>52</v>
      </c>
      <c r="C59" s="9" t="s">
        <v>3</v>
      </c>
      <c r="D59" s="9" t="s">
        <v>4</v>
      </c>
      <c r="E59" s="7">
        <v>0.5</v>
      </c>
      <c r="F59" s="7" t="s">
        <v>71</v>
      </c>
    </row>
    <row r="60" spans="2:6">
      <c r="B60" s="6" t="s">
        <v>53</v>
      </c>
      <c r="C60" s="7"/>
      <c r="D60" s="7"/>
      <c r="E60" s="7"/>
      <c r="F60" s="7"/>
    </row>
    <row r="61" spans="2:6">
      <c r="B61" s="2" t="s">
        <v>54</v>
      </c>
      <c r="C61" s="7" t="s">
        <v>7</v>
      </c>
      <c r="D61" s="7" t="s">
        <v>33</v>
      </c>
      <c r="E61" s="7">
        <v>1</v>
      </c>
      <c r="F61" s="7" t="s">
        <v>5</v>
      </c>
    </row>
    <row r="62" spans="2:6">
      <c r="B62" s="2" t="s">
        <v>55</v>
      </c>
      <c r="C62" s="7" t="s">
        <v>7</v>
      </c>
      <c r="D62" s="7" t="s">
        <v>33</v>
      </c>
      <c r="E62" s="7">
        <v>1</v>
      </c>
      <c r="F62" s="7" t="s">
        <v>5</v>
      </c>
    </row>
    <row r="63" spans="2:6">
      <c r="B63" s="2" t="s">
        <v>56</v>
      </c>
      <c r="C63" s="7" t="s">
        <v>7</v>
      </c>
      <c r="D63" s="7" t="s">
        <v>33</v>
      </c>
      <c r="E63" s="7">
        <v>1</v>
      </c>
      <c r="F63" s="7" t="s">
        <v>5</v>
      </c>
    </row>
    <row r="64" spans="2:6">
      <c r="B64" s="2" t="s">
        <v>57</v>
      </c>
      <c r="C64" s="7" t="s">
        <v>7</v>
      </c>
      <c r="D64" s="7" t="s">
        <v>33</v>
      </c>
      <c r="E64" s="7">
        <v>1</v>
      </c>
      <c r="F64" s="7" t="s">
        <v>5</v>
      </c>
    </row>
    <row r="65" spans="2:6">
      <c r="B65" s="6" t="s">
        <v>58</v>
      </c>
      <c r="C65" s="7" t="s">
        <v>3</v>
      </c>
      <c r="D65" s="7" t="s">
        <v>59</v>
      </c>
      <c r="E65" s="7">
        <v>3</v>
      </c>
      <c r="F65" s="7" t="s">
        <v>5</v>
      </c>
    </row>
  </sheetData>
  <autoFilter ref="C2:F2" xr:uid="{28EBD717-8DEC-4580-ACAD-6661EE4FBE57}"/>
  <phoneticPr fontId="1"/>
  <dataValidations count="3">
    <dataValidation type="list" allowBlank="1" showInputMessage="1" showErrorMessage="1" sqref="D3:D65" xr:uid="{8EDF565C-59EA-42F4-A6D5-C8CB056BBD4D}">
      <formula1>"プロト,α,β,マスター"</formula1>
    </dataValidation>
    <dataValidation type="list" allowBlank="1" showInputMessage="1" showErrorMessage="1" sqref="C3:C65" xr:uid="{3CB77063-16AC-4160-B919-00163F6175CB}">
      <formula1>"S,A,B,C"</formula1>
    </dataValidation>
    <dataValidation type="list" allowBlank="1" showInputMessage="1" showErrorMessage="1" sqref="F3:F65" xr:uid="{817CDF72-0507-4505-8CA5-C34EBACB03D1}">
      <formula1>"未着手,作業中,完了"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概要</vt:lpstr>
      <vt:lpstr>コスト表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藤原 冬志</dc:creator>
  <cp:lastModifiedBy>藤原　冬志</cp:lastModifiedBy>
  <dcterms:created xsi:type="dcterms:W3CDTF">2015-06-05T18:19:34Z</dcterms:created>
  <dcterms:modified xsi:type="dcterms:W3CDTF">2025-06-06T03:18:29Z</dcterms:modified>
</cp:coreProperties>
</file>