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適当\era\eratoho他バリ\eraTW作成パッチ\eraTW4.753用アイテム追加と採集調整他パッチ\"/>
    </mc:Choice>
  </mc:AlternateContent>
  <xr:revisionPtr revIDLastSave="0" documentId="13_ncr:1_{81252C9B-22E8-4BAA-889A-13B382CBC317}" xr6:coauthVersionLast="45" xr6:coauthVersionMax="45" xr10:uidLastSave="{00000000-0000-0000-0000-000000000000}"/>
  <bookViews>
    <workbookView xWindow="2355" yWindow="0" windowWidth="21330" windowHeight="16200" xr2:uid="{A0D88A22-67EB-49C9-BB38-3DA247FBD9F3}"/>
  </bookViews>
  <sheets>
    <sheet name="Pゲージ発情確率" sheetId="3" r:id="rId1"/>
  </sheets>
  <definedNames>
    <definedName name="_xlnm._FilterDatabase" localSheetId="0" hidden="1">Pゲージ発情確率!$A$1:$C$32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" l="1"/>
  <c r="F3" i="3"/>
  <c r="F4" i="3"/>
  <c r="F7" i="3"/>
  <c r="E4" i="3"/>
  <c r="E3" i="3"/>
  <c r="H3" i="3" s="1"/>
  <c r="F5" i="3"/>
  <c r="F6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E32" i="3"/>
  <c r="E31" i="3"/>
  <c r="E30" i="3"/>
  <c r="E29" i="3"/>
  <c r="E28" i="3"/>
  <c r="E27" i="3"/>
  <c r="H27" i="3" s="1"/>
  <c r="E26" i="3"/>
  <c r="E25" i="3"/>
  <c r="E24" i="3"/>
  <c r="H24" i="3" s="1"/>
  <c r="E23" i="3"/>
  <c r="H23" i="3" s="1"/>
  <c r="E22" i="3"/>
  <c r="E21" i="3"/>
  <c r="H21" i="3" s="1"/>
  <c r="E20" i="3"/>
  <c r="E19" i="3"/>
  <c r="E18" i="3"/>
  <c r="H18" i="3" s="1"/>
  <c r="E17" i="3"/>
  <c r="E16" i="3"/>
  <c r="H16" i="3" s="1"/>
  <c r="E15" i="3"/>
  <c r="E14" i="3"/>
  <c r="H14" i="3" s="1"/>
  <c r="E13" i="3"/>
  <c r="H13" i="3" s="1"/>
  <c r="E12" i="3"/>
  <c r="E11" i="3"/>
  <c r="E10" i="3"/>
  <c r="E9" i="3"/>
  <c r="E8" i="3"/>
  <c r="H8" i="3" s="1"/>
  <c r="E7" i="3"/>
  <c r="H7" i="3" s="1"/>
  <c r="E6" i="3"/>
  <c r="H6" i="3" s="1"/>
  <c r="E5" i="3"/>
  <c r="I4" i="3" l="1"/>
  <c r="I27" i="3"/>
  <c r="I3" i="3"/>
  <c r="I25" i="3"/>
  <c r="I29" i="3"/>
  <c r="I22" i="3"/>
  <c r="I15" i="3"/>
  <c r="I20" i="3"/>
  <c r="I18" i="3"/>
  <c r="I17" i="3"/>
  <c r="I24" i="3"/>
  <c r="I31" i="3"/>
  <c r="I11" i="3"/>
  <c r="I21" i="3"/>
  <c r="I19" i="3"/>
  <c r="I16" i="3"/>
  <c r="I13" i="3"/>
  <c r="I32" i="3"/>
  <c r="I12" i="3"/>
  <c r="I14" i="3"/>
  <c r="I30" i="3"/>
  <c r="I10" i="3"/>
  <c r="I9" i="3"/>
  <c r="I28" i="3"/>
  <c r="I8" i="3"/>
  <c r="I7" i="3"/>
  <c r="I23" i="3"/>
  <c r="I26" i="3"/>
  <c r="I6" i="3"/>
  <c r="I5" i="3"/>
  <c r="H19" i="3"/>
  <c r="H26" i="3"/>
  <c r="H22" i="3"/>
  <c r="H4" i="3"/>
  <c r="H9" i="3"/>
  <c r="H29" i="3"/>
  <c r="H20" i="3"/>
  <c r="H11" i="3"/>
  <c r="H31" i="3"/>
  <c r="H15" i="3"/>
  <c r="H17" i="3"/>
  <c r="H28" i="3"/>
  <c r="H10" i="3"/>
  <c r="H30" i="3"/>
  <c r="H12" i="3"/>
  <c r="H32" i="3"/>
  <c r="H5" i="3"/>
  <c r="H25" i="3"/>
</calcChain>
</file>

<file path=xl/sharedStrings.xml><?xml version="1.0" encoding="utf-8"?>
<sst xmlns="http://schemas.openxmlformats.org/spreadsheetml/2006/main" count="8" uniqueCount="8">
  <si>
    <t>欲求不満度0~1000</t>
    <rPh sb="0" eb="2">
      <t>ヨッキュウ</t>
    </rPh>
    <rPh sb="2" eb="4">
      <t>フマン</t>
    </rPh>
    <rPh sb="4" eb="5">
      <t>ド</t>
    </rPh>
    <phoneticPr fontId="1"/>
  </si>
  <si>
    <t>√PG×20</t>
    <phoneticPr fontId="1"/>
  </si>
  <si>
    <t>補正値
√欲求不満×PG÷２</t>
    <rPh sb="0" eb="3">
      <t>ホセイチ</t>
    </rPh>
    <phoneticPr fontId="1"/>
  </si>
  <si>
    <t>ポイズンゲージ(PG)</t>
    <phoneticPr fontId="1"/>
  </si>
  <si>
    <t>PG+補正値（★）</t>
    <rPh sb="3" eb="6">
      <t>ホセイチ</t>
    </rPh>
    <phoneticPr fontId="1"/>
  </si>
  <si>
    <t>★をRANDにかけ、√PG×20を上回ると発情</t>
    <rPh sb="17" eb="19">
      <t>ウワマワ</t>
    </rPh>
    <rPh sb="21" eb="23">
      <t>ハツジョウ</t>
    </rPh>
    <phoneticPr fontId="1"/>
  </si>
  <si>
    <t>発動確率補正有(%)</t>
    <rPh sb="0" eb="2">
      <t>ハツドウ</t>
    </rPh>
    <rPh sb="2" eb="4">
      <t>カクリツ</t>
    </rPh>
    <rPh sb="4" eb="6">
      <t>ホセイ</t>
    </rPh>
    <rPh sb="6" eb="7">
      <t>アリ</t>
    </rPh>
    <phoneticPr fontId="1"/>
  </si>
  <si>
    <t>発動確率補正無し(%)</t>
    <rPh sb="0" eb="2">
      <t>ハツドウ</t>
    </rPh>
    <rPh sb="2" eb="4">
      <t>カクリツ</t>
    </rPh>
    <rPh sb="4" eb="6">
      <t>ホセイ</t>
    </rPh>
    <rPh sb="6" eb="7">
      <t>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</si>
</sst>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 tint="-0.499984740745262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  <font>
      <sz val="10"/>
      <color theme="0" tint="-0.499984740745262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Pゲージ発情確率!$I$2</c:f>
              <c:strCache>
                <c:ptCount val="1"/>
                <c:pt idx="0">
                  <c:v>発動確率補正有(%)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Pゲージ発情確率!$C$3:$C$15</c:f>
              <c:numCache>
                <c:formatCode>General</c:formatCode>
                <c:ptCount val="13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xVal>
          <c:yVal>
            <c:numRef>
              <c:f>Pゲージ発情確率!$I$3:$I$15</c:f>
              <c:numCache>
                <c:formatCode>General</c:formatCode>
                <c:ptCount val="13"/>
                <c:pt idx="0">
                  <c:v>26.902400947377274</c:v>
                </c:pt>
                <c:pt idx="1">
                  <c:v>32.046169052744794</c:v>
                </c:pt>
                <c:pt idx="2">
                  <c:v>38.196601125010517</c:v>
                </c:pt>
                <c:pt idx="3">
                  <c:v>45.209705658220351</c:v>
                </c:pt>
                <c:pt idx="4">
                  <c:v>47.605668206752007</c:v>
                </c:pt>
                <c:pt idx="5">
                  <c:v>49.598283006908751</c:v>
                </c:pt>
                <c:pt idx="6">
                  <c:v>52.78640450004206</c:v>
                </c:pt>
                <c:pt idx="7">
                  <c:v>55.278640450004204</c:v>
                </c:pt>
                <c:pt idx="8">
                  <c:v>57.315646943322328</c:v>
                </c:pt>
                <c:pt idx="9">
                  <c:v>59.03166664351992</c:v>
                </c:pt>
                <c:pt idx="10">
                  <c:v>60.509390183573309</c:v>
                </c:pt>
                <c:pt idx="11">
                  <c:v>61.803398874989476</c:v>
                </c:pt>
                <c:pt idx="12">
                  <c:v>62.951612693256422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2A-4F89-8403-8C97CC1EAC1A}"/>
            </c:ext>
          </c:extLst>
        </c:ser>
        <c:ser>
          <c:idx val="1"/>
          <c:order val="1"/>
          <c:tx>
            <c:strRef>
              <c:f>Pゲージ発情確率!$H$2</c:f>
              <c:strCache>
                <c:ptCount val="1"/>
                <c:pt idx="0">
                  <c:v>発動確率補正無し(%)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Pゲージ発情確率!$C$3:$C$15</c:f>
              <c:numCache>
                <c:formatCode>General</c:formatCode>
                <c:ptCount val="13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</c:numCache>
            </c:numRef>
          </c:xVal>
          <c:yVal>
            <c:numRef>
              <c:f>Pゲージ発情確率!$H$3:$H$15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10.557280900008413</c:v>
                </c:pt>
                <c:pt idx="8">
                  <c:v>18.350341907227403</c:v>
                </c:pt>
                <c:pt idx="9">
                  <c:v>24.407105398154563</c:v>
                </c:pt>
                <c:pt idx="10">
                  <c:v>29.289321881345241</c:v>
                </c:pt>
                <c:pt idx="11">
                  <c:v>33.333333333333329</c:v>
                </c:pt>
                <c:pt idx="12">
                  <c:v>36.754446796632415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2A-4F89-8403-8C97CC1EA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826392"/>
        <c:axId val="746826720"/>
      </c:scatterChart>
      <c:valAx>
        <c:axId val="746826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6826720"/>
        <c:crosses val="autoZero"/>
        <c:crossBetween val="midCat"/>
      </c:valAx>
      <c:valAx>
        <c:axId val="7468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6826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3</xdr:row>
      <xdr:rowOff>147637</xdr:rowOff>
    </xdr:from>
    <xdr:to>
      <xdr:col>17</xdr:col>
      <xdr:colOff>123825</xdr:colOff>
      <xdr:row>15</xdr:row>
      <xdr:rowOff>33337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7D3BD4A-DA22-4B36-97D0-26F9F66F2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328E5-650A-47FA-A992-3C7D0F21F9D6}">
  <dimension ref="A1:J32"/>
  <sheetViews>
    <sheetView tabSelected="1" workbookViewId="0">
      <selection activeCell="B2" sqref="B2"/>
    </sheetView>
  </sheetViews>
  <sheetFormatPr defaultRowHeight="18.75" x14ac:dyDescent="0.4"/>
  <cols>
    <col min="9" max="9" width="9" style="8"/>
    <col min="10" max="10" width="9" style="1"/>
  </cols>
  <sheetData>
    <row r="1" spans="1:9" ht="33" x14ac:dyDescent="0.4">
      <c r="A1" s="3" t="s">
        <v>0</v>
      </c>
      <c r="B1" s="6">
        <v>1000</v>
      </c>
      <c r="E1" t="s">
        <v>5</v>
      </c>
    </row>
    <row r="2" spans="1:9" ht="38.25" x14ac:dyDescent="0.4">
      <c r="B2" s="2" t="s">
        <v>2</v>
      </c>
      <c r="C2" s="4" t="s">
        <v>3</v>
      </c>
      <c r="E2" t="s">
        <v>1</v>
      </c>
      <c r="F2" s="7" t="s">
        <v>4</v>
      </c>
      <c r="G2" s="2"/>
      <c r="H2" s="5" t="s">
        <v>7</v>
      </c>
      <c r="I2" s="3" t="s">
        <v>6</v>
      </c>
    </row>
    <row r="3" spans="1:9" x14ac:dyDescent="0.4">
      <c r="B3">
        <f>SQRT($B$1*C3/2)</f>
        <v>111.80339887498948</v>
      </c>
      <c r="C3">
        <v>25</v>
      </c>
      <c r="E3">
        <f t="shared" ref="E3:E32" si="0">SQRT($C3)*20</f>
        <v>100</v>
      </c>
      <c r="F3">
        <f>C3+SQRT($B$1*C3/2)</f>
        <v>136.80339887498948</v>
      </c>
      <c r="H3" s="1" t="str">
        <f t="shared" ref="H3:H32" si="1">IF($C3&lt;=E3,"0",($C3-E3)/$C3*100)</f>
        <v>0</v>
      </c>
      <c r="I3" s="8">
        <f t="shared" ref="I3:I32" si="2">IF($F3&lt;=E3,"0",($F3-E3)/$F3*100)</f>
        <v>26.902400947377274</v>
      </c>
    </row>
    <row r="4" spans="1:9" x14ac:dyDescent="0.4">
      <c r="B4">
        <f t="shared" ref="B4:B32" si="3">SQRT($B$1*C4/2)</f>
        <v>158.11388300841898</v>
      </c>
      <c r="C4">
        <v>50</v>
      </c>
      <c r="E4">
        <f t="shared" si="0"/>
        <v>141.42135623730951</v>
      </c>
      <c r="F4">
        <f>C4+SQRT($B$1*C4/2)</f>
        <v>208.11388300841898</v>
      </c>
      <c r="H4" s="1" t="str">
        <f t="shared" si="1"/>
        <v>0</v>
      </c>
      <c r="I4" s="8">
        <f t="shared" si="2"/>
        <v>32.046169052744794</v>
      </c>
    </row>
    <row r="5" spans="1:9" x14ac:dyDescent="0.4">
      <c r="B5">
        <f t="shared" si="3"/>
        <v>223.60679774997897</v>
      </c>
      <c r="C5">
        <v>100</v>
      </c>
      <c r="E5">
        <f t="shared" si="0"/>
        <v>200</v>
      </c>
      <c r="F5">
        <f t="shared" ref="F5:F32" si="4">C5+SQRT($B$1*C5/2)</f>
        <v>323.60679774997897</v>
      </c>
      <c r="H5" s="1" t="str">
        <f t="shared" si="1"/>
        <v>0</v>
      </c>
      <c r="I5" s="8">
        <f t="shared" si="2"/>
        <v>38.196601125010517</v>
      </c>
    </row>
    <row r="6" spans="1:9" x14ac:dyDescent="0.4">
      <c r="B6">
        <f t="shared" si="3"/>
        <v>316.22776601683796</v>
      </c>
      <c r="C6">
        <v>200</v>
      </c>
      <c r="E6">
        <f t="shared" si="0"/>
        <v>282.84271247461902</v>
      </c>
      <c r="F6">
        <f t="shared" si="4"/>
        <v>516.2277660168379</v>
      </c>
      <c r="H6" s="1" t="str">
        <f t="shared" si="1"/>
        <v>0</v>
      </c>
      <c r="I6" s="8">
        <f t="shared" si="2"/>
        <v>45.209705658220351</v>
      </c>
    </row>
    <row r="7" spans="1:9" x14ac:dyDescent="0.4">
      <c r="B7">
        <f t="shared" si="3"/>
        <v>353.55339059327378</v>
      </c>
      <c r="C7">
        <v>250</v>
      </c>
      <c r="E7">
        <f t="shared" si="0"/>
        <v>316.2277660168379</v>
      </c>
      <c r="F7">
        <f>C7+SQRT($B$1*C7/2)</f>
        <v>603.55339059327378</v>
      </c>
      <c r="H7" s="1" t="str">
        <f t="shared" si="1"/>
        <v>0</v>
      </c>
      <c r="I7" s="8">
        <f t="shared" si="2"/>
        <v>47.605668206752007</v>
      </c>
    </row>
    <row r="8" spans="1:9" x14ac:dyDescent="0.4">
      <c r="B8">
        <f t="shared" si="3"/>
        <v>387.29833462074168</v>
      </c>
      <c r="C8">
        <v>300</v>
      </c>
      <c r="E8">
        <f t="shared" si="0"/>
        <v>346.41016151377551</v>
      </c>
      <c r="F8">
        <f t="shared" si="4"/>
        <v>687.29833462074168</v>
      </c>
      <c r="H8" s="1" t="str">
        <f t="shared" si="1"/>
        <v>0</v>
      </c>
      <c r="I8" s="8">
        <f t="shared" si="2"/>
        <v>49.598283006908751</v>
      </c>
    </row>
    <row r="9" spans="1:9" x14ac:dyDescent="0.4">
      <c r="B9">
        <f t="shared" si="3"/>
        <v>447.21359549995793</v>
      </c>
      <c r="C9">
        <v>400</v>
      </c>
      <c r="E9">
        <f t="shared" si="0"/>
        <v>400</v>
      </c>
      <c r="F9">
        <f t="shared" si="4"/>
        <v>847.21359549995793</v>
      </c>
      <c r="H9" s="1" t="str">
        <f t="shared" si="1"/>
        <v>0</v>
      </c>
      <c r="I9" s="8">
        <f t="shared" si="2"/>
        <v>52.78640450004206</v>
      </c>
    </row>
    <row r="10" spans="1:9" x14ac:dyDescent="0.4">
      <c r="B10">
        <f t="shared" si="3"/>
        <v>500</v>
      </c>
      <c r="C10">
        <v>500</v>
      </c>
      <c r="E10">
        <f t="shared" si="0"/>
        <v>447.21359549995793</v>
      </c>
      <c r="F10">
        <f t="shared" si="4"/>
        <v>1000</v>
      </c>
      <c r="H10" s="1">
        <f t="shared" si="1"/>
        <v>10.557280900008413</v>
      </c>
      <c r="I10" s="8">
        <f t="shared" si="2"/>
        <v>55.278640450004204</v>
      </c>
    </row>
    <row r="11" spans="1:9" x14ac:dyDescent="0.4">
      <c r="B11">
        <f t="shared" si="3"/>
        <v>547.72255750516615</v>
      </c>
      <c r="C11">
        <v>600</v>
      </c>
      <c r="E11">
        <f t="shared" si="0"/>
        <v>489.89794855663558</v>
      </c>
      <c r="F11">
        <f t="shared" si="4"/>
        <v>1147.7225575051662</v>
      </c>
      <c r="H11" s="1">
        <f t="shared" si="1"/>
        <v>18.350341907227403</v>
      </c>
      <c r="I11" s="8">
        <f t="shared" si="2"/>
        <v>57.315646943322328</v>
      </c>
    </row>
    <row r="12" spans="1:9" x14ac:dyDescent="0.4">
      <c r="B12">
        <f t="shared" si="3"/>
        <v>591.6079783099616</v>
      </c>
      <c r="C12">
        <v>700</v>
      </c>
      <c r="E12">
        <f t="shared" si="0"/>
        <v>529.15026221291805</v>
      </c>
      <c r="F12">
        <f t="shared" si="4"/>
        <v>1291.6079783099617</v>
      </c>
      <c r="H12" s="1">
        <f t="shared" si="1"/>
        <v>24.407105398154563</v>
      </c>
      <c r="I12" s="8">
        <f t="shared" si="2"/>
        <v>59.03166664351992</v>
      </c>
    </row>
    <row r="13" spans="1:9" x14ac:dyDescent="0.4">
      <c r="B13">
        <f t="shared" si="3"/>
        <v>632.45553203367592</v>
      </c>
      <c r="C13">
        <v>800</v>
      </c>
      <c r="E13">
        <f t="shared" si="0"/>
        <v>565.68542494923804</v>
      </c>
      <c r="F13">
        <f t="shared" si="4"/>
        <v>1432.4555320336758</v>
      </c>
      <c r="H13" s="1">
        <f t="shared" si="1"/>
        <v>29.289321881345241</v>
      </c>
      <c r="I13" s="8">
        <f t="shared" si="2"/>
        <v>60.509390183573309</v>
      </c>
    </row>
    <row r="14" spans="1:9" x14ac:dyDescent="0.4">
      <c r="B14">
        <f t="shared" si="3"/>
        <v>670.82039324993696</v>
      </c>
      <c r="C14">
        <v>900</v>
      </c>
      <c r="E14">
        <f t="shared" si="0"/>
        <v>600</v>
      </c>
      <c r="F14">
        <f t="shared" si="4"/>
        <v>1570.8203932499368</v>
      </c>
      <c r="H14" s="1">
        <f t="shared" si="1"/>
        <v>33.333333333333329</v>
      </c>
      <c r="I14" s="8">
        <f t="shared" si="2"/>
        <v>61.803398874989476</v>
      </c>
    </row>
    <row r="15" spans="1:9" x14ac:dyDescent="0.4">
      <c r="B15">
        <f t="shared" si="3"/>
        <v>707.10678118654755</v>
      </c>
      <c r="C15">
        <v>1000</v>
      </c>
      <c r="E15">
        <f t="shared" si="0"/>
        <v>632.45553203367581</v>
      </c>
      <c r="F15">
        <f t="shared" si="4"/>
        <v>1707.1067811865476</v>
      </c>
      <c r="H15" s="1">
        <f t="shared" si="1"/>
        <v>36.754446796632415</v>
      </c>
      <c r="I15" s="8">
        <f t="shared" si="2"/>
        <v>62.951612693256422</v>
      </c>
    </row>
    <row r="16" spans="1:9" x14ac:dyDescent="0.4">
      <c r="B16">
        <f t="shared" si="3"/>
        <v>866.02540378443859</v>
      </c>
      <c r="C16">
        <v>1500</v>
      </c>
      <c r="E16">
        <f t="shared" si="0"/>
        <v>774.59666924148337</v>
      </c>
      <c r="F16">
        <f t="shared" si="4"/>
        <v>2366.0254037844388</v>
      </c>
      <c r="H16" s="1">
        <f t="shared" si="1"/>
        <v>48.360222050567778</v>
      </c>
      <c r="I16" s="8">
        <f t="shared" si="2"/>
        <v>67.261692625847459</v>
      </c>
    </row>
    <row r="17" spans="2:9" x14ac:dyDescent="0.4">
      <c r="B17">
        <f t="shared" si="3"/>
        <v>948.68329805051383</v>
      </c>
      <c r="C17">
        <v>1800</v>
      </c>
      <c r="E17">
        <f t="shared" si="0"/>
        <v>848.52813742385706</v>
      </c>
      <c r="F17">
        <f t="shared" si="4"/>
        <v>2748.6832980505137</v>
      </c>
      <c r="H17" s="1">
        <f t="shared" si="1"/>
        <v>52.85954792089683</v>
      </c>
      <c r="I17" s="8">
        <f t="shared" si="2"/>
        <v>69.129650621238525</v>
      </c>
    </row>
    <row r="18" spans="2:9" x14ac:dyDescent="0.4">
      <c r="B18">
        <f t="shared" si="3"/>
        <v>1000</v>
      </c>
      <c r="C18">
        <v>2000</v>
      </c>
      <c r="E18">
        <f t="shared" si="0"/>
        <v>894.42719099991587</v>
      </c>
      <c r="F18">
        <f t="shared" si="4"/>
        <v>3000</v>
      </c>
      <c r="H18" s="1">
        <f t="shared" si="1"/>
        <v>55.278640450004204</v>
      </c>
      <c r="I18" s="8">
        <f t="shared" si="2"/>
        <v>70.185760300002798</v>
      </c>
    </row>
    <row r="19" spans="2:9" x14ac:dyDescent="0.4">
      <c r="B19">
        <f t="shared" si="3"/>
        <v>1118.0339887498949</v>
      </c>
      <c r="C19">
        <v>2500</v>
      </c>
      <c r="E19">
        <f t="shared" si="0"/>
        <v>1000</v>
      </c>
      <c r="F19">
        <f t="shared" si="4"/>
        <v>3618.0339887498949</v>
      </c>
      <c r="H19" s="1">
        <f t="shared" si="1"/>
        <v>60</v>
      </c>
      <c r="I19" s="8">
        <f t="shared" si="2"/>
        <v>72.360679774997891</v>
      </c>
    </row>
    <row r="20" spans="2:9" x14ac:dyDescent="0.4">
      <c r="B20">
        <f t="shared" si="3"/>
        <v>1224.744871391589</v>
      </c>
      <c r="C20">
        <v>3000</v>
      </c>
      <c r="E20">
        <f t="shared" si="0"/>
        <v>1095.4451150103323</v>
      </c>
      <c r="F20">
        <f t="shared" si="4"/>
        <v>4224.7448713915892</v>
      </c>
      <c r="H20" s="1">
        <f t="shared" si="1"/>
        <v>63.485162832988927</v>
      </c>
      <c r="I20" s="8">
        <f t="shared" si="2"/>
        <v>74.070739219585022</v>
      </c>
    </row>
    <row r="21" spans="2:9" x14ac:dyDescent="0.4">
      <c r="B21">
        <f t="shared" si="3"/>
        <v>1322.8756555322952</v>
      </c>
      <c r="C21">
        <v>3500</v>
      </c>
      <c r="E21">
        <f t="shared" si="0"/>
        <v>1183.2159566199232</v>
      </c>
      <c r="F21">
        <f t="shared" si="4"/>
        <v>4822.8756555322952</v>
      </c>
      <c r="H21" s="1">
        <f t="shared" si="1"/>
        <v>66.193829810859327</v>
      </c>
      <c r="I21" s="8">
        <f t="shared" si="2"/>
        <v>75.466587962667816</v>
      </c>
    </row>
    <row r="22" spans="2:9" x14ac:dyDescent="0.4">
      <c r="B22">
        <f t="shared" si="3"/>
        <v>1414.2135623730951</v>
      </c>
      <c r="C22">
        <v>4000</v>
      </c>
      <c r="E22">
        <f t="shared" si="0"/>
        <v>1264.9110640673516</v>
      </c>
      <c r="F22">
        <f t="shared" si="4"/>
        <v>5414.2135623730956</v>
      </c>
      <c r="H22" s="1">
        <f t="shared" si="1"/>
        <v>68.377223398316218</v>
      </c>
      <c r="I22" s="8">
        <f t="shared" si="2"/>
        <v>76.637215183788754</v>
      </c>
    </row>
    <row r="23" spans="2:9" x14ac:dyDescent="0.4">
      <c r="B23">
        <f t="shared" si="3"/>
        <v>1500</v>
      </c>
      <c r="C23">
        <v>4500</v>
      </c>
      <c r="E23">
        <f t="shared" si="0"/>
        <v>1341.6407864998737</v>
      </c>
      <c r="F23">
        <f t="shared" si="4"/>
        <v>6000</v>
      </c>
      <c r="H23" s="1">
        <f t="shared" si="1"/>
        <v>70.185760300002812</v>
      </c>
      <c r="I23" s="8">
        <f t="shared" si="2"/>
        <v>77.639320225002109</v>
      </c>
    </row>
    <row r="24" spans="2:9" x14ac:dyDescent="0.4">
      <c r="B24">
        <f t="shared" si="3"/>
        <v>1581.1388300841897</v>
      </c>
      <c r="C24">
        <v>5000</v>
      </c>
      <c r="E24">
        <f t="shared" si="0"/>
        <v>1414.2135623730951</v>
      </c>
      <c r="F24">
        <f t="shared" si="4"/>
        <v>6581.13883008419</v>
      </c>
      <c r="H24" s="1">
        <f t="shared" si="1"/>
        <v>71.715728752538098</v>
      </c>
      <c r="I24" s="8">
        <f t="shared" si="2"/>
        <v>78.511111847263621</v>
      </c>
    </row>
    <row r="25" spans="2:9" x14ac:dyDescent="0.4">
      <c r="B25">
        <f t="shared" si="3"/>
        <v>1658.3123951777</v>
      </c>
      <c r="C25">
        <v>5500</v>
      </c>
      <c r="E25">
        <f t="shared" si="0"/>
        <v>1483.2396974191327</v>
      </c>
      <c r="F25">
        <f t="shared" si="4"/>
        <v>7158.3123951776997</v>
      </c>
      <c r="H25" s="1">
        <f t="shared" si="1"/>
        <v>73.032005501470323</v>
      </c>
      <c r="I25" s="8">
        <f t="shared" si="2"/>
        <v>79.279477961616507</v>
      </c>
    </row>
    <row r="26" spans="2:9" x14ac:dyDescent="0.4">
      <c r="B26">
        <f t="shared" si="3"/>
        <v>1732.0508075688772</v>
      </c>
      <c r="C26">
        <v>6000</v>
      </c>
      <c r="E26">
        <f t="shared" si="0"/>
        <v>1549.1933384829667</v>
      </c>
      <c r="F26">
        <f t="shared" si="4"/>
        <v>7732.0508075688776</v>
      </c>
      <c r="H26" s="1">
        <f t="shared" si="1"/>
        <v>74.180111025283892</v>
      </c>
      <c r="I26" s="8">
        <f t="shared" si="2"/>
        <v>79.964004673036214</v>
      </c>
    </row>
    <row r="27" spans="2:9" x14ac:dyDescent="0.4">
      <c r="B27">
        <f t="shared" si="3"/>
        <v>1802.7756377319947</v>
      </c>
      <c r="C27">
        <v>6500</v>
      </c>
      <c r="E27">
        <f t="shared" si="0"/>
        <v>1612.4515496597098</v>
      </c>
      <c r="F27">
        <f t="shared" si="4"/>
        <v>8302.7756377319947</v>
      </c>
      <c r="H27" s="1">
        <f t="shared" si="1"/>
        <v>75.193053082158315</v>
      </c>
      <c r="I27" s="8">
        <f t="shared" si="2"/>
        <v>80.5793674306708</v>
      </c>
    </row>
    <row r="28" spans="2:9" x14ac:dyDescent="0.4">
      <c r="B28">
        <f t="shared" si="3"/>
        <v>1870.8286933869706</v>
      </c>
      <c r="C28">
        <v>7000</v>
      </c>
      <c r="E28">
        <f t="shared" si="0"/>
        <v>1673.3200530681511</v>
      </c>
      <c r="F28">
        <f t="shared" si="4"/>
        <v>8870.8286933869713</v>
      </c>
      <c r="H28" s="1">
        <f t="shared" si="1"/>
        <v>76.095427813312128</v>
      </c>
      <c r="I28" s="8">
        <f t="shared" si="2"/>
        <v>81.136823729720092</v>
      </c>
    </row>
    <row r="29" spans="2:9" x14ac:dyDescent="0.4">
      <c r="B29">
        <f t="shared" si="3"/>
        <v>1936.4916731037085</v>
      </c>
      <c r="C29">
        <v>7500</v>
      </c>
      <c r="E29">
        <f t="shared" si="0"/>
        <v>1732.0508075688772</v>
      </c>
      <c r="F29">
        <f t="shared" si="4"/>
        <v>9436.4916731037083</v>
      </c>
      <c r="H29" s="1">
        <f t="shared" si="1"/>
        <v>76.905989232414967</v>
      </c>
      <c r="I29" s="8">
        <f t="shared" si="2"/>
        <v>81.645182684729718</v>
      </c>
    </row>
    <row r="30" spans="2:9" x14ac:dyDescent="0.4">
      <c r="B30">
        <f t="shared" si="3"/>
        <v>2000</v>
      </c>
      <c r="C30">
        <v>8000</v>
      </c>
      <c r="E30">
        <f t="shared" si="0"/>
        <v>1788.8543819998317</v>
      </c>
      <c r="F30">
        <f t="shared" si="4"/>
        <v>10000</v>
      </c>
      <c r="H30" s="1">
        <f t="shared" si="1"/>
        <v>77.639320225002095</v>
      </c>
      <c r="I30" s="8">
        <f t="shared" si="2"/>
        <v>82.111456180001667</v>
      </c>
    </row>
    <row r="31" spans="2:9" x14ac:dyDescent="0.4">
      <c r="B31">
        <f t="shared" si="3"/>
        <v>2061.5528128088304</v>
      </c>
      <c r="C31">
        <v>8500</v>
      </c>
      <c r="E31">
        <f t="shared" si="0"/>
        <v>1843.9088914585775</v>
      </c>
      <c r="F31">
        <f t="shared" si="4"/>
        <v>10561.55281280883</v>
      </c>
      <c r="H31" s="1">
        <f t="shared" si="1"/>
        <v>78.306954218134379</v>
      </c>
      <c r="I31" s="8">
        <f t="shared" si="2"/>
        <v>82.541308800517257</v>
      </c>
    </row>
    <row r="32" spans="2:9" x14ac:dyDescent="0.4">
      <c r="B32">
        <f t="shared" si="3"/>
        <v>2121.3203435596424</v>
      </c>
      <c r="C32">
        <v>9000</v>
      </c>
      <c r="E32">
        <f t="shared" si="0"/>
        <v>1897.3665961010274</v>
      </c>
      <c r="F32">
        <f t="shared" si="4"/>
        <v>11121.320343559642</v>
      </c>
      <c r="H32" s="1">
        <f t="shared" si="1"/>
        <v>78.918148932210812</v>
      </c>
      <c r="I32" s="8">
        <f t="shared" si="2"/>
        <v>82.939376463516822</v>
      </c>
    </row>
  </sheetData>
  <phoneticPr fontId="1"/>
  <dataValidations count="1">
    <dataValidation type="whole" allowBlank="1" showInputMessage="1" showErrorMessage="1" sqref="B1" xr:uid="{297D6A90-C8EC-4BE9-9F1C-74D6B8F2DAC4}">
      <formula1>0</formula1>
      <formula2>1000</formula2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Pゲージ発情確率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臼木章</cp:lastModifiedBy>
  <dcterms:created xsi:type="dcterms:W3CDTF">2020-06-20T09:05:42Z</dcterms:created>
  <dcterms:modified xsi:type="dcterms:W3CDTF">2020-06-20T15:25:37Z</dcterms:modified>
</cp:coreProperties>
</file>