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Custom Aircraft\data\xlsx\"/>
    </mc:Choice>
  </mc:AlternateContent>
  <xr:revisionPtr revIDLastSave="0" documentId="13_ncr:1_{A67AF9ED-A858-4060-94B4-0A8EF113CFE5}" xr6:coauthVersionLast="36" xr6:coauthVersionMax="36" xr10:uidLastSave="{00000000-0000-0000-0000-000000000000}"/>
  <bookViews>
    <workbookView xWindow="0" yWindow="0" windowWidth="23040" windowHeight="8844" xr2:uid="{00000000-000D-0000-FFFF-FFFF00000000}"/>
  </bookViews>
  <sheets>
    <sheet name="enemydata " sheetId="6" r:id="rId1"/>
    <sheet name="boosdata" sheetId="3" r:id="rId2"/>
    <sheet name="SummonData" sheetId="8" r:id="rId3"/>
    <sheet name="画像・情報" sheetId="2" r:id="rId4"/>
    <sheet name="敵の情報" sheetId="9" r:id="rId5"/>
    <sheet name="ボスの移動・攻撃情報" sheetId="7" r:id="rId6"/>
    <sheet name="移動 情報" sheetId="4" r:id="rId7"/>
    <sheet name="攻撃  情報" sheetId="5" r:id="rId8"/>
  </sheets>
  <calcPr calcId="191029"/>
</workbook>
</file>

<file path=xl/calcChain.xml><?xml version="1.0" encoding="utf-8"?>
<calcChain xmlns="http://schemas.openxmlformats.org/spreadsheetml/2006/main">
  <c r="P20" i="9" l="1"/>
  <c r="M4" i="9" l="1"/>
  <c r="N4" i="9"/>
  <c r="O4" i="9"/>
  <c r="P4" i="9"/>
  <c r="L4" i="9"/>
  <c r="M15" i="9"/>
  <c r="M16" i="9" s="1"/>
  <c r="N15" i="9"/>
  <c r="N16" i="9" s="1"/>
  <c r="O15" i="9"/>
  <c r="O16" i="9" s="1"/>
  <c r="P15" i="9"/>
  <c r="P16" i="9" s="1"/>
  <c r="Q15" i="9"/>
  <c r="Q16" i="9" s="1"/>
  <c r="R15" i="9"/>
  <c r="R16" i="9" s="1"/>
  <c r="L15" i="9"/>
  <c r="M9" i="9"/>
  <c r="N9" i="9"/>
  <c r="O9" i="9"/>
  <c r="P9" i="9"/>
  <c r="Q9" i="9"/>
  <c r="R9" i="9"/>
  <c r="R10" i="9" s="1"/>
  <c r="L9" i="9"/>
  <c r="T5" i="9" l="1"/>
  <c r="L16" i="9"/>
  <c r="T6" i="9" s="1"/>
  <c r="I20" i="9"/>
  <c r="O20" i="9" s="1"/>
  <c r="Q10" i="9"/>
  <c r="U6" i="9"/>
  <c r="J21" i="9"/>
  <c r="P21" i="9" l="1"/>
  <c r="M10" i="9"/>
  <c r="N10" i="9"/>
  <c r="O10" i="9"/>
  <c r="P10" i="9"/>
  <c r="M5" i="9"/>
  <c r="N5" i="9"/>
  <c r="O5" i="9"/>
  <c r="P5" i="9"/>
  <c r="S5" i="9" l="1"/>
  <c r="H20" i="9"/>
  <c r="L10" i="9"/>
  <c r="I21" i="9" s="1"/>
  <c r="O21" i="9" s="1"/>
  <c r="L5" i="9"/>
  <c r="H21" i="9" s="1"/>
  <c r="V5" i="9" l="1"/>
  <c r="N20" i="9"/>
  <c r="S6" i="9"/>
  <c r="K20" i="9"/>
  <c r="Q20" i="9" s="1"/>
  <c r="V6" i="9" l="1"/>
  <c r="N21" i="9"/>
  <c r="K21" i="9"/>
  <c r="Q21" i="9" s="1"/>
</calcChain>
</file>

<file path=xl/sharedStrings.xml><?xml version="1.0" encoding="utf-8"?>
<sst xmlns="http://schemas.openxmlformats.org/spreadsheetml/2006/main" count="368" uniqueCount="222">
  <si>
    <t>敵種類</t>
  </si>
  <si>
    <t>弾種類</t>
  </si>
  <si>
    <t>移動パターン</t>
  </si>
  <si>
    <t>発射パターン</t>
  </si>
  <si>
    <t>出現時間</t>
  </si>
  <si>
    <t>停止時間</t>
  </si>
  <si>
    <t>発射時間</t>
  </si>
  <si>
    <t>帰還時間</t>
  </si>
  <si>
    <t>X座標</t>
  </si>
  <si>
    <t>Y座標</t>
  </si>
  <si>
    <t>HP</t>
  </si>
  <si>
    <t>No.0</t>
    <phoneticPr fontId="18"/>
  </si>
  <si>
    <t>No,1</t>
  </si>
  <si>
    <t>敵 種類</t>
    <rPh sb="0" eb="1">
      <t>テキ</t>
    </rPh>
    <rPh sb="2" eb="4">
      <t>シュルイ</t>
    </rPh>
    <phoneticPr fontId="18"/>
  </si>
  <si>
    <t>No,0</t>
    <phoneticPr fontId="18"/>
  </si>
  <si>
    <t>No,2</t>
  </si>
  <si>
    <t>No,3</t>
  </si>
  <si>
    <t>No,4</t>
  </si>
  <si>
    <t>No,6</t>
  </si>
  <si>
    <t>No,7</t>
  </si>
  <si>
    <t>No,8</t>
  </si>
  <si>
    <t>No,9</t>
  </si>
  <si>
    <t>No,10</t>
  </si>
  <si>
    <t>No,11</t>
  </si>
  <si>
    <t>No,12</t>
  </si>
  <si>
    <t>No,13</t>
  </si>
  <si>
    <t>No,14</t>
  </si>
  <si>
    <t>No,15</t>
  </si>
  <si>
    <t>ボス 種類</t>
    <rPh sb="3" eb="5">
      <t>シュルイ</t>
    </rPh>
    <phoneticPr fontId="18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</si>
  <si>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</si>
  <si>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</si>
  <si>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</si>
  <si>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</si>
  <si>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</si>
  <si>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</si>
  <si>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</si>
  <si>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</si>
  <si>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</si>
  <si>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</si>
  <si>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</si>
  <si>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</si>
  <si>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</si>
  <si>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</si>
  <si>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</si>
  <si>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弾 種類</t>
    <rPh sb="0" eb="1">
      <t>タマ</t>
    </rPh>
    <rPh sb="2" eb="4">
      <t>シュルイ</t>
    </rPh>
    <phoneticPr fontId="18"/>
  </si>
  <si>
    <t>ボス種類</t>
    <phoneticPr fontId="18"/>
  </si>
  <si>
    <t>移動 種類</t>
    <rPh sb="0" eb="2">
      <t>イドウ</t>
    </rPh>
    <rPh sb="3" eb="5">
      <t>シュルイ</t>
    </rPh>
    <phoneticPr fontId="18"/>
  </si>
  <si>
    <t>動き方</t>
    <rPh sb="0" eb="1">
      <t>ウゴ</t>
    </rPh>
    <rPh sb="2" eb="3">
      <t>カタ</t>
    </rPh>
    <phoneticPr fontId="18"/>
  </si>
  <si>
    <t>詳細</t>
    <rPh sb="0" eb="2">
      <t>ショウサイ</t>
    </rPh>
    <phoneticPr fontId="18"/>
  </si>
  <si>
    <t>出てきてから止まる時間まで下に移動、期間時間過ぎたら上に移動する</t>
    <rPh sb="0" eb="1">
      <t>デ</t>
    </rPh>
    <rPh sb="6" eb="7">
      <t>ト</t>
    </rPh>
    <rPh sb="9" eb="11">
      <t>ジカン</t>
    </rPh>
    <rPh sb="13" eb="14">
      <t>シタ</t>
    </rPh>
    <rPh sb="15" eb="17">
      <t>イドウ</t>
    </rPh>
    <rPh sb="18" eb="20">
      <t>キカン</t>
    </rPh>
    <rPh sb="20" eb="22">
      <t>ジカン</t>
    </rPh>
    <rPh sb="22" eb="23">
      <t>ス</t>
    </rPh>
    <rPh sb="26" eb="27">
      <t>ウエ</t>
    </rPh>
    <rPh sb="28" eb="30">
      <t>イドウ</t>
    </rPh>
    <phoneticPr fontId="18"/>
  </si>
  <si>
    <t>少しずつ左に移動して消えていく</t>
    <rPh sb="0" eb="1">
      <t>スコ</t>
    </rPh>
    <rPh sb="4" eb="5">
      <t>ヒダリ</t>
    </rPh>
    <rPh sb="6" eb="8">
      <t>イドウ</t>
    </rPh>
    <rPh sb="10" eb="11">
      <t>キ</t>
    </rPh>
    <phoneticPr fontId="18"/>
  </si>
  <si>
    <t>少しずつ右に移動して消えていく</t>
    <rPh sb="0" eb="1">
      <t>スコ</t>
    </rPh>
    <rPh sb="4" eb="5">
      <t>ミギ</t>
    </rPh>
    <rPh sb="6" eb="8">
      <t>イドウ</t>
    </rPh>
    <rPh sb="10" eb="11">
      <t>キ</t>
    </rPh>
    <phoneticPr fontId="18"/>
  </si>
  <si>
    <t>少しずつ左に移動し途中で帰還する</t>
    <rPh sb="0" eb="1">
      <t>スコ</t>
    </rPh>
    <rPh sb="4" eb="5">
      <t>ヒダリ</t>
    </rPh>
    <rPh sb="6" eb="8">
      <t>イドウ</t>
    </rPh>
    <rPh sb="9" eb="11">
      <t>トチュウ</t>
    </rPh>
    <rPh sb="12" eb="14">
      <t>キカン</t>
    </rPh>
    <phoneticPr fontId="18"/>
  </si>
  <si>
    <t>少しずつ右に移動し途中で帰還する</t>
    <rPh sb="0" eb="1">
      <t>スコ</t>
    </rPh>
    <rPh sb="4" eb="5">
      <t>ミギ</t>
    </rPh>
    <rPh sb="6" eb="8">
      <t>イドウ</t>
    </rPh>
    <rPh sb="9" eb="11">
      <t>トチュウ</t>
    </rPh>
    <rPh sb="12" eb="14">
      <t>キカン</t>
    </rPh>
    <phoneticPr fontId="18"/>
  </si>
  <si>
    <t>ジグザグに移動</t>
    <rPh sb="5" eb="7">
      <t>イドウ</t>
    </rPh>
    <phoneticPr fontId="18"/>
  </si>
  <si>
    <t>攻撃</t>
    <rPh sb="0" eb="2">
      <t>コウゲキ</t>
    </rPh>
    <phoneticPr fontId="18"/>
  </si>
  <si>
    <t>攻撃 種類</t>
    <rPh sb="0" eb="2">
      <t>コウゲキ</t>
    </rPh>
    <rPh sb="3" eb="5">
      <t>シュルイ</t>
    </rPh>
    <phoneticPr fontId="18"/>
  </si>
  <si>
    <t>終了時間</t>
    <rPh sb="0" eb="2">
      <t>シュウリョウ</t>
    </rPh>
    <rPh sb="2" eb="4">
      <t>ジカン</t>
    </rPh>
    <phoneticPr fontId="18"/>
  </si>
  <si>
    <t>直線</t>
    <rPh sb="0" eb="2">
      <t>チョクセン</t>
    </rPh>
    <phoneticPr fontId="18"/>
  </si>
  <si>
    <t>弾を直線に撃つ（向き 前）</t>
    <rPh sb="0" eb="1">
      <t>タマ</t>
    </rPh>
    <rPh sb="2" eb="4">
      <t>チョクセン</t>
    </rPh>
    <rPh sb="5" eb="6">
      <t>ウ</t>
    </rPh>
    <rPh sb="8" eb="9">
      <t>ム</t>
    </rPh>
    <rPh sb="11" eb="12">
      <t>マエ</t>
    </rPh>
    <phoneticPr fontId="18"/>
  </si>
  <si>
    <t>エイム</t>
    <phoneticPr fontId="18"/>
  </si>
  <si>
    <t>プレイヤーの方向に攻撃（直線）</t>
    <rPh sb="6" eb="8">
      <t>ホウコウ</t>
    </rPh>
    <rPh sb="9" eb="11">
      <t>コウゲキ</t>
    </rPh>
    <rPh sb="12" eb="14">
      <t>チョクセン</t>
    </rPh>
    <phoneticPr fontId="18"/>
  </si>
  <si>
    <t>ホーミング</t>
    <phoneticPr fontId="18"/>
  </si>
  <si>
    <t>弾の寿命か当たるまで追尾する</t>
    <rPh sb="0" eb="1">
      <t>タマ</t>
    </rPh>
    <rPh sb="2" eb="4">
      <t>ジュミョウ</t>
    </rPh>
    <rPh sb="5" eb="6">
      <t>ア</t>
    </rPh>
    <rPh sb="10" eb="12">
      <t>ツイビ</t>
    </rPh>
    <phoneticPr fontId="18"/>
  </si>
  <si>
    <t>列挙型名</t>
    <rPh sb="0" eb="3">
      <t>レッキョガタ</t>
    </rPh>
    <rPh sb="3" eb="4">
      <t>メイ</t>
    </rPh>
    <phoneticPr fontId="18"/>
  </si>
  <si>
    <t>BULLETTYPE_E_LINE</t>
  </si>
  <si>
    <t>BULLETTYPE_E_AIM</t>
  </si>
  <si>
    <t>BULLETTYPE_E_HOMING</t>
  </si>
  <si>
    <t>突進</t>
    <rPh sb="0" eb="2">
      <t>トッシン</t>
    </rPh>
    <phoneticPr fontId="18"/>
  </si>
  <si>
    <t>ジグザグ（横）に移動しながら下に進む(出現時間 30 停止時間 60)の間隔が理想</t>
    <rPh sb="5" eb="6">
      <t>ヨコ</t>
    </rPh>
    <rPh sb="8" eb="10">
      <t>イドウ</t>
    </rPh>
    <rPh sb="14" eb="15">
      <t>シタ</t>
    </rPh>
    <rPh sb="16" eb="17">
      <t>スス</t>
    </rPh>
    <rPh sb="19" eb="23">
      <t>シュツゲンジカン</t>
    </rPh>
    <rPh sb="27" eb="31">
      <t>テイシジカン</t>
    </rPh>
    <rPh sb="36" eb="38">
      <t>カンカク</t>
    </rPh>
    <rPh sb="39" eb="41">
      <t>リソウ</t>
    </rPh>
    <phoneticPr fontId="18"/>
  </si>
  <si>
    <t>画像</t>
    <rPh sb="0" eb="2">
      <t>ガゾウ</t>
    </rPh>
    <phoneticPr fontId="18"/>
  </si>
  <si>
    <t>名前</t>
    <rPh sb="0" eb="2">
      <t>ナマエ</t>
    </rPh>
    <phoneticPr fontId="18"/>
  </si>
  <si>
    <t>eff_shot_001_01_red.PNG</t>
  </si>
  <si>
    <t>eff_shot_001_01_blue.PNG</t>
  </si>
  <si>
    <t>eff_shot_001_01_green.PNG</t>
  </si>
  <si>
    <t>eff_shot_001_01_yellow.PNG</t>
  </si>
  <si>
    <t>eff_shot_001_01_white.PNG</t>
  </si>
  <si>
    <t>boss1.png</t>
  </si>
  <si>
    <t>Enemy3.png</t>
  </si>
  <si>
    <t>Enemy3-1.png</t>
  </si>
  <si>
    <t>Enemy3-2.png</t>
  </si>
  <si>
    <t>Enemy_a.png</t>
  </si>
  <si>
    <t>Enemy2.png</t>
  </si>
  <si>
    <t>ghost.png</t>
  </si>
  <si>
    <t>段階</t>
    <rPh sb="0" eb="2">
      <t>ダンカイ</t>
    </rPh>
    <phoneticPr fontId="18"/>
  </si>
  <si>
    <t>条件</t>
    <rPh sb="0" eb="2">
      <t>ジョウケン</t>
    </rPh>
    <phoneticPr fontId="18"/>
  </si>
  <si>
    <t>移動</t>
    <rPh sb="0" eb="2">
      <t>イドウ</t>
    </rPh>
    <phoneticPr fontId="18"/>
  </si>
  <si>
    <t>外見</t>
    <rPh sb="0" eb="2">
      <t>ガイケン</t>
    </rPh>
    <phoneticPr fontId="18"/>
  </si>
  <si>
    <t>端に行くまで横に移動
端についたら移動方向反転</t>
    <rPh sb="0" eb="1">
      <t>ハシ</t>
    </rPh>
    <rPh sb="2" eb="3">
      <t>イ</t>
    </rPh>
    <rPh sb="6" eb="7">
      <t>ヨコ</t>
    </rPh>
    <rPh sb="8" eb="10">
      <t>イドウ</t>
    </rPh>
    <rPh sb="11" eb="12">
      <t>ハシ</t>
    </rPh>
    <rPh sb="17" eb="21">
      <t>イドウホウコウ</t>
    </rPh>
    <rPh sb="21" eb="23">
      <t>ハンテン</t>
    </rPh>
    <phoneticPr fontId="18"/>
  </si>
  <si>
    <t>No.99</t>
    <phoneticPr fontId="18"/>
  </si>
  <si>
    <t>上から出現</t>
    <rPh sb="0" eb="1">
      <t>ウエ</t>
    </rPh>
    <rPh sb="3" eb="5">
      <t>シュツゲン</t>
    </rPh>
    <phoneticPr fontId="18"/>
  </si>
  <si>
    <t>横から出現</t>
    <rPh sb="0" eb="1">
      <t>ヨコ</t>
    </rPh>
    <rPh sb="3" eb="5">
      <t>シュツゲン</t>
    </rPh>
    <phoneticPr fontId="18"/>
  </si>
  <si>
    <t>止まらず下に移動する</t>
    <rPh sb="0" eb="1">
      <t>ト</t>
    </rPh>
    <rPh sb="4" eb="5">
      <t>シタ</t>
    </rPh>
    <rPh sb="6" eb="8">
      <t>イドウ</t>
    </rPh>
    <phoneticPr fontId="18"/>
  </si>
  <si>
    <t>直進</t>
    <rPh sb="0" eb="2">
      <t>チョクシン</t>
    </rPh>
    <phoneticPr fontId="18"/>
  </si>
  <si>
    <t>斜線（左）</t>
    <rPh sb="0" eb="2">
      <t>シャセン</t>
    </rPh>
    <rPh sb="3" eb="4">
      <t>ヒダリ</t>
    </rPh>
    <phoneticPr fontId="18"/>
  </si>
  <si>
    <t>斜線（右）</t>
    <rPh sb="3" eb="4">
      <t>ミギ</t>
    </rPh>
    <phoneticPr fontId="18"/>
  </si>
  <si>
    <t>直進から帰還</t>
    <rPh sb="0" eb="2">
      <t>チョクシン</t>
    </rPh>
    <rPh sb="4" eb="6">
      <t>キカン</t>
    </rPh>
    <phoneticPr fontId="18"/>
  </si>
  <si>
    <t>斜線から帰還（左）</t>
    <rPh sb="0" eb="2">
      <t>シャセン</t>
    </rPh>
    <rPh sb="4" eb="6">
      <t>キカン</t>
    </rPh>
    <rPh sb="7" eb="8">
      <t>ヒダリ</t>
    </rPh>
    <phoneticPr fontId="18"/>
  </si>
  <si>
    <t>斜線から帰還（右）</t>
    <rPh sb="0" eb="2">
      <t>シャセン</t>
    </rPh>
    <rPh sb="4" eb="6">
      <t>キカン</t>
    </rPh>
    <rPh sb="7" eb="8">
      <t>ミギ</t>
    </rPh>
    <phoneticPr fontId="18"/>
  </si>
  <si>
    <t>止まらず移動する（左から右へ）</t>
    <rPh sb="0" eb="1">
      <t>ト</t>
    </rPh>
    <rPh sb="4" eb="6">
      <t>イドウ</t>
    </rPh>
    <rPh sb="9" eb="10">
      <t>ヒダリ</t>
    </rPh>
    <rPh sb="12" eb="13">
      <t>ミギ</t>
    </rPh>
    <phoneticPr fontId="18"/>
  </si>
  <si>
    <t>直進・横１</t>
    <rPh sb="0" eb="2">
      <t>チョクシン</t>
    </rPh>
    <rPh sb="3" eb="4">
      <t>ヨコ</t>
    </rPh>
    <phoneticPr fontId="18"/>
  </si>
  <si>
    <t>直進・横２</t>
    <rPh sb="0" eb="2">
      <t>チョクシン</t>
    </rPh>
    <rPh sb="3" eb="4">
      <t>ヨコ</t>
    </rPh>
    <phoneticPr fontId="18"/>
  </si>
  <si>
    <t>〃（右から左へ）</t>
    <rPh sb="2" eb="3">
      <t>ミギ</t>
    </rPh>
    <rPh sb="5" eb="6">
      <t>ヒダリ</t>
    </rPh>
    <phoneticPr fontId="18"/>
  </si>
  <si>
    <t>少しの間前に進み、一定時間経過でプレイヤーの方向に移動</t>
    <rPh sb="0" eb="1">
      <t>スコ</t>
    </rPh>
    <rPh sb="3" eb="4">
      <t>アイダ</t>
    </rPh>
    <rPh sb="4" eb="5">
      <t>マエ</t>
    </rPh>
    <rPh sb="6" eb="7">
      <t>スス</t>
    </rPh>
    <rPh sb="9" eb="15">
      <t>イッテイジカンケイカ</t>
    </rPh>
    <rPh sb="22" eb="24">
      <t>ホウコウ</t>
    </rPh>
    <rPh sb="25" eb="27">
      <t>イドウ</t>
    </rPh>
    <phoneticPr fontId="18"/>
  </si>
  <si>
    <t>プレイヤーとＸ軸が一致するまで横に移動し一致したら前に移動する（左から）</t>
    <rPh sb="7" eb="8">
      <t>ジク</t>
    </rPh>
    <rPh sb="9" eb="11">
      <t>イッチ</t>
    </rPh>
    <rPh sb="15" eb="16">
      <t>ヨコ</t>
    </rPh>
    <rPh sb="17" eb="19">
      <t>イドウ</t>
    </rPh>
    <rPh sb="20" eb="22">
      <t>イッチ</t>
    </rPh>
    <rPh sb="25" eb="26">
      <t>マエ</t>
    </rPh>
    <rPh sb="27" eb="29">
      <t>イドウ</t>
    </rPh>
    <rPh sb="32" eb="33">
      <t>ヒダリ</t>
    </rPh>
    <phoneticPr fontId="18"/>
  </si>
  <si>
    <t>〃（右から）</t>
    <rPh sb="2" eb="3">
      <t>ミギ</t>
    </rPh>
    <phoneticPr fontId="18"/>
  </si>
  <si>
    <t>突進改・横２</t>
    <rPh sb="0" eb="2">
      <t>トッシン</t>
    </rPh>
    <rPh sb="2" eb="3">
      <t>カイ</t>
    </rPh>
    <rPh sb="4" eb="5">
      <t>ヨコ</t>
    </rPh>
    <phoneticPr fontId="18"/>
  </si>
  <si>
    <t>突進改・横１</t>
    <rPh sb="0" eb="2">
      <t>トッシン</t>
    </rPh>
    <rPh sb="2" eb="3">
      <t>カイ</t>
    </rPh>
    <phoneticPr fontId="18"/>
  </si>
  <si>
    <t>追尾改・横１</t>
    <rPh sb="0" eb="2">
      <t>ツイビ</t>
    </rPh>
    <rPh sb="2" eb="3">
      <t>カイ</t>
    </rPh>
    <rPh sb="4" eb="5">
      <t>ヨコ</t>
    </rPh>
    <phoneticPr fontId="18"/>
  </si>
  <si>
    <t>追尾改・横２</t>
    <rPh sb="0" eb="2">
      <t>ツイビ</t>
    </rPh>
    <rPh sb="2" eb="3">
      <t>カイ</t>
    </rPh>
    <rPh sb="4" eb="5">
      <t>ヨコ</t>
    </rPh>
    <phoneticPr fontId="18"/>
  </si>
  <si>
    <t>プレイヤーとＸ軸が一致するまで横に移動し一致したら１分半追尾！その後は直進（左から）</t>
    <rPh sb="26" eb="27">
      <t>フン</t>
    </rPh>
    <rPh sb="27" eb="28">
      <t>ハン</t>
    </rPh>
    <rPh sb="28" eb="30">
      <t>ツイビ</t>
    </rPh>
    <rPh sb="33" eb="34">
      <t>アト</t>
    </rPh>
    <rPh sb="35" eb="37">
      <t>チョクシン</t>
    </rPh>
    <rPh sb="38" eb="39">
      <t>ヒダリ</t>
    </rPh>
    <phoneticPr fontId="18"/>
  </si>
  <si>
    <t>状態変化の時</t>
    <rPh sb="0" eb="2">
      <t>ジョウタイ</t>
    </rPh>
    <rPh sb="2" eb="4">
      <t>ヘンカ</t>
    </rPh>
    <rPh sb="5" eb="6">
      <t>トキ</t>
    </rPh>
    <phoneticPr fontId="18"/>
  </si>
  <si>
    <t xml:space="preserve"> </t>
    <phoneticPr fontId="18"/>
  </si>
  <si>
    <t>60フレームで１秒</t>
    <rPh sb="8" eb="9">
      <t>ビョウ</t>
    </rPh>
    <phoneticPr fontId="18"/>
  </si>
  <si>
    <t>BULLETTYPE_E_3_SHOT</t>
  </si>
  <si>
    <t>３方向</t>
    <rPh sb="1" eb="3">
      <t>ホウコウ</t>
    </rPh>
    <phoneticPr fontId="18"/>
  </si>
  <si>
    <t>下に向かって３方向のに弾を撃つ</t>
    <rPh sb="0" eb="1">
      <t>シタ</t>
    </rPh>
    <rPh sb="2" eb="3">
      <t>ム</t>
    </rPh>
    <rPh sb="7" eb="9">
      <t>ホウコウ</t>
    </rPh>
    <rPh sb="11" eb="12">
      <t>タマ</t>
    </rPh>
    <rPh sb="13" eb="14">
      <t>ウ</t>
    </rPh>
    <phoneticPr fontId="18"/>
  </si>
  <si>
    <t>真ん中から動かない</t>
    <rPh sb="0" eb="1">
      <t>マ</t>
    </rPh>
    <rPh sb="2" eb="3">
      <t>ナカ</t>
    </rPh>
    <rPh sb="5" eb="6">
      <t>ウゴ</t>
    </rPh>
    <phoneticPr fontId="18"/>
  </si>
  <si>
    <t>死亡時：青い煙を出す
　　　：姿を透明にする</t>
    <rPh sb="0" eb="3">
      <t>シボウジ</t>
    </rPh>
    <rPh sb="4" eb="5">
      <t>アオ</t>
    </rPh>
    <rPh sb="6" eb="7">
      <t>ケムリ</t>
    </rPh>
    <rPh sb="8" eb="9">
      <t>ダ</t>
    </rPh>
    <rPh sb="15" eb="16">
      <t>スガタ</t>
    </rPh>
    <rPh sb="17" eb="19">
      <t>トウメイ</t>
    </rPh>
    <phoneticPr fontId="18"/>
  </si>
  <si>
    <t>出現時：青い煙を出し現れる
死亡時：赤い煙を出し消える</t>
    <rPh sb="0" eb="2">
      <t>シュツゲン</t>
    </rPh>
    <rPh sb="2" eb="3">
      <t>ジ</t>
    </rPh>
    <rPh sb="4" eb="5">
      <t>アオ</t>
    </rPh>
    <rPh sb="6" eb="7">
      <t>ケムリ</t>
    </rPh>
    <rPh sb="8" eb="9">
      <t>ダ</t>
    </rPh>
    <rPh sb="10" eb="11">
      <t>アラワ</t>
    </rPh>
    <rPh sb="15" eb="18">
      <t>シボウジ</t>
    </rPh>
    <rPh sb="19" eb="20">
      <t>アカ</t>
    </rPh>
    <rPh sb="21" eb="22">
      <t>ケムリ</t>
    </rPh>
    <rPh sb="23" eb="24">
      <t>ダ</t>
    </rPh>
    <rPh sb="25" eb="26">
      <t>キ</t>
    </rPh>
    <phoneticPr fontId="18"/>
  </si>
  <si>
    <t>出現時：赤い煙を出し現れる
死亡時：大きく爆発をする</t>
    <rPh sb="0" eb="3">
      <t>シュツゲンジ</t>
    </rPh>
    <rPh sb="4" eb="5">
      <t>アカ</t>
    </rPh>
    <rPh sb="6" eb="7">
      <t>ケムリ</t>
    </rPh>
    <rPh sb="8" eb="9">
      <t>ダ</t>
    </rPh>
    <rPh sb="10" eb="11">
      <t>アラワ</t>
    </rPh>
    <rPh sb="15" eb="18">
      <t>シボウジ</t>
    </rPh>
    <rPh sb="19" eb="20">
      <t>オオ</t>
    </rPh>
    <rPh sb="22" eb="24">
      <t>バクハツ</t>
    </rPh>
    <phoneticPr fontId="18"/>
  </si>
  <si>
    <t>BULLETTYPE_E_3_AIM</t>
  </si>
  <si>
    <t>じゃっかんプレイヤーの方向に向かって撃つ（横のみ）</t>
    <rPh sb="11" eb="13">
      <t>ホウコウ</t>
    </rPh>
    <rPh sb="14" eb="15">
      <t>ム</t>
    </rPh>
    <rPh sb="18" eb="19">
      <t>ウ</t>
    </rPh>
    <rPh sb="21" eb="22">
      <t>ヨコ</t>
    </rPh>
    <phoneticPr fontId="18"/>
  </si>
  <si>
    <t>３方向（エイム）</t>
    <rPh sb="1" eb="3">
      <t>ホウコウ</t>
    </rPh>
    <phoneticPr fontId="18"/>
  </si>
  <si>
    <t>エネミー</t>
    <phoneticPr fontId="18"/>
  </si>
  <si>
    <t>召喚</t>
    <rPh sb="0" eb="2">
      <t>ショウカン</t>
    </rPh>
    <phoneticPr fontId="18"/>
  </si>
  <si>
    <t>左右移動</t>
    <rPh sb="0" eb="2">
      <t>サユウ</t>
    </rPh>
    <rPh sb="2" eb="4">
      <t>イドウ</t>
    </rPh>
    <phoneticPr fontId="18"/>
  </si>
  <si>
    <t>上下移動</t>
    <rPh sb="0" eb="2">
      <t>ジョウゲ</t>
    </rPh>
    <rPh sb="2" eb="4">
      <t>イドウ</t>
    </rPh>
    <phoneticPr fontId="18"/>
  </si>
  <si>
    <t>No.99</t>
    <phoneticPr fontId="18"/>
  </si>
  <si>
    <t>停止</t>
    <rPh sb="0" eb="2">
      <t>テイシ</t>
    </rPh>
    <phoneticPr fontId="18"/>
  </si>
  <si>
    <t>その場所から移動しない</t>
    <rPh sb="2" eb="4">
      <t>バショ</t>
    </rPh>
    <rPh sb="6" eb="8">
      <t>イドウ</t>
    </rPh>
    <phoneticPr fontId="18"/>
  </si>
  <si>
    <t>指定した位置まで移動しその位置に行くと移動量を反転する</t>
  </si>
  <si>
    <t>指定した位置まで移動しその位置に行くと移動量を反転する</t>
    <rPh sb="0" eb="2">
      <t>シテイ</t>
    </rPh>
    <rPh sb="4" eb="6">
      <t>イチ</t>
    </rPh>
    <rPh sb="8" eb="10">
      <t>イドウ</t>
    </rPh>
    <rPh sb="13" eb="15">
      <t>イチ</t>
    </rPh>
    <rPh sb="16" eb="17">
      <t>イ</t>
    </rPh>
    <rPh sb="19" eb="22">
      <t>イドウリョウ</t>
    </rPh>
    <rPh sb="23" eb="25">
      <t>ハンテン</t>
    </rPh>
    <phoneticPr fontId="18"/>
  </si>
  <si>
    <t>　　　　　　　　　　　　　　〃　　　　の上下版</t>
    <rPh sb="20" eb="22">
      <t>ジョウゲ</t>
    </rPh>
    <rPh sb="22" eb="23">
      <t>バン</t>
    </rPh>
    <phoneticPr fontId="18"/>
  </si>
  <si>
    <t>ボス</t>
    <phoneticPr fontId="18"/>
  </si>
  <si>
    <t>上から出てきて止まる</t>
    <rPh sb="0" eb="1">
      <t>ウエ</t>
    </rPh>
    <rPh sb="3" eb="4">
      <t>デ</t>
    </rPh>
    <rPh sb="7" eb="8">
      <t>ト</t>
    </rPh>
    <phoneticPr fontId="18"/>
  </si>
  <si>
    <t>画面外から出てきて停止時間まで下に行く。</t>
    <rPh sb="0" eb="3">
      <t>ガメンガイ</t>
    </rPh>
    <rPh sb="5" eb="6">
      <t>デ</t>
    </rPh>
    <rPh sb="9" eb="11">
      <t>テイシ</t>
    </rPh>
    <rPh sb="11" eb="13">
      <t>ジカン</t>
    </rPh>
    <rPh sb="15" eb="16">
      <t>シタ</t>
    </rPh>
    <rPh sb="17" eb="18">
      <t>イ</t>
    </rPh>
    <phoneticPr fontId="18"/>
  </si>
  <si>
    <t>No.91</t>
    <phoneticPr fontId="18"/>
  </si>
  <si>
    <t>左右の移動</t>
    <rPh sb="0" eb="2">
      <t>サユウ</t>
    </rPh>
    <rPh sb="3" eb="5">
      <t>イドウ</t>
    </rPh>
    <phoneticPr fontId="18"/>
  </si>
  <si>
    <t>No.98</t>
    <phoneticPr fontId="18"/>
  </si>
  <si>
    <t>その場で止まる</t>
    <rPh sb="2" eb="3">
      <t>バ</t>
    </rPh>
    <rPh sb="4" eb="5">
      <t>ト</t>
    </rPh>
    <phoneticPr fontId="18"/>
  </si>
  <si>
    <t>横軸の真ん中に移動</t>
    <rPh sb="0" eb="2">
      <t>ヨコジク</t>
    </rPh>
    <rPh sb="3" eb="4">
      <t>マ</t>
    </rPh>
    <rPh sb="5" eb="6">
      <t>ナカ</t>
    </rPh>
    <rPh sb="7" eb="9">
      <t>イドウ</t>
    </rPh>
    <phoneticPr fontId="18"/>
  </si>
  <si>
    <t>現在の場所から指定した位置に移動（ワープver）</t>
    <rPh sb="0" eb="2">
      <t>ゲンザイ</t>
    </rPh>
    <rPh sb="3" eb="5">
      <t>バショ</t>
    </rPh>
    <rPh sb="7" eb="9">
      <t>シテイ</t>
    </rPh>
    <rPh sb="11" eb="13">
      <t>イチ</t>
    </rPh>
    <rPh sb="14" eb="16">
      <t>イドウ</t>
    </rPh>
    <phoneticPr fontId="18"/>
  </si>
  <si>
    <t>共通</t>
    <rPh sb="0" eb="2">
      <t>キョウツウ</t>
    </rPh>
    <phoneticPr fontId="18"/>
  </si>
  <si>
    <t>試運転用</t>
    <rPh sb="0" eb="4">
      <t>シウンテンヨウ</t>
    </rPh>
    <phoneticPr fontId="18"/>
  </si>
  <si>
    <t>0.5秒(30フレーム)間隔で３方向に弾を撃つ</t>
    <rPh sb="3" eb="4">
      <t>ビョウ</t>
    </rPh>
    <rPh sb="12" eb="14">
      <t>カンカク</t>
    </rPh>
    <rPh sb="16" eb="18">
      <t>ホウコウ</t>
    </rPh>
    <rPh sb="18" eb="19">
      <t>タマ</t>
    </rPh>
    <rPh sb="20" eb="21">
      <t>ウ</t>
    </rPh>
    <phoneticPr fontId="18"/>
  </si>
  <si>
    <t>第３段階</t>
    <rPh sb="0" eb="1">
      <t>ダイ</t>
    </rPh>
    <rPh sb="2" eb="4">
      <t>ダンカイ</t>
    </rPh>
    <phoneticPr fontId="18"/>
  </si>
  <si>
    <t>画像</t>
    <rPh sb="0" eb="2">
      <t>ガゾウ</t>
    </rPh>
    <phoneticPr fontId="18"/>
  </si>
  <si>
    <t>名前</t>
    <rPh sb="0" eb="2">
      <t>ナマエ</t>
    </rPh>
    <phoneticPr fontId="18"/>
  </si>
  <si>
    <t>Enemy4.png</t>
  </si>
  <si>
    <t>端に行くまで横に移動
端についたら移動方向反転</t>
    <phoneticPr fontId="18"/>
  </si>
  <si>
    <t>種類</t>
    <rPh sb="0" eb="2">
      <t>シュルイ</t>
    </rPh>
    <phoneticPr fontId="18"/>
  </si>
  <si>
    <t>体力</t>
    <rPh sb="0" eb="2">
      <t>タイリョク</t>
    </rPh>
    <phoneticPr fontId="18"/>
  </si>
  <si>
    <t>スコア</t>
    <phoneticPr fontId="18"/>
  </si>
  <si>
    <t>攻撃</t>
    <phoneticPr fontId="18"/>
  </si>
  <si>
    <t>移動・種類</t>
    <rPh sb="0" eb="2">
      <t>イドウ</t>
    </rPh>
    <rPh sb="3" eb="5">
      <t>シュルイ</t>
    </rPh>
    <phoneticPr fontId="18"/>
  </si>
  <si>
    <t>0・8・9</t>
    <phoneticPr fontId="18"/>
  </si>
  <si>
    <t>1・8・9</t>
    <phoneticPr fontId="18"/>
  </si>
  <si>
    <t>1～6＆10～13</t>
    <phoneticPr fontId="18"/>
  </si>
  <si>
    <t>体力</t>
    <phoneticPr fontId="18"/>
  </si>
  <si>
    <t>1～２</t>
    <phoneticPr fontId="18"/>
  </si>
  <si>
    <t>敵１</t>
    <rPh sb="0" eb="1">
      <t>テキ</t>
    </rPh>
    <phoneticPr fontId="18"/>
  </si>
  <si>
    <t>敵２</t>
    <rPh sb="0" eb="1">
      <t>テキ</t>
    </rPh>
    <phoneticPr fontId="18"/>
  </si>
  <si>
    <t>敵３</t>
    <rPh sb="0" eb="1">
      <t>テキ</t>
    </rPh>
    <phoneticPr fontId="18"/>
  </si>
  <si>
    <t>敵４</t>
    <rPh sb="0" eb="1">
      <t>テキ</t>
    </rPh>
    <phoneticPr fontId="18"/>
  </si>
  <si>
    <t>敵０</t>
    <rPh sb="0" eb="1">
      <t>テキ</t>
    </rPh>
    <phoneticPr fontId="18"/>
  </si>
  <si>
    <t>BULLETTYPE_S_1_SUMMON</t>
  </si>
  <si>
    <t>BULLETTYPE_E_CHARGE</t>
  </si>
  <si>
    <t xml:space="preserve">	BULLETTYPE_E_MACHINEGUN</t>
    <phoneticPr fontId="18"/>
  </si>
  <si>
    <t>BULLETTYPE_S_2_SUMMON</t>
  </si>
  <si>
    <t>召喚（ボス２）</t>
    <rPh sb="0" eb="2">
      <t>ショウカン</t>
    </rPh>
    <phoneticPr fontId="18"/>
  </si>
  <si>
    <t>チャージ</t>
    <phoneticPr fontId="18"/>
  </si>
  <si>
    <t>マシンガン</t>
    <phoneticPr fontId="18"/>
  </si>
  <si>
    <t>召喚（ボス３）</t>
    <rPh sb="0" eb="2">
      <t>ショウカン</t>
    </rPh>
    <phoneticPr fontId="18"/>
  </si>
  <si>
    <t>ボス２の召喚</t>
    <rPh sb="4" eb="6">
      <t>ショウカン</t>
    </rPh>
    <phoneticPr fontId="18"/>
  </si>
  <si>
    <t>５秒間チャージしてマシンガンの攻撃に移る</t>
    <rPh sb="1" eb="3">
      <t>ビョウカン</t>
    </rPh>
    <rPh sb="15" eb="17">
      <t>コウゲキ</t>
    </rPh>
    <rPh sb="18" eb="19">
      <t>ウツ</t>
    </rPh>
    <phoneticPr fontId="18"/>
  </si>
  <si>
    <t>１２発撃ったらチャージモードに移る</t>
    <rPh sb="2" eb="3">
      <t>ハツ</t>
    </rPh>
    <rPh sb="3" eb="4">
      <t>ウ</t>
    </rPh>
    <rPh sb="15" eb="16">
      <t>ウツ</t>
    </rPh>
    <phoneticPr fontId="18"/>
  </si>
  <si>
    <t>ボス3の召喚</t>
    <rPh sb="4" eb="6">
      <t>ショウカン</t>
    </rPh>
    <phoneticPr fontId="18"/>
  </si>
  <si>
    <t>合計</t>
    <rPh sb="0" eb="2">
      <t>ゴウケイ</t>
    </rPh>
    <phoneticPr fontId="18"/>
  </si>
  <si>
    <t>敵</t>
    <rPh sb="0" eb="1">
      <t>テキ</t>
    </rPh>
    <phoneticPr fontId="18"/>
  </si>
  <si>
    <t>種類</t>
    <rPh sb="0" eb="2">
      <t>シュルイ</t>
    </rPh>
    <phoneticPr fontId="18"/>
  </si>
  <si>
    <t>スコア</t>
    <phoneticPr fontId="18"/>
  </si>
  <si>
    <t>敵の数</t>
    <rPh sb="0" eb="1">
      <t>テキ</t>
    </rPh>
    <rPh sb="2" eb="3">
      <t>カズ</t>
    </rPh>
    <phoneticPr fontId="18"/>
  </si>
  <si>
    <t>統計</t>
    <rPh sb="0" eb="2">
      <t>トウケイ</t>
    </rPh>
    <phoneticPr fontId="18"/>
  </si>
  <si>
    <t>召喚</t>
    <rPh sb="0" eb="2">
      <t>ショウカン</t>
    </rPh>
    <phoneticPr fontId="18"/>
  </si>
  <si>
    <t>召喚・合計</t>
    <rPh sb="0" eb="2">
      <t>ショウカン</t>
    </rPh>
    <rPh sb="3" eb="5">
      <t>ゴウケイ</t>
    </rPh>
    <phoneticPr fontId="18"/>
  </si>
  <si>
    <t>敵・合計</t>
    <rPh sb="0" eb="1">
      <t>テキ</t>
    </rPh>
    <rPh sb="2" eb="4">
      <t>ゴウケイ</t>
    </rPh>
    <phoneticPr fontId="18"/>
  </si>
  <si>
    <t>敵・通常</t>
    <rPh sb="0" eb="1">
      <t>テキ</t>
    </rPh>
    <rPh sb="2" eb="4">
      <t>ツウジョウ</t>
    </rPh>
    <phoneticPr fontId="18"/>
  </si>
  <si>
    <t>敵・召喚</t>
    <rPh sb="0" eb="1">
      <t>テキ</t>
    </rPh>
    <rPh sb="2" eb="4">
      <t>ショウカン</t>
    </rPh>
    <phoneticPr fontId="18"/>
  </si>
  <si>
    <t>ボス</t>
    <phoneticPr fontId="18"/>
  </si>
  <si>
    <t>外見</t>
    <rPh sb="0" eb="2">
      <t>ガイケン</t>
    </rPh>
    <phoneticPr fontId="18"/>
  </si>
  <si>
    <t>移動・種類</t>
    <rPh sb="0" eb="2">
      <t>イドウ</t>
    </rPh>
    <rPh sb="3" eb="5">
      <t>シュルイ</t>
    </rPh>
    <phoneticPr fontId="18"/>
  </si>
  <si>
    <t>攻撃</t>
    <rPh sb="0" eb="2">
      <t>コウゲキ</t>
    </rPh>
    <phoneticPr fontId="18"/>
  </si>
  <si>
    <t>体力</t>
    <rPh sb="0" eb="2">
      <t>タイリョク</t>
    </rPh>
    <phoneticPr fontId="18"/>
  </si>
  <si>
    <t>0・91</t>
    <phoneticPr fontId="18"/>
  </si>
  <si>
    <t>0・5</t>
    <phoneticPr fontId="18"/>
  </si>
  <si>
    <t>数</t>
    <rPh sb="0" eb="1">
      <t>カズ</t>
    </rPh>
    <phoneticPr fontId="18"/>
  </si>
  <si>
    <t>攻撃１方向（直線）召喚　敵5体　縦２　横２</t>
    <rPh sb="0" eb="2">
      <t>コウゲキ</t>
    </rPh>
    <rPh sb="3" eb="5">
      <t>ホウコウ</t>
    </rPh>
    <rPh sb="6" eb="8">
      <t>チョクセン</t>
    </rPh>
    <rPh sb="9" eb="11">
      <t>ショウカン</t>
    </rPh>
    <rPh sb="12" eb="13">
      <t>テキ</t>
    </rPh>
    <rPh sb="14" eb="15">
      <t>タイ</t>
    </rPh>
    <rPh sb="16" eb="17">
      <t>タテ</t>
    </rPh>
    <rPh sb="19" eb="20">
      <t>ヨコ</t>
    </rPh>
    <phoneticPr fontId="18"/>
  </si>
  <si>
    <t>Enemy5.png</t>
  </si>
  <si>
    <t>6・7</t>
    <phoneticPr fontId="18"/>
  </si>
  <si>
    <t>総合・特殊</t>
    <rPh sb="0" eb="2">
      <t>ソウゴウ</t>
    </rPh>
    <rPh sb="3" eb="5">
      <t>トクシュ</t>
    </rPh>
    <phoneticPr fontId="18"/>
  </si>
  <si>
    <t>総合・通常</t>
    <rPh sb="0" eb="2">
      <t>ソウゴウ</t>
    </rPh>
    <rPh sb="3" eb="5">
      <t>ツウジョウ</t>
    </rPh>
    <phoneticPr fontId="18"/>
  </si>
  <si>
    <t>スコア</t>
    <phoneticPr fontId="18"/>
  </si>
  <si>
    <t>No.5</t>
    <phoneticPr fontId="18"/>
  </si>
  <si>
    <t>敵５</t>
    <rPh sb="0" eb="1">
      <t>テキ</t>
    </rPh>
    <phoneticPr fontId="18"/>
  </si>
  <si>
    <t>攻撃　機関銃&amp;3方向&amp;分身攻撃　召喚　9体　　中央　５体　上　４体</t>
    <rPh sb="0" eb="2">
      <t>コウゲキ</t>
    </rPh>
    <rPh sb="3" eb="6">
      <t>キカンジュウ</t>
    </rPh>
    <rPh sb="8" eb="10">
      <t>ホウコウ</t>
    </rPh>
    <rPh sb="11" eb="15">
      <t>ブンシンコウゲキ</t>
    </rPh>
    <rPh sb="16" eb="18">
      <t>ショウカン</t>
    </rPh>
    <rPh sb="20" eb="21">
      <t>タイ</t>
    </rPh>
    <rPh sb="23" eb="25">
      <t>チュウオウ</t>
    </rPh>
    <rPh sb="27" eb="28">
      <t>タイ</t>
    </rPh>
    <rPh sb="29" eb="30">
      <t>ウエ</t>
    </rPh>
    <rPh sb="32" eb="33">
      <t>タイ</t>
    </rPh>
    <phoneticPr fontId="18"/>
  </si>
  <si>
    <t>死亡時：白色の煙を出す</t>
    <rPh sb="4" eb="6">
      <t>シロイロ</t>
    </rPh>
    <rPh sb="7" eb="8">
      <t>ケムリ</t>
    </rPh>
    <rPh sb="9" eb="10">
      <t>ダ</t>
    </rPh>
    <phoneticPr fontId="18"/>
  </si>
  <si>
    <t>動かない</t>
    <phoneticPr fontId="18"/>
  </si>
  <si>
    <t>3体目のボスの召喚した攻撃エネミーを４体倒す
プレーヤーのHP３以上</t>
    <rPh sb="19" eb="20">
      <t>タイ</t>
    </rPh>
    <rPh sb="20" eb="21">
      <t>タオ</t>
    </rPh>
    <rPh sb="32" eb="34">
      <t>イジョウ</t>
    </rPh>
    <phoneticPr fontId="18"/>
  </si>
  <si>
    <t>なし</t>
    <phoneticPr fontId="18"/>
  </si>
  <si>
    <t>ボス1体目が倒されたら</t>
    <rPh sb="2" eb="4">
      <t>イッタイ</t>
    </rPh>
    <rPh sb="4" eb="5">
      <t>メ</t>
    </rPh>
    <rPh sb="6" eb="7">
      <t>タオ</t>
    </rPh>
    <phoneticPr fontId="18"/>
  </si>
  <si>
    <t>ボス２体目が倒されたら</t>
    <rPh sb="3" eb="5">
      <t>タイメ</t>
    </rPh>
    <rPh sb="6" eb="7">
      <t>タオ</t>
    </rPh>
    <phoneticPr fontId="18"/>
  </si>
  <si>
    <t>3ー2</t>
    <phoneticPr fontId="18"/>
  </si>
  <si>
    <t>ボスの外見にそっくりな分身を２体出す
ただ分身同士のHPは共有
機関銃改（３０フレーム間隔で１０発撃つ）
撃ち方は左右交互に撃つ</t>
    <rPh sb="3" eb="5">
      <t>ガイケン</t>
    </rPh>
    <rPh sb="11" eb="13">
      <t>ブンシン</t>
    </rPh>
    <rPh sb="15" eb="16">
      <t>タイ</t>
    </rPh>
    <rPh sb="16" eb="17">
      <t>ダ</t>
    </rPh>
    <rPh sb="21" eb="25">
      <t>ブンシンドウシ</t>
    </rPh>
    <rPh sb="29" eb="31">
      <t>キョウユウ</t>
    </rPh>
    <rPh sb="32" eb="35">
      <t>キカンジュウ</t>
    </rPh>
    <rPh sb="35" eb="36">
      <t>カイ</t>
    </rPh>
    <rPh sb="43" eb="45">
      <t>カンカク</t>
    </rPh>
    <rPh sb="48" eb="49">
      <t>ハツ</t>
    </rPh>
    <rPh sb="49" eb="50">
      <t>ウ</t>
    </rPh>
    <rPh sb="53" eb="54">
      <t>ウ</t>
    </rPh>
    <rPh sb="55" eb="56">
      <t>カタ</t>
    </rPh>
    <rPh sb="57" eb="59">
      <t>サユウ</t>
    </rPh>
    <rPh sb="59" eb="61">
      <t>コウゴ</t>
    </rPh>
    <rPh sb="62" eb="63">
      <t>ウ</t>
    </rPh>
    <phoneticPr fontId="18"/>
  </si>
  <si>
    <t>敵６</t>
    <rPh sb="0" eb="1">
      <t>テキ</t>
    </rPh>
    <phoneticPr fontId="18"/>
  </si>
  <si>
    <t>8・10</t>
    <phoneticPr fontId="18"/>
  </si>
  <si>
    <t>6・7・8</t>
    <phoneticPr fontId="18"/>
  </si>
  <si>
    <t>特殊召喚・合計</t>
    <rPh sb="0" eb="2">
      <t>トクシュ</t>
    </rPh>
    <rPh sb="2" eb="4">
      <t>ショウカン</t>
    </rPh>
    <rPh sb="5" eb="7">
      <t>ゴウケイ</t>
    </rPh>
    <phoneticPr fontId="18"/>
  </si>
  <si>
    <t>Enemy6.png</t>
  </si>
  <si>
    <t>通常・特殊の差</t>
    <rPh sb="0" eb="2">
      <t>ツウジョウ</t>
    </rPh>
    <rPh sb="3" eb="5">
      <t>トクシュ</t>
    </rPh>
    <rPh sb="6" eb="7">
      <t>サ</t>
    </rPh>
    <phoneticPr fontId="18"/>
  </si>
  <si>
    <t>数（特-通）</t>
    <rPh sb="0" eb="1">
      <t>カズ</t>
    </rPh>
    <rPh sb="2" eb="3">
      <t>トク</t>
    </rPh>
    <rPh sb="4" eb="5">
      <t>ツウ</t>
    </rPh>
    <phoneticPr fontId="18"/>
  </si>
  <si>
    <t>スコア（特-通）</t>
    <rPh sb="4" eb="5">
      <t>トク</t>
    </rPh>
    <rPh sb="6" eb="7">
      <t>ツウ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</si>
</sst>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Segoe UI Symbo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5FFCB"/>
        <bgColor indexed="64"/>
      </patternFill>
    </fill>
    <fill>
      <patternFill patternType="solid">
        <fgColor rgb="FF89FF9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1FF8D"/>
        <bgColor indexed="64"/>
      </patternFill>
    </fill>
    <fill>
      <patternFill patternType="solid">
        <fgColor rgb="FF97FAFF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93">
    <xf numFmtId="0" fontId="0" fillId="0" borderId="0" xfId="0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21" xfId="0" applyBorder="1">
      <alignment vertical="center"/>
    </xf>
    <xf numFmtId="0" fontId="19" fillId="0" borderId="2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20" fillId="33" borderId="15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20" fillId="33" borderId="16" xfId="0" applyFont="1" applyFill="1" applyBorder="1">
      <alignment vertical="center"/>
    </xf>
    <xf numFmtId="0" fontId="20" fillId="33" borderId="13" xfId="0" applyFont="1" applyFill="1" applyBorder="1">
      <alignment vertical="center"/>
    </xf>
    <xf numFmtId="0" fontId="20" fillId="33" borderId="17" xfId="0" applyFont="1" applyFill="1" applyBorder="1">
      <alignment vertical="center"/>
    </xf>
    <xf numFmtId="0" fontId="20" fillId="33" borderId="14" xfId="0" applyFont="1" applyFill="1" applyBorder="1">
      <alignment vertical="center"/>
    </xf>
    <xf numFmtId="0" fontId="0" fillId="34" borderId="0" xfId="0" applyFill="1">
      <alignment vertical="center"/>
    </xf>
    <xf numFmtId="0" fontId="0" fillId="35" borderId="16" xfId="0" applyFill="1" applyBorder="1">
      <alignment vertical="center"/>
    </xf>
    <xf numFmtId="0" fontId="0" fillId="35" borderId="13" xfId="0" applyFill="1" applyBorder="1">
      <alignment vertical="center"/>
    </xf>
    <xf numFmtId="0" fontId="0" fillId="35" borderId="17" xfId="0" applyFill="1" applyBorder="1">
      <alignment vertical="center"/>
    </xf>
    <xf numFmtId="0" fontId="0" fillId="35" borderId="14" xfId="0" applyFill="1" applyBorder="1">
      <alignment vertical="center"/>
    </xf>
    <xf numFmtId="0" fontId="0" fillId="35" borderId="15" xfId="0" applyFill="1" applyBorder="1">
      <alignment vertical="center"/>
    </xf>
    <xf numFmtId="0" fontId="0" fillId="35" borderId="12" xfId="0" applyFill="1" applyBorder="1">
      <alignment vertical="center"/>
    </xf>
    <xf numFmtId="0" fontId="20" fillId="3" borderId="15" xfId="7" applyFont="1" applyBorder="1">
      <alignment vertical="center"/>
    </xf>
    <xf numFmtId="0" fontId="20" fillId="3" borderId="12" xfId="7" applyFont="1" applyBorder="1">
      <alignment vertical="center"/>
    </xf>
    <xf numFmtId="0" fontId="20" fillId="3" borderId="16" xfId="7" applyFont="1" applyBorder="1">
      <alignment vertical="center"/>
    </xf>
    <xf numFmtId="0" fontId="20" fillId="3" borderId="13" xfId="7" applyFont="1" applyBorder="1">
      <alignment vertical="center"/>
    </xf>
    <xf numFmtId="0" fontId="20" fillId="3" borderId="17" xfId="7" applyFont="1" applyBorder="1">
      <alignment vertical="center"/>
    </xf>
    <xf numFmtId="0" fontId="20" fillId="3" borderId="14" xfId="7" applyFont="1" applyBorder="1">
      <alignment vertical="center"/>
    </xf>
    <xf numFmtId="0" fontId="20" fillId="4" borderId="16" xfId="8" applyFont="1" applyBorder="1">
      <alignment vertical="center"/>
    </xf>
    <xf numFmtId="0" fontId="20" fillId="4" borderId="13" xfId="8" applyFont="1" applyBorder="1">
      <alignment vertical="center"/>
    </xf>
    <xf numFmtId="0" fontId="20" fillId="4" borderId="17" xfId="8" applyFont="1" applyBorder="1">
      <alignment vertical="center"/>
    </xf>
    <xf numFmtId="0" fontId="20" fillId="4" borderId="14" xfId="8" applyFont="1" applyBorder="1">
      <alignment vertical="center"/>
    </xf>
    <xf numFmtId="0" fontId="20" fillId="4" borderId="15" xfId="8" applyFont="1" applyBorder="1">
      <alignment vertical="center"/>
    </xf>
    <xf numFmtId="0" fontId="20" fillId="4" borderId="12" xfId="8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3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0" xfId="0" applyBorder="1">
      <alignment vertical="center"/>
    </xf>
    <xf numFmtId="0" fontId="0" fillId="0" borderId="41" xfId="0" applyBorder="1" applyAlignment="1">
      <alignment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5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20" fillId="2" borderId="16" xfId="6" applyFont="1" applyBorder="1">
      <alignment vertical="center"/>
    </xf>
    <xf numFmtId="0" fontId="20" fillId="2" borderId="13" xfId="6" applyFont="1" applyBorder="1">
      <alignment vertical="center"/>
    </xf>
    <xf numFmtId="0" fontId="20" fillId="2" borderId="17" xfId="6" applyFont="1" applyBorder="1">
      <alignment vertical="center"/>
    </xf>
    <xf numFmtId="0" fontId="20" fillId="2" borderId="14" xfId="6" applyFont="1" applyBorder="1">
      <alignment vertical="center"/>
    </xf>
    <xf numFmtId="0" fontId="20" fillId="2" borderId="15" xfId="6" applyFont="1" applyBorder="1">
      <alignment vertical="center"/>
    </xf>
    <xf numFmtId="0" fontId="20" fillId="2" borderId="12" xfId="6" applyFont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2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0" fillId="3" borderId="47" xfId="7" applyFont="1" applyBorder="1">
      <alignment vertical="center"/>
    </xf>
    <xf numFmtId="0" fontId="20" fillId="3" borderId="48" xfId="7" applyFont="1" applyBorder="1">
      <alignment vertical="center"/>
    </xf>
    <xf numFmtId="0" fontId="20" fillId="36" borderId="15" xfId="0" applyFont="1" applyFill="1" applyBorder="1">
      <alignment vertical="center"/>
    </xf>
    <xf numFmtId="0" fontId="20" fillId="36" borderId="47" xfId="0" applyFont="1" applyFill="1" applyBorder="1">
      <alignment vertical="center"/>
    </xf>
    <xf numFmtId="0" fontId="20" fillId="36" borderId="17" xfId="0" applyFont="1" applyFill="1" applyBorder="1">
      <alignment vertical="center"/>
    </xf>
    <xf numFmtId="0" fontId="20" fillId="36" borderId="48" xfId="0" applyFont="1" applyFill="1" applyBorder="1">
      <alignment vertical="center"/>
    </xf>
    <xf numFmtId="0" fontId="20" fillId="37" borderId="15" xfId="0" applyFont="1" applyFill="1" applyBorder="1">
      <alignment vertical="center"/>
    </xf>
    <xf numFmtId="0" fontId="20" fillId="37" borderId="12" xfId="0" applyFont="1" applyFill="1" applyBorder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20" fillId="37" borderId="13" xfId="0" applyFont="1" applyFill="1" applyBorder="1">
      <alignment vertical="center"/>
    </xf>
    <xf numFmtId="0" fontId="20" fillId="37" borderId="16" xfId="0" applyFont="1" applyFill="1" applyBorder="1">
      <alignment vertical="center"/>
    </xf>
    <xf numFmtId="0" fontId="1" fillId="2" borderId="15" xfId="6" applyFont="1" applyBorder="1">
      <alignment vertical="center"/>
    </xf>
    <xf numFmtId="0" fontId="1" fillId="2" borderId="12" xfId="6" applyFont="1" applyBorder="1">
      <alignment vertical="center"/>
    </xf>
    <xf numFmtId="0" fontId="1" fillId="2" borderId="16" xfId="6" applyFont="1" applyBorder="1">
      <alignment vertical="center"/>
    </xf>
    <xf numFmtId="0" fontId="1" fillId="2" borderId="13" xfId="6" applyFont="1" applyBorder="1">
      <alignment vertical="center"/>
    </xf>
    <xf numFmtId="0" fontId="1" fillId="2" borderId="17" xfId="6" applyFont="1" applyBorder="1">
      <alignment vertical="center"/>
    </xf>
    <xf numFmtId="0" fontId="1" fillId="2" borderId="14" xfId="6" applyFont="1" applyBorder="1">
      <alignment vertical="center"/>
    </xf>
    <xf numFmtId="0" fontId="1" fillId="4" borderId="15" xfId="8" applyFont="1" applyBorder="1">
      <alignment vertical="center"/>
    </xf>
    <xf numFmtId="0" fontId="1" fillId="4" borderId="12" xfId="8" applyFont="1" applyBorder="1">
      <alignment vertical="center"/>
    </xf>
    <xf numFmtId="0" fontId="1" fillId="4" borderId="17" xfId="8" applyFont="1" applyBorder="1">
      <alignment vertical="center"/>
    </xf>
    <xf numFmtId="0" fontId="1" fillId="4" borderId="14" xfId="8" applyFont="1" applyBorder="1">
      <alignment vertical="center"/>
    </xf>
    <xf numFmtId="0" fontId="1" fillId="3" borderId="16" xfId="7" applyFont="1" applyBorder="1">
      <alignment vertical="center"/>
    </xf>
    <xf numFmtId="0" fontId="1" fillId="3" borderId="15" xfId="7" applyFont="1" applyBorder="1">
      <alignment vertical="center"/>
    </xf>
    <xf numFmtId="0" fontId="0" fillId="38" borderId="17" xfId="0" applyFill="1" applyBorder="1">
      <alignment vertical="center"/>
    </xf>
    <xf numFmtId="0" fontId="0" fillId="38" borderId="14" xfId="0" applyFill="1" applyBorder="1">
      <alignment vertical="center"/>
    </xf>
    <xf numFmtId="0" fontId="0" fillId="38" borderId="15" xfId="0" applyFont="1" applyFill="1" applyBorder="1">
      <alignment vertical="center"/>
    </xf>
    <xf numFmtId="0" fontId="0" fillId="38" borderId="16" xfId="0" applyFont="1" applyFill="1" applyBorder="1">
      <alignment vertical="center"/>
    </xf>
    <xf numFmtId="0" fontId="0" fillId="38" borderId="17" xfId="8" applyFont="1" applyFill="1" applyBorder="1">
      <alignment vertical="center"/>
    </xf>
    <xf numFmtId="0" fontId="20" fillId="38" borderId="17" xfId="8" applyFont="1" applyFill="1" applyBorder="1">
      <alignment vertical="center"/>
    </xf>
    <xf numFmtId="0" fontId="20" fillId="38" borderId="14" xfId="8" applyFont="1" applyFill="1" applyBorder="1">
      <alignment vertical="center"/>
    </xf>
    <xf numFmtId="0" fontId="20" fillId="39" borderId="41" xfId="19" applyFont="1" applyFill="1" applyBorder="1">
      <alignment vertical="center"/>
    </xf>
    <xf numFmtId="0" fontId="20" fillId="39" borderId="49" xfId="8" applyFont="1" applyFill="1" applyBorder="1">
      <alignment vertical="center"/>
    </xf>
    <xf numFmtId="0" fontId="21" fillId="38" borderId="15" xfId="5" applyFont="1" applyFill="1" applyBorder="1">
      <alignment vertical="center"/>
    </xf>
    <xf numFmtId="0" fontId="21" fillId="38" borderId="13" xfId="5" applyFont="1" applyFill="1" applyBorder="1">
      <alignment vertical="center"/>
    </xf>
    <xf numFmtId="0" fontId="1" fillId="3" borderId="17" xfId="7" applyFont="1" applyBorder="1">
      <alignment vertical="center"/>
    </xf>
    <xf numFmtId="0" fontId="0" fillId="0" borderId="18" xfId="0" applyBorder="1">
      <alignment vertical="center"/>
    </xf>
    <xf numFmtId="0" fontId="19" fillId="0" borderId="18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39" borderId="41" xfId="8" applyFont="1" applyFill="1" applyBorder="1">
      <alignment vertical="center"/>
    </xf>
    <xf numFmtId="0" fontId="0" fillId="0" borderId="49" xfId="0" applyBorder="1">
      <alignment vertical="center"/>
    </xf>
    <xf numFmtId="38" fontId="0" fillId="0" borderId="18" xfId="42" applyFont="1" applyBorder="1">
      <alignment vertical="center"/>
    </xf>
    <xf numFmtId="38" fontId="0" fillId="0" borderId="0" xfId="42" applyFont="1">
      <alignment vertical="center"/>
    </xf>
    <xf numFmtId="38" fontId="19" fillId="0" borderId="18" xfId="42" applyFont="1" applyBorder="1" applyAlignment="1">
      <alignment horizontal="center" vertical="center"/>
    </xf>
    <xf numFmtId="38" fontId="19" fillId="0" borderId="18" xfId="42" applyFont="1" applyFill="1" applyBorder="1" applyAlignment="1">
      <alignment horizontal="center" vertical="center"/>
    </xf>
    <xf numFmtId="38" fontId="0" fillId="0" borderId="32" xfId="42" applyFont="1" applyBorder="1">
      <alignment vertical="center"/>
    </xf>
    <xf numFmtId="38" fontId="0" fillId="0" borderId="21" xfId="42" applyFont="1" applyBorder="1">
      <alignment vertical="center"/>
    </xf>
    <xf numFmtId="38" fontId="0" fillId="0" borderId="18" xfId="0" applyNumberFormat="1" applyBorder="1">
      <alignment vertical="center"/>
    </xf>
    <xf numFmtId="38" fontId="0" fillId="0" borderId="39" xfId="42" applyFont="1" applyBorder="1">
      <alignment vertical="center"/>
    </xf>
    <xf numFmtId="0" fontId="0" fillId="0" borderId="15" xfId="0" applyBorder="1" applyAlignment="1">
      <alignment horizontal="center" vertical="center"/>
    </xf>
    <xf numFmtId="38" fontId="0" fillId="0" borderId="18" xfId="42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0" fillId="40" borderId="1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12" xfId="0" applyFill="1" applyBorder="1">
      <alignment vertical="center"/>
    </xf>
    <xf numFmtId="0" fontId="0" fillId="40" borderId="17" xfId="0" applyFill="1" applyBorder="1">
      <alignment vertical="center"/>
    </xf>
    <xf numFmtId="0" fontId="0" fillId="40" borderId="27" xfId="0" applyFill="1" applyBorder="1">
      <alignment vertical="center"/>
    </xf>
    <xf numFmtId="0" fontId="0" fillId="40" borderId="14" xfId="0" applyFill="1" applyBorder="1">
      <alignment vertical="center"/>
    </xf>
    <xf numFmtId="0" fontId="0" fillId="41" borderId="12" xfId="0" applyFill="1" applyBorder="1">
      <alignment vertical="center"/>
    </xf>
    <xf numFmtId="0" fontId="0" fillId="41" borderId="14" xfId="0" applyFill="1" applyBorder="1">
      <alignment vertical="center"/>
    </xf>
    <xf numFmtId="0" fontId="0" fillId="41" borderId="15" xfId="0" applyFill="1" applyBorder="1">
      <alignment vertical="center"/>
    </xf>
    <xf numFmtId="0" fontId="0" fillId="41" borderId="17" xfId="0" applyFill="1" applyBorder="1">
      <alignment vertical="center"/>
    </xf>
    <xf numFmtId="38" fontId="0" fillId="0" borderId="21" xfId="0" applyNumberFormat="1" applyBorder="1">
      <alignment vertical="center"/>
    </xf>
    <xf numFmtId="0" fontId="0" fillId="33" borderId="16" xfId="0" applyFill="1" applyBorder="1">
      <alignment vertical="center"/>
    </xf>
    <xf numFmtId="0" fontId="0" fillId="33" borderId="13" xfId="0" applyFill="1" applyBorder="1">
      <alignment vertical="center"/>
    </xf>
    <xf numFmtId="0" fontId="0" fillId="33" borderId="17" xfId="0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0" fontId="0" fillId="33" borderId="12" xfId="0" applyFill="1" applyBorder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42" borderId="18" xfId="0" applyFont="1" applyFill="1" applyBorder="1" applyAlignment="1">
      <alignment horizontal="center" vertical="center"/>
    </xf>
    <xf numFmtId="0" fontId="22" fillId="42" borderId="18" xfId="8" applyFont="1" applyFill="1" applyBorder="1" applyAlignment="1">
      <alignment horizontal="center" vertical="center"/>
    </xf>
    <xf numFmtId="0" fontId="22" fillId="42" borderId="17" xfId="8" applyFont="1" applyFill="1" applyBorder="1" applyAlignment="1">
      <alignment horizontal="center" vertical="center"/>
    </xf>
    <xf numFmtId="0" fontId="19" fillId="42" borderId="18" xfId="0" applyFont="1" applyFill="1" applyBorder="1">
      <alignment vertical="center"/>
    </xf>
    <xf numFmtId="0" fontId="19" fillId="39" borderId="18" xfId="0" applyFont="1" applyFill="1" applyBorder="1" applyAlignment="1">
      <alignment horizontal="center" vertical="center"/>
    </xf>
    <xf numFmtId="0" fontId="0" fillId="39" borderId="18" xfId="0" applyFill="1" applyBorder="1">
      <alignment vertical="center"/>
    </xf>
    <xf numFmtId="0" fontId="16" fillId="39" borderId="18" xfId="0" applyFont="1" applyFill="1" applyBorder="1">
      <alignment vertical="center"/>
    </xf>
    <xf numFmtId="38" fontId="23" fillId="39" borderId="18" xfId="42" applyFont="1" applyFill="1" applyBorder="1">
      <alignment vertical="center"/>
    </xf>
    <xf numFmtId="38" fontId="16" fillId="39" borderId="18" xfId="42" applyFont="1" applyFill="1" applyBorder="1">
      <alignment vertical="center"/>
    </xf>
    <xf numFmtId="0" fontId="19" fillId="43" borderId="18" xfId="0" applyFont="1" applyFill="1" applyBorder="1" applyAlignment="1">
      <alignment horizontal="center" vertical="center"/>
    </xf>
    <xf numFmtId="0" fontId="19" fillId="43" borderId="17" xfId="0" applyFont="1" applyFill="1" applyBorder="1" applyAlignment="1">
      <alignment horizontal="center" vertical="center"/>
    </xf>
    <xf numFmtId="0" fontId="19" fillId="43" borderId="18" xfId="0" applyFont="1" applyFill="1" applyBorder="1">
      <alignment vertical="center"/>
    </xf>
    <xf numFmtId="0" fontId="22" fillId="4" borderId="34" xfId="8" applyFont="1" applyBorder="1" applyAlignment="1">
      <alignment horizontal="right" vertical="center"/>
    </xf>
    <xf numFmtId="0" fontId="22" fillId="4" borderId="35" xfId="8" applyFont="1" applyBorder="1" applyAlignment="1">
      <alignment horizontal="right" vertical="center"/>
    </xf>
    <xf numFmtId="0" fontId="22" fillId="4" borderId="36" xfId="8" applyFont="1" applyBorder="1" applyAlignment="1">
      <alignment horizontal="right" vertical="center"/>
    </xf>
    <xf numFmtId="0" fontId="22" fillId="3" borderId="34" xfId="7" applyFont="1" applyBorder="1" applyAlignment="1">
      <alignment horizontal="right" vertical="center"/>
    </xf>
    <xf numFmtId="0" fontId="22" fillId="3" borderId="35" xfId="7" applyFont="1" applyBorder="1" applyAlignment="1">
      <alignment horizontal="right" vertical="center"/>
    </xf>
    <xf numFmtId="0" fontId="22" fillId="3" borderId="36" xfId="7" applyFont="1" applyBorder="1" applyAlignment="1">
      <alignment horizontal="right" vertical="center"/>
    </xf>
    <xf numFmtId="0" fontId="22" fillId="2" borderId="34" xfId="6" applyFont="1" applyBorder="1" applyAlignment="1">
      <alignment horizontal="right" vertical="center"/>
    </xf>
    <xf numFmtId="0" fontId="22" fillId="2" borderId="35" xfId="6" applyFont="1" applyBorder="1" applyAlignment="1">
      <alignment horizontal="right" vertical="center"/>
    </xf>
    <xf numFmtId="0" fontId="22" fillId="2" borderId="36" xfId="6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8" fontId="19" fillId="0" borderId="11" xfId="42" applyFont="1" applyBorder="1" applyAlignment="1">
      <alignment horizontal="center" vertical="center"/>
    </xf>
    <xf numFmtId="38" fontId="19" fillId="0" borderId="11" xfId="42" applyFont="1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桁区切り" xfId="42" builtinId="6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97FAFF"/>
      <color rgb="FF81FF8D"/>
      <color rgb="FFE59F9F"/>
      <color rgb="FF89FF94"/>
      <color rgb="FFFF6161"/>
      <color rgb="FFC5FFCB"/>
      <color rgb="FFCCFF99"/>
      <color rgb="FF99FF99"/>
      <color rgb="FFCCFF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グループ１（エリア</a:t>
            </a:r>
            <a:r>
              <a:rPr lang="ja-JP" altLang="en-US" baseline="0"/>
              <a:t> 青）</a:t>
            </a:r>
            <a:endParaRPr lang="ja-JP" altLang="en-US"/>
          </a:p>
        </c:rich>
      </c:tx>
      <c:layout>
        <c:manualLayout>
          <c:xMode val="edge"/>
          <c:yMode val="edge"/>
          <c:x val="0.41730750536524824"/>
          <c:y val="1.913426874998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'enemydata '!$I$2:$I$19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850</c:v>
                </c:pt>
                <c:pt idx="10">
                  <c:v>850</c:v>
                </c:pt>
                <c:pt idx="11">
                  <c:v>850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950</c:v>
                </c:pt>
                <c:pt idx="16">
                  <c:v>950</c:v>
                </c:pt>
                <c:pt idx="17">
                  <c:v>950</c:v>
                </c:pt>
              </c:numCache>
            </c:numRef>
          </c:xVal>
          <c:yVal>
            <c:numRef>
              <c:f>'enemydata '!$J$2:$J$19</c:f>
              <c:numCache>
                <c:formatCode>General</c:formatCode>
                <c:ptCount val="18"/>
                <c:pt idx="0">
                  <c:v>-23</c:v>
                </c:pt>
                <c:pt idx="1">
                  <c:v>-23</c:v>
                </c:pt>
                <c:pt idx="2">
                  <c:v>-23</c:v>
                </c:pt>
                <c:pt idx="3">
                  <c:v>-23</c:v>
                </c:pt>
                <c:pt idx="4">
                  <c:v>-23</c:v>
                </c:pt>
                <c:pt idx="5">
                  <c:v>-23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-23</c:v>
                </c:pt>
                <c:pt idx="13">
                  <c:v>-23</c:v>
                </c:pt>
                <c:pt idx="14">
                  <c:v>-23</c:v>
                </c:pt>
                <c:pt idx="15">
                  <c:v>-23</c:v>
                </c:pt>
                <c:pt idx="16">
                  <c:v>-23</c:v>
                </c:pt>
                <c:pt idx="17">
                  <c:v>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B-45E5-B498-961C76325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718319"/>
        <c:axId val="806018415"/>
      </c:scatterChart>
      <c:valAx>
        <c:axId val="8617183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06018415"/>
        <c:crosses val="autoZero"/>
        <c:crossBetween val="midCat"/>
      </c:valAx>
      <c:valAx>
        <c:axId val="806018415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171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グループ２（エリア 緑）</a:t>
            </a:r>
          </a:p>
        </c:rich>
      </c:tx>
      <c:layout>
        <c:manualLayout>
          <c:xMode val="edge"/>
          <c:yMode val="edge"/>
          <c:x val="0.32385453810305581"/>
          <c:y val="4.8192771084337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'enemydata '!$I$20:$I$26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300</c:v>
                </c:pt>
                <c:pt idx="4">
                  <c:v>200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'enemydata '!$J$20:$J$26</c:f>
              <c:numCache>
                <c:formatCode>General</c:formatCode>
                <c:ptCount val="7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F-4187-87BD-C7385FD3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662319"/>
        <c:axId val="570055599"/>
      </c:scatterChart>
      <c:valAx>
        <c:axId val="360662319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0055599"/>
        <c:crosses val="autoZero"/>
        <c:crossBetween val="midCat"/>
      </c:valAx>
      <c:valAx>
        <c:axId val="57005559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066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グループ３（エリア　赤）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'enemydata '!$I$27:$I$32</c:f>
              <c:numCache>
                <c:formatCode>General</c:formatCode>
                <c:ptCount val="6"/>
                <c:pt idx="0">
                  <c:v>200</c:v>
                </c:pt>
                <c:pt idx="1">
                  <c:v>100</c:v>
                </c:pt>
                <c:pt idx="2">
                  <c:v>300</c:v>
                </c:pt>
                <c:pt idx="3">
                  <c:v>800</c:v>
                </c:pt>
                <c:pt idx="4">
                  <c:v>900</c:v>
                </c:pt>
                <c:pt idx="5">
                  <c:v>700</c:v>
                </c:pt>
              </c:numCache>
            </c:numRef>
          </c:xVal>
          <c:yVal>
            <c:numRef>
              <c:f>'enemydata '!$J$27:$J$32</c:f>
              <c:numCache>
                <c:formatCode>General</c:formatCode>
                <c:ptCount val="6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6-4363-B1CC-7D3FFA4E3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12240"/>
        <c:axId val="481131712"/>
      </c:scatterChart>
      <c:valAx>
        <c:axId val="224712240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131712"/>
        <c:crosses val="autoZero"/>
        <c:crossBetween val="midCat"/>
      </c:valAx>
      <c:valAx>
        <c:axId val="481131712"/>
        <c:scaling>
          <c:orientation val="maxMin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471224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グループ</a:t>
            </a:r>
            <a:r>
              <a:rPr lang="en-US" altLang="ja-JP"/>
              <a:t>4-1</a:t>
            </a:r>
            <a:r>
              <a:rPr lang="ja-JP" altLang="en-US"/>
              <a:t>（エリア　黄）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241822903349792E-2"/>
          <c:y val="0.20106481481481481"/>
          <c:w val="0.89652270106395748"/>
          <c:h val="0.74800925925925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'enemydata '!$I$33:$I$52</c:f>
              <c:numCache>
                <c:formatCode>General</c:formatCode>
                <c:ptCount val="20"/>
                <c:pt idx="0">
                  <c:v>50</c:v>
                </c:pt>
                <c:pt idx="1">
                  <c:v>900</c:v>
                </c:pt>
                <c:pt idx="2">
                  <c:v>150</c:v>
                </c:pt>
                <c:pt idx="3">
                  <c:v>800</c:v>
                </c:pt>
                <c:pt idx="4">
                  <c:v>250</c:v>
                </c:pt>
                <c:pt idx="5">
                  <c:v>700</c:v>
                </c:pt>
                <c:pt idx="6">
                  <c:v>350</c:v>
                </c:pt>
                <c:pt idx="7">
                  <c:v>600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400</c:v>
                </c:pt>
                <c:pt idx="12">
                  <c:v>650</c:v>
                </c:pt>
                <c:pt idx="13">
                  <c:v>300</c:v>
                </c:pt>
                <c:pt idx="14">
                  <c:v>750</c:v>
                </c:pt>
                <c:pt idx="15">
                  <c:v>200</c:v>
                </c:pt>
                <c:pt idx="16">
                  <c:v>850</c:v>
                </c:pt>
                <c:pt idx="17">
                  <c:v>100</c:v>
                </c:pt>
                <c:pt idx="18">
                  <c:v>950</c:v>
                </c:pt>
                <c:pt idx="19">
                  <c:v>50</c:v>
                </c:pt>
              </c:numCache>
            </c:numRef>
          </c:xVal>
          <c:yVal>
            <c:numRef>
              <c:f>'enemydata '!$J$33:$J$52</c:f>
              <c:numCache>
                <c:formatCode>General</c:formatCode>
                <c:ptCount val="20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E-4CE9-BA98-EB5D9B0B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835584"/>
        <c:axId val="540195296"/>
      </c:scatterChart>
      <c:valAx>
        <c:axId val="231835584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95296"/>
        <c:crosses val="autoZero"/>
        <c:crossBetween val="midCat"/>
        <c:majorUnit val="50"/>
      </c:valAx>
      <c:valAx>
        <c:axId val="540195296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183558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グループ５</a:t>
            </a:r>
            <a:r>
              <a:rPr lang="en-US" altLang="ja-JP"/>
              <a:t>(</a:t>
            </a:r>
            <a:r>
              <a:rPr lang="ja-JP" altLang="en-US"/>
              <a:t>エリア　緑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'enemydata '!$I$53:$I$64</c:f>
              <c:numCache>
                <c:formatCode>General</c:formatCode>
                <c:ptCount val="12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1020</c:v>
                </c:pt>
                <c:pt idx="4">
                  <c:v>1020</c:v>
                </c:pt>
                <c:pt idx="5">
                  <c:v>1020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1020</c:v>
                </c:pt>
                <c:pt idx="10">
                  <c:v>1020</c:v>
                </c:pt>
                <c:pt idx="11">
                  <c:v>1020</c:v>
                </c:pt>
              </c:numCache>
            </c:numRef>
          </c:xVal>
          <c:yVal>
            <c:numRef>
              <c:f>'enemydata '!$J$53:$J$64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2-4BC2-BA8B-05D4720F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4112"/>
        <c:axId val="148867600"/>
      </c:scatterChart>
      <c:valAx>
        <c:axId val="157424112"/>
        <c:scaling>
          <c:orientation val="minMax"/>
          <c:max val="1050"/>
          <c:min val="-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867600"/>
        <c:crosses val="autoZero"/>
        <c:crossBetween val="midCat"/>
        <c:majorUnit val="100"/>
        <c:minorUnit val="50"/>
      </c:valAx>
      <c:valAx>
        <c:axId val="148867600"/>
        <c:scaling>
          <c:orientation val="maxMin"/>
          <c:max val="7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42411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グループ６（エリア　水色）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'enemydata '!$I$65:$I$74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xVal>
          <c:yVal>
            <c:numRef>
              <c:f>'enemydata '!$J$65:$J$74</c:f>
              <c:numCache>
                <c:formatCode>General</c:formatCode>
                <c:ptCount val="10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2-4B28-BA93-DFB146160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07967"/>
        <c:axId val="2120335647"/>
      </c:scatterChart>
      <c:valAx>
        <c:axId val="699207967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0335647"/>
        <c:crosses val="max"/>
        <c:crossBetween val="midCat"/>
      </c:valAx>
      <c:valAx>
        <c:axId val="2120335647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920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座標　１～５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boosdata!$I$2:$I$6</c:f>
              <c:numCache>
                <c:formatCode>General</c:formatCode>
                <c:ptCount val="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boosdata!$J$2:$J$6</c:f>
              <c:numCache>
                <c:formatCode>General</c:formatCode>
                <c:ptCount val="5"/>
                <c:pt idx="0">
                  <c:v>-85</c:v>
                </c:pt>
                <c:pt idx="1">
                  <c:v>115</c:v>
                </c:pt>
                <c:pt idx="2">
                  <c:v>115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E-4E1A-9A8E-F0C16535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93135"/>
        <c:axId val="699272783"/>
      </c:scatterChart>
      <c:valAx>
        <c:axId val="70329313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9272783"/>
        <c:crosses val="max"/>
        <c:crossBetween val="midCat"/>
      </c:valAx>
      <c:valAx>
        <c:axId val="69927278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2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SummonData!$E$2:$E$3</c:f>
              <c:numCache>
                <c:formatCode>General</c:formatCode>
                <c:ptCount val="2"/>
                <c:pt idx="0">
                  <c:v>100</c:v>
                </c:pt>
                <c:pt idx="1">
                  <c:v>900</c:v>
                </c:pt>
              </c:numCache>
            </c:numRef>
          </c:xVal>
          <c:yVal>
            <c:numRef>
              <c:f>SummonData!$F$2:$F$3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4-4D3B-82A7-951E077C80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E59F9F"/>
                </a:solidFill>
              </a:ln>
              <a:effectLst/>
            </c:spPr>
          </c:marker>
          <c:xVal>
            <c:numRef>
              <c:f>SummonData!$E$4:$E$5</c:f>
              <c:numCache>
                <c:formatCode>General</c:formatCode>
                <c:ptCount val="2"/>
                <c:pt idx="0">
                  <c:v>200</c:v>
                </c:pt>
                <c:pt idx="1">
                  <c:v>800</c:v>
                </c:pt>
              </c:numCache>
            </c:numRef>
          </c:xVal>
          <c:yVal>
            <c:numRef>
              <c:f>SummonData!$F$4:$F$5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14-4D3B-82A7-951E077C808A}"/>
            </c:ext>
          </c:extLst>
        </c:ser>
        <c:ser>
          <c:idx val="2"/>
          <c:order val="2"/>
          <c:tx>
            <c:v>ボスの位置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SummonData!$P$2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SummonData!$Q$2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0-40A4-A35A-875170F3F240}"/>
            </c:ext>
          </c:extLst>
        </c:ser>
        <c:ser>
          <c:idx val="3"/>
          <c:order val="3"/>
          <c:tx>
            <c:strRef>
              <c:f>SummonData!$E$6:$E$8</c:f>
              <c:strCache>
                <c:ptCount val="3"/>
                <c:pt idx="0">
                  <c:v>500</c:v>
                </c:pt>
                <c:pt idx="1">
                  <c:v>450</c:v>
                </c:pt>
                <c:pt idx="2">
                  <c:v>550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SummonData!$E$6:$E$8</c:f>
              <c:numCache>
                <c:formatCode>General</c:formatCode>
                <c:ptCount val="3"/>
                <c:pt idx="0">
                  <c:v>500</c:v>
                </c:pt>
                <c:pt idx="1">
                  <c:v>450</c:v>
                </c:pt>
                <c:pt idx="2">
                  <c:v>550</c:v>
                </c:pt>
              </c:numCache>
            </c:numRef>
          </c:xVal>
          <c:yVal>
            <c:numRef>
              <c:f>SummonData!$F$6:$F$8</c:f>
              <c:numCache>
                <c:formatCode>General</c:formatCode>
                <c:ptCount val="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0-40A4-A35A-875170F3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99375"/>
        <c:axId val="1377369135"/>
      </c:scatterChart>
      <c:valAx>
        <c:axId val="1254099375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369135"/>
        <c:crosses val="autoZero"/>
        <c:crossBetween val="midCat"/>
        <c:majorUnit val="100"/>
        <c:minorUnit val="50"/>
      </c:valAx>
      <c:valAx>
        <c:axId val="1377369135"/>
        <c:scaling>
          <c:orientation val="maxMin"/>
          <c:max val="7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4099375"/>
        <c:crosses val="autoZero"/>
        <c:crossBetween val="midCat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ボスの位置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SummonData!$P$2</c:f>
              <c:numCache>
                <c:formatCode>General</c:formatCode>
                <c:ptCount val="1"/>
                <c:pt idx="0">
                  <c:v>500</c:v>
                </c:pt>
              </c:numCache>
            </c:numRef>
          </c:xVal>
          <c:yVal>
            <c:numRef>
              <c:f>SummonData!$Q$2</c:f>
              <c:numCache>
                <c:formatCode>General</c:formatCode>
                <c:ptCount val="1"/>
                <c:pt idx="0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7-419A-86F5-81C53EE1555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SummonData!$E$17:$E$21</c:f>
              <c:numCache>
                <c:formatCode>General</c:formatCode>
                <c:ptCount val="5"/>
                <c:pt idx="0">
                  <c:v>500</c:v>
                </c:pt>
                <c:pt idx="1">
                  <c:v>450</c:v>
                </c:pt>
                <c:pt idx="2">
                  <c:v>550</c:v>
                </c:pt>
                <c:pt idx="3">
                  <c:v>400</c:v>
                </c:pt>
                <c:pt idx="4">
                  <c:v>600</c:v>
                </c:pt>
              </c:numCache>
            </c:numRef>
          </c:xVal>
          <c:yVal>
            <c:numRef>
              <c:f>SummonData!$F$17:$F$21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7-419A-86F5-81C53EE1555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SummonData!$E$22:$E$23</c:f>
              <c:numCache>
                <c:formatCode>General</c:formatCode>
                <c:ptCount val="2"/>
                <c:pt idx="0">
                  <c:v>200</c:v>
                </c:pt>
                <c:pt idx="1">
                  <c:v>800</c:v>
                </c:pt>
              </c:numCache>
            </c:numRef>
          </c:xVal>
          <c:yVal>
            <c:numRef>
              <c:f>SummonData!$F$22:$F$23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7-419A-86F5-81C53EE1555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SummonData!$E$24:$E$25</c:f>
              <c:numCache>
                <c:formatCode>General</c:formatCode>
                <c:ptCount val="2"/>
                <c:pt idx="0">
                  <c:v>100</c:v>
                </c:pt>
                <c:pt idx="1">
                  <c:v>900</c:v>
                </c:pt>
              </c:numCache>
            </c:numRef>
          </c:xVal>
          <c:yVal>
            <c:numRef>
              <c:f>SummonData!$F$24:$F$25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A7-419A-86F5-81C53EE1555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SummonData!$E$26:$E$27</c:f>
              <c:numCache>
                <c:formatCode>General</c:formatCode>
                <c:ptCount val="2"/>
                <c:pt idx="0">
                  <c:v>150</c:v>
                </c:pt>
                <c:pt idx="1">
                  <c:v>850</c:v>
                </c:pt>
              </c:numCache>
            </c:numRef>
          </c:xVal>
          <c:yVal>
            <c:numRef>
              <c:f>SummonData!$F$26:$F$27</c:f>
              <c:numCache>
                <c:formatCode>General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A7-419A-86F5-81C53EE1555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SummonData!$E$28:$E$29</c:f>
              <c:numCache>
                <c:formatCode>General</c:formatCode>
                <c:ptCount val="2"/>
                <c:pt idx="0">
                  <c:v>150</c:v>
                </c:pt>
                <c:pt idx="1">
                  <c:v>850</c:v>
                </c:pt>
              </c:numCache>
            </c:numRef>
          </c:xVal>
          <c:yVal>
            <c:numRef>
              <c:f>SummonData!$F$28:$F$29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E46-BD40-6210E9421B5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SummonData!$E$30:$E$31</c:f>
              <c:numCache>
                <c:formatCode>General</c:formatCode>
                <c:ptCount val="2"/>
                <c:pt idx="0">
                  <c:v>50</c:v>
                </c:pt>
                <c:pt idx="1">
                  <c:v>950</c:v>
                </c:pt>
              </c:numCache>
            </c:numRef>
          </c:xVal>
          <c:yVal>
            <c:numRef>
              <c:f>SummonData!$F$30:$F$31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E46-BD40-6210E942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04416"/>
        <c:axId val="1892555968"/>
      </c:scatterChart>
      <c:valAx>
        <c:axId val="1862704416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2555968"/>
        <c:crosses val="autoZero"/>
        <c:crossBetween val="midCat"/>
      </c:valAx>
      <c:valAx>
        <c:axId val="1892555968"/>
        <c:scaling>
          <c:orientation val="maxMin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6270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18.png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7.png"/><Relationship Id="rId6" Type="http://schemas.openxmlformats.org/officeDocument/2006/relationships/image" Target="../media/image11.png"/><Relationship Id="rId5" Type="http://schemas.openxmlformats.org/officeDocument/2006/relationships/image" Target="../media/image14.png"/><Relationship Id="rId10" Type="http://schemas.openxmlformats.org/officeDocument/2006/relationships/image" Target="../media/image16.png"/><Relationship Id="rId4" Type="http://schemas.openxmlformats.org/officeDocument/2006/relationships/image" Target="../media/image13.png"/><Relationship Id="rId9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0</xdr:row>
      <xdr:rowOff>209550</xdr:rowOff>
    </xdr:from>
    <xdr:to>
      <xdr:col>20</xdr:col>
      <xdr:colOff>609600</xdr:colOff>
      <xdr:row>18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38AAF4E-E0C2-4BA9-B976-C0431092F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19</xdr:row>
      <xdr:rowOff>3810</xdr:rowOff>
    </xdr:from>
    <xdr:to>
      <xdr:col>20</xdr:col>
      <xdr:colOff>571500</xdr:colOff>
      <xdr:row>25</xdr:row>
      <xdr:rowOff>205740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E52EB13-8C7B-4FEB-B6CC-57D538C35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</xdr:colOff>
      <xdr:row>25</xdr:row>
      <xdr:rowOff>232410</xdr:rowOff>
    </xdr:from>
    <xdr:to>
      <xdr:col>20</xdr:col>
      <xdr:colOff>563880</xdr:colOff>
      <xdr:row>31</xdr:row>
      <xdr:rowOff>220980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290A83E-F2FD-4C83-9BF9-4A137DF3D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33</xdr:row>
      <xdr:rowOff>11430</xdr:rowOff>
    </xdr:from>
    <xdr:to>
      <xdr:col>20</xdr:col>
      <xdr:colOff>571500</xdr:colOff>
      <xdr:row>51</xdr:row>
      <xdr:rowOff>213360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A5265F8-F8C5-4023-B408-4130C2F3F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34290</xdr:colOff>
      <xdr:row>52</xdr:row>
      <xdr:rowOff>41910</xdr:rowOff>
    </xdr:from>
    <xdr:to>
      <xdr:col>20</xdr:col>
      <xdr:colOff>579120</xdr:colOff>
      <xdr:row>63</xdr:row>
      <xdr:rowOff>220980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70878AA-5A3E-4595-B271-9AEA4DCEC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26670</xdr:colOff>
      <xdr:row>64</xdr:row>
      <xdr:rowOff>49530</xdr:rowOff>
    </xdr:from>
    <xdr:to>
      <xdr:col>20</xdr:col>
      <xdr:colOff>579120</xdr:colOff>
      <xdr:row>76</xdr:row>
      <xdr:rowOff>26670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7834309-3823-4F3C-94DD-7133AB94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163830</xdr:colOff>
      <xdr:row>0</xdr:row>
      <xdr:rowOff>64770</xdr:rowOff>
    </xdr:from>
    <xdr:to>
      <xdr:col>19</xdr:col>
      <xdr:colOff>41910</xdr:colOff>
      <xdr:row>12</xdr:row>
      <xdr:rowOff>49530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FC9F6DC-33E2-439F-9144-4FEA81468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22860</xdr:rowOff>
    </xdr:from>
    <xdr:to>
      <xdr:col>13</xdr:col>
      <xdr:colOff>605790</xdr:colOff>
      <xdr:row>11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280C10-6E50-4F79-A81C-B7599B6FC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14</xdr:row>
      <xdr:rowOff>110490</xdr:rowOff>
    </xdr:from>
    <xdr:to>
      <xdr:col>14</xdr:col>
      <xdr:colOff>72390</xdr:colOff>
      <xdr:row>26</xdr:row>
      <xdr:rowOff>87630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FD08653-9FF1-48E8-ADD2-5CBFB686D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670560</xdr:colOff>
      <xdr:row>3</xdr:row>
      <xdr:rowOff>38100</xdr:rowOff>
    </xdr:from>
    <xdr:to>
      <xdr:col>2</xdr:col>
      <xdr:colOff>1076909</xdr:colOff>
      <xdr:row>4</xdr:row>
      <xdr:rowOff>215849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D96BD90-CC58-4FA5-9564-DFAA7724C3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020" y="510540"/>
          <a:ext cx="406349" cy="406349"/>
        </a:xfrm>
        <a:prstGeom prst="rect">
          <a:avLst/>
        </a:prstGeom>
      </xdr:spPr>
    </xdr:pic>
    <xdr:clientData/>
  </xdr:twoCellAnchor>
  <xdr:twoCellAnchor editAs="oneCell">
    <xdr:from>
      <xdr:col>3</xdr:col>
      <xdr:colOff>715192</xdr:colOff>
      <xdr:row>2</xdr:row>
      <xdr:rowOff>180703</xdr:rowOff>
    </xdr:from>
    <xdr:to>
      <xdr:col>3</xdr:col>
      <xdr:colOff>1126672</xdr:colOff>
      <xdr:row>4</xdr:row>
      <xdr:rowOff>224497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C83C22A-8E92-4D4C-AA25-61AD57423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2212" y="653143"/>
          <a:ext cx="411480" cy="508614"/>
        </a:xfrm>
        <a:prstGeom prst="rect">
          <a:avLst/>
        </a:prstGeom>
      </xdr:spPr>
    </xdr:pic>
    <xdr:clientData/>
  </xdr:twoCellAnchor>
  <xdr:twoCellAnchor editAs="oneCell">
    <xdr:from>
      <xdr:col>4</xdr:col>
      <xdr:colOff>791392</xdr:colOff>
      <xdr:row>2</xdr:row>
      <xdr:rowOff>179615</xdr:rowOff>
    </xdr:from>
    <xdr:to>
      <xdr:col>4</xdr:col>
      <xdr:colOff>1189808</xdr:colOff>
      <xdr:row>4</xdr:row>
      <xdr:rowOff>205007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3415B61-84F2-4ACA-8FFE-249566AB8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552" y="652055"/>
          <a:ext cx="398416" cy="490212"/>
        </a:xfrm>
        <a:prstGeom prst="rect">
          <a:avLst/>
        </a:prstGeom>
      </xdr:spPr>
    </xdr:pic>
    <xdr:clientData/>
  </xdr:twoCellAnchor>
  <xdr:twoCellAnchor editAs="oneCell">
    <xdr:from>
      <xdr:col>2</xdr:col>
      <xdr:colOff>678180</xdr:colOff>
      <xdr:row>8</xdr:row>
      <xdr:rowOff>15240</xdr:rowOff>
    </xdr:from>
    <xdr:to>
      <xdr:col>2</xdr:col>
      <xdr:colOff>1120140</xdr:colOff>
      <xdr:row>9</xdr:row>
      <xdr:rowOff>228600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B21D4E5-288B-487C-9001-5E888D2D1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1640" y="1897380"/>
          <a:ext cx="441960" cy="441960"/>
        </a:xfrm>
        <a:prstGeom prst="rect">
          <a:avLst/>
        </a:prstGeom>
      </xdr:spPr>
    </xdr:pic>
    <xdr:clientData/>
  </xdr:twoCellAnchor>
  <xdr:twoCellAnchor editAs="oneCell">
    <xdr:from>
      <xdr:col>2</xdr:col>
      <xdr:colOff>701040</xdr:colOff>
      <xdr:row>12</xdr:row>
      <xdr:rowOff>167640</xdr:rowOff>
    </xdr:from>
    <xdr:to>
      <xdr:col>2</xdr:col>
      <xdr:colOff>1013460</xdr:colOff>
      <xdr:row>15</xdr:row>
      <xdr:rowOff>91440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7FEB023-DE6B-4999-9F4C-5E1025EB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514600"/>
          <a:ext cx="312420" cy="62484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12</xdr:row>
      <xdr:rowOff>160020</xdr:rowOff>
    </xdr:from>
    <xdr:to>
      <xdr:col>3</xdr:col>
      <xdr:colOff>1043940</xdr:colOff>
      <xdr:row>15</xdr:row>
      <xdr:rowOff>99060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61961B1-CC6F-485E-B1F8-05453259F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0920" y="2506980"/>
          <a:ext cx="320040" cy="640080"/>
        </a:xfrm>
        <a:prstGeom prst="rect">
          <a:avLst/>
        </a:prstGeom>
      </xdr:spPr>
    </xdr:pic>
    <xdr:clientData/>
  </xdr:twoCellAnchor>
  <xdr:twoCellAnchor editAs="oneCell">
    <xdr:from>
      <xdr:col>4</xdr:col>
      <xdr:colOff>807720</xdr:colOff>
      <xdr:row>12</xdr:row>
      <xdr:rowOff>175260</xdr:rowOff>
    </xdr:from>
    <xdr:to>
      <xdr:col>4</xdr:col>
      <xdr:colOff>1116330</xdr:colOff>
      <xdr:row>15</xdr:row>
      <xdr:rowOff>91440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B6DFE71-7F52-4387-82E0-4042952BA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6880" y="2994660"/>
          <a:ext cx="308610" cy="617220"/>
        </a:xfrm>
        <a:prstGeom prst="rect">
          <a:avLst/>
        </a:prstGeom>
      </xdr:spPr>
    </xdr:pic>
    <xdr:clientData/>
  </xdr:twoCellAnchor>
  <xdr:twoCellAnchor editAs="oneCell">
    <xdr:from>
      <xdr:col>5</xdr:col>
      <xdr:colOff>822960</xdr:colOff>
      <xdr:row>12</xdr:row>
      <xdr:rowOff>152400</xdr:rowOff>
    </xdr:from>
    <xdr:to>
      <xdr:col>5</xdr:col>
      <xdr:colOff>1150620</xdr:colOff>
      <xdr:row>15</xdr:row>
      <xdr:rowOff>106680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316CAD2-D173-476C-B551-74DCF218F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3320" y="2971800"/>
          <a:ext cx="327660" cy="655320"/>
        </a:xfrm>
        <a:prstGeom prst="rect">
          <a:avLst/>
        </a:prstGeom>
      </xdr:spPr>
    </xdr:pic>
    <xdr:clientData/>
  </xdr:twoCellAnchor>
  <xdr:twoCellAnchor editAs="oneCell">
    <xdr:from>
      <xdr:col>6</xdr:col>
      <xdr:colOff>739140</xdr:colOff>
      <xdr:row>12</xdr:row>
      <xdr:rowOff>144780</xdr:rowOff>
    </xdr:from>
    <xdr:to>
      <xdr:col>6</xdr:col>
      <xdr:colOff>1082040</xdr:colOff>
      <xdr:row>15</xdr:row>
      <xdr:rowOff>129540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C2D29FC2-6C5C-4B6F-90D9-A04FF654F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6420" y="2964180"/>
          <a:ext cx="342900" cy="685800"/>
        </a:xfrm>
        <a:prstGeom prst="rect">
          <a:avLst/>
        </a:prstGeom>
      </xdr:spPr>
    </xdr:pic>
    <xdr:clientData/>
  </xdr:twoCellAnchor>
  <xdr:twoCellAnchor editAs="oneCell">
    <xdr:from>
      <xdr:col>5</xdr:col>
      <xdr:colOff>739140</xdr:colOff>
      <xdr:row>7</xdr:row>
      <xdr:rowOff>206931</xdr:rowOff>
    </xdr:from>
    <xdr:to>
      <xdr:col>5</xdr:col>
      <xdr:colOff>1236777</xdr:colOff>
      <xdr:row>10</xdr:row>
      <xdr:rowOff>7415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8C4078-0C9C-48E6-B5DF-19AED2B2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1852851"/>
          <a:ext cx="497637" cy="501524"/>
        </a:xfrm>
        <a:prstGeom prst="rect">
          <a:avLst/>
        </a:prstGeom>
      </xdr:spPr>
    </xdr:pic>
    <xdr:clientData/>
  </xdr:twoCellAnchor>
  <xdr:twoCellAnchor editAs="oneCell">
    <xdr:from>
      <xdr:col>3</xdr:col>
      <xdr:colOff>662940</xdr:colOff>
      <xdr:row>7</xdr:row>
      <xdr:rowOff>183831</xdr:rowOff>
    </xdr:from>
    <xdr:to>
      <xdr:col>3</xdr:col>
      <xdr:colOff>1191057</xdr:colOff>
      <xdr:row>10</xdr:row>
      <xdr:rowOff>15034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EE1B2544-31BB-484F-9563-4D2076777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9960" y="1829751"/>
          <a:ext cx="528117" cy="532243"/>
        </a:xfrm>
        <a:prstGeom prst="rect">
          <a:avLst/>
        </a:prstGeom>
      </xdr:spPr>
    </xdr:pic>
    <xdr:clientData/>
  </xdr:twoCellAnchor>
  <xdr:twoCellAnchor editAs="oneCell">
    <xdr:from>
      <xdr:col>4</xdr:col>
      <xdr:colOff>739140</xdr:colOff>
      <xdr:row>7</xdr:row>
      <xdr:rowOff>229910</xdr:rowOff>
    </xdr:from>
    <xdr:to>
      <xdr:col>4</xdr:col>
      <xdr:colOff>1221536</xdr:colOff>
      <xdr:row>10</xdr:row>
      <xdr:rowOff>15035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364386F2-91B1-4866-8968-CE61B4345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1875830"/>
          <a:ext cx="482396" cy="486165"/>
        </a:xfrm>
        <a:prstGeom prst="rect">
          <a:avLst/>
        </a:prstGeom>
      </xdr:spPr>
    </xdr:pic>
    <xdr:clientData/>
  </xdr:twoCellAnchor>
  <xdr:twoCellAnchor editAs="oneCell">
    <xdr:from>
      <xdr:col>5</xdr:col>
      <xdr:colOff>815340</xdr:colOff>
      <xdr:row>2</xdr:row>
      <xdr:rowOff>152400</xdr:rowOff>
    </xdr:from>
    <xdr:to>
      <xdr:col>5</xdr:col>
      <xdr:colOff>1205389</xdr:colOff>
      <xdr:row>4</xdr:row>
      <xdr:rowOff>167640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7070741-168F-4353-AE4B-B4D45F629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624840"/>
          <a:ext cx="390049" cy="480060"/>
        </a:xfrm>
        <a:prstGeom prst="rect">
          <a:avLst/>
        </a:prstGeom>
      </xdr:spPr>
    </xdr:pic>
    <xdr:clientData/>
  </xdr:twoCellAnchor>
  <xdr:twoCellAnchor editAs="oneCell">
    <xdr:from>
      <xdr:col>6</xdr:col>
      <xdr:colOff>782478</xdr:colOff>
      <xdr:row>2</xdr:row>
      <xdr:rowOff>137160</xdr:rowOff>
    </xdr:from>
    <xdr:to>
      <xdr:col>6</xdr:col>
      <xdr:colOff>1234316</xdr:colOff>
      <xdr:row>4</xdr:row>
      <xdr:rowOff>228448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8D227C2D-006D-4AD8-866C-8B1BE08B5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9758" y="609600"/>
          <a:ext cx="451838" cy="556108"/>
        </a:xfrm>
        <a:prstGeom prst="rect">
          <a:avLst/>
        </a:prstGeom>
      </xdr:spPr>
    </xdr:pic>
    <xdr:clientData/>
  </xdr:twoCellAnchor>
  <xdr:twoCellAnchor editAs="oneCell">
    <xdr:from>
      <xdr:col>7</xdr:col>
      <xdr:colOff>434340</xdr:colOff>
      <xdr:row>2</xdr:row>
      <xdr:rowOff>182881</xdr:rowOff>
    </xdr:from>
    <xdr:to>
      <xdr:col>7</xdr:col>
      <xdr:colOff>944879</xdr:colOff>
      <xdr:row>4</xdr:row>
      <xdr:rowOff>232589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3E08BC1-48A7-482B-90E5-60E0FFF33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7580" y="655321"/>
          <a:ext cx="510539" cy="51452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2</xdr:row>
      <xdr:rowOff>99060</xdr:rowOff>
    </xdr:from>
    <xdr:to>
      <xdr:col>8</xdr:col>
      <xdr:colOff>937260</xdr:colOff>
      <xdr:row>5</xdr:row>
      <xdr:rowOff>144780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2CC7184-930E-461D-AC9D-96BCCF1D0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0580" y="571500"/>
          <a:ext cx="746760" cy="7467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121921</xdr:colOff>
      <xdr:row>2</xdr:row>
      <xdr:rowOff>53341</xdr:rowOff>
    </xdr:from>
    <xdr:to>
      <xdr:col>2</xdr:col>
      <xdr:colOff>609601</xdr:colOff>
      <xdr:row>2</xdr:row>
      <xdr:rowOff>541021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E7E86C9-3050-434D-95AF-1FE2DA677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4961" y="525781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</xdr:row>
      <xdr:rowOff>220980</xdr:rowOff>
    </xdr:from>
    <xdr:to>
      <xdr:col>3</xdr:col>
      <xdr:colOff>541496</xdr:colOff>
      <xdr:row>2</xdr:row>
      <xdr:rowOff>510540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C1FF74A-1713-4FAE-96D2-9868E4B05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80" y="457200"/>
          <a:ext cx="427196" cy="52578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1</xdr:row>
      <xdr:rowOff>205740</xdr:rowOff>
    </xdr:from>
    <xdr:to>
      <xdr:col>4</xdr:col>
      <xdr:colOff>578167</xdr:colOff>
      <xdr:row>2</xdr:row>
      <xdr:rowOff>502920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ECA016F-FFB2-47D9-94AC-7B727181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7020" y="441960"/>
          <a:ext cx="433387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129540</xdr:colOff>
      <xdr:row>2</xdr:row>
      <xdr:rowOff>0</xdr:rowOff>
    </xdr:from>
    <xdr:to>
      <xdr:col>5</xdr:col>
      <xdr:colOff>544354</xdr:colOff>
      <xdr:row>2</xdr:row>
      <xdr:rowOff>510540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F5654DDB-FF3A-4713-8D2A-B45DEECD0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2340" y="472440"/>
          <a:ext cx="414814" cy="510540"/>
        </a:xfrm>
        <a:prstGeom prst="rect">
          <a:avLst/>
        </a:prstGeom>
      </xdr:spPr>
    </xdr:pic>
    <xdr:clientData/>
  </xdr:twoCellAnchor>
  <xdr:twoCellAnchor editAs="oneCell">
    <xdr:from>
      <xdr:col>6</xdr:col>
      <xdr:colOff>243840</xdr:colOff>
      <xdr:row>1</xdr:row>
      <xdr:rowOff>191672</xdr:rowOff>
    </xdr:from>
    <xdr:to>
      <xdr:col>6</xdr:col>
      <xdr:colOff>701040</xdr:colOff>
      <xdr:row>2</xdr:row>
      <xdr:rowOff>518160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1EFA6B7-619F-4942-A9D2-73083E5FE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9120" y="427892"/>
          <a:ext cx="457200" cy="562708"/>
        </a:xfrm>
        <a:prstGeom prst="rect">
          <a:avLst/>
        </a:prstGeom>
      </xdr:spPr>
    </xdr:pic>
    <xdr:clientData/>
  </xdr:twoCellAnchor>
  <xdr:twoCellAnchor editAs="oneCell">
    <xdr:from>
      <xdr:col>2</xdr:col>
      <xdr:colOff>60961</xdr:colOff>
      <xdr:row>18</xdr:row>
      <xdr:rowOff>22861</xdr:rowOff>
    </xdr:from>
    <xdr:to>
      <xdr:col>2</xdr:col>
      <xdr:colOff>582665</xdr:colOff>
      <xdr:row>19</xdr:row>
      <xdr:rowOff>7621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4CF3C5C-1B10-447D-990D-58A822D07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1" y="4610101"/>
          <a:ext cx="521704" cy="525780"/>
        </a:xfrm>
        <a:prstGeom prst="rect">
          <a:avLst/>
        </a:prstGeom>
      </xdr:spPr>
    </xdr:pic>
    <xdr:clientData/>
  </xdr:twoCellAnchor>
  <xdr:twoCellAnchor editAs="oneCell">
    <xdr:from>
      <xdr:col>3</xdr:col>
      <xdr:colOff>91441</xdr:colOff>
      <xdr:row>18</xdr:row>
      <xdr:rowOff>1</xdr:rowOff>
    </xdr:from>
    <xdr:to>
      <xdr:col>3</xdr:col>
      <xdr:colOff>601981</xdr:colOff>
      <xdr:row>18</xdr:row>
      <xdr:rowOff>514529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0413214-E3C2-4835-ABD4-52EE2C5BD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5041" y="4587241"/>
          <a:ext cx="510540" cy="514528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</xdr:colOff>
      <xdr:row>17</xdr:row>
      <xdr:rowOff>228601</xdr:rowOff>
    </xdr:from>
    <xdr:to>
      <xdr:col>4</xdr:col>
      <xdr:colOff>617220</xdr:colOff>
      <xdr:row>18</xdr:row>
      <xdr:rowOff>537628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0A372F37-717C-4805-AA28-CD0087292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0359" y="4579621"/>
          <a:ext cx="541021" cy="545247"/>
        </a:xfrm>
        <a:prstGeom prst="rect">
          <a:avLst/>
        </a:prstGeom>
      </xdr:spPr>
    </xdr:pic>
    <xdr:clientData/>
  </xdr:twoCellAnchor>
  <xdr:twoCellAnchor editAs="oneCell">
    <xdr:from>
      <xdr:col>7</xdr:col>
      <xdr:colOff>259080</xdr:colOff>
      <xdr:row>1</xdr:row>
      <xdr:rowOff>228602</xdr:rowOff>
    </xdr:from>
    <xdr:to>
      <xdr:col>7</xdr:col>
      <xdr:colOff>807720</xdr:colOff>
      <xdr:row>2</xdr:row>
      <xdr:rowOff>545308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86C49CF-1D6E-4D52-953B-FC84EC4E6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4960" y="464822"/>
          <a:ext cx="548640" cy="552926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</xdr:row>
      <xdr:rowOff>160020</xdr:rowOff>
    </xdr:from>
    <xdr:to>
      <xdr:col>8</xdr:col>
      <xdr:colOff>777240</xdr:colOff>
      <xdr:row>3</xdr:row>
      <xdr:rowOff>91440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68868029-4BC4-4639-BEEE-578327020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156960" y="396240"/>
          <a:ext cx="739140" cy="7391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737545</xdr:colOff>
      <xdr:row>6</xdr:row>
      <xdr:rowOff>632460</xdr:rowOff>
    </xdr:from>
    <xdr:ext cx="771215" cy="777240"/>
    <xdr:pic>
      <xdr:nvPicPr>
        <xdr:cNvPr id="3" name="図 2">
          <a:extLst>
            <a:ext uri="{FF2B5EF4-FFF2-40B4-BE49-F238E27FC236}">
              <a16:creationId xmlns:a16="http://schemas.microsoft.com/office/drawing/2014/main" id="{2FAB013F-961C-4D99-9A05-683695899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985" y="2270760"/>
          <a:ext cx="771215" cy="777240"/>
        </a:xfrm>
        <a:prstGeom prst="rect">
          <a:avLst/>
        </a:prstGeom>
      </xdr:spPr>
    </xdr:pic>
    <xdr:clientData/>
  </xdr:oneCellAnchor>
  <xdr:oneCellAnchor>
    <xdr:from>
      <xdr:col>3</xdr:col>
      <xdr:colOff>1540126</xdr:colOff>
      <xdr:row>6</xdr:row>
      <xdr:rowOff>624840</xdr:rowOff>
    </xdr:from>
    <xdr:ext cx="763451" cy="769415"/>
    <xdr:pic>
      <xdr:nvPicPr>
        <xdr:cNvPr id="5" name="図 4">
          <a:extLst>
            <a:ext uri="{FF2B5EF4-FFF2-40B4-BE49-F238E27FC236}">
              <a16:creationId xmlns:a16="http://schemas.microsoft.com/office/drawing/2014/main" id="{E1AEE421-A84D-495D-8459-EA88DB37C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626" y="2263140"/>
          <a:ext cx="763451" cy="769415"/>
        </a:xfrm>
        <a:prstGeom prst="rect">
          <a:avLst/>
        </a:prstGeom>
      </xdr:spPr>
    </xdr:pic>
    <xdr:clientData/>
  </xdr:oneCellAnchor>
  <xdr:oneCellAnchor>
    <xdr:from>
      <xdr:col>4</xdr:col>
      <xdr:colOff>1546861</xdr:colOff>
      <xdr:row>6</xdr:row>
      <xdr:rowOff>639722</xdr:rowOff>
    </xdr:from>
    <xdr:ext cx="764336" cy="770307"/>
    <xdr:pic>
      <xdr:nvPicPr>
        <xdr:cNvPr id="7" name="図 6">
          <a:extLst>
            <a:ext uri="{FF2B5EF4-FFF2-40B4-BE49-F238E27FC236}">
              <a16:creationId xmlns:a16="http://schemas.microsoft.com/office/drawing/2014/main" id="{213B9E8C-4D63-4FE8-B825-08379C6DD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6521" y="2278022"/>
          <a:ext cx="764336" cy="770307"/>
        </a:xfrm>
        <a:prstGeom prst="rect">
          <a:avLst/>
        </a:prstGeom>
      </xdr:spPr>
    </xdr:pic>
    <xdr:clientData/>
  </xdr:oneCellAnchor>
  <xdr:twoCellAnchor editAs="oneCell">
    <xdr:from>
      <xdr:col>2</xdr:col>
      <xdr:colOff>891541</xdr:colOff>
      <xdr:row>16</xdr:row>
      <xdr:rowOff>45721</xdr:rowOff>
    </xdr:from>
    <xdr:to>
      <xdr:col>2</xdr:col>
      <xdr:colOff>1617389</xdr:colOff>
      <xdr:row>18</xdr:row>
      <xdr:rowOff>320040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A3ED9C0-1E91-45E2-A595-85DCD9B29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6981" y="4945381"/>
          <a:ext cx="725848" cy="731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AE44-D37D-4A8C-BF54-8F72DC3E8F41}">
  <sheetPr codeName="Sheet1"/>
  <dimension ref="A1:L131"/>
  <sheetViews>
    <sheetView tabSelected="1" zoomScaleNormal="100" workbookViewId="0">
      <selection activeCell="L91" sqref="L91"/>
    </sheetView>
  </sheetViews>
  <sheetFormatPr defaultRowHeight="18" x14ac:dyDescent="0.45"/>
  <cols>
    <col min="2" max="2" width="6.796875" bestFit="1" customWidth="1"/>
    <col min="3" max="4" width="12.3984375" bestFit="1" customWidth="1"/>
    <col min="11" max="11" width="3.8984375" bestFit="1" customWidth="1"/>
  </cols>
  <sheetData>
    <row r="1" spans="1:11" ht="18.600000000000001" thickBot="1" x14ac:dyDescent="0.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</row>
    <row r="2" spans="1:11" x14ac:dyDescent="0.45">
      <c r="A2" s="21">
        <v>4</v>
      </c>
      <c r="B2" s="21">
        <v>0</v>
      </c>
      <c r="C2" s="21">
        <v>5</v>
      </c>
      <c r="D2" s="21">
        <v>99</v>
      </c>
      <c r="E2" s="21">
        <v>30</v>
      </c>
      <c r="F2" s="21">
        <v>300</v>
      </c>
      <c r="G2" s="21">
        <v>0</v>
      </c>
      <c r="H2" s="21">
        <v>360</v>
      </c>
      <c r="I2" s="21">
        <v>100</v>
      </c>
      <c r="J2" s="21">
        <v>-23</v>
      </c>
      <c r="K2" s="22">
        <v>1</v>
      </c>
    </row>
    <row r="3" spans="1:11" x14ac:dyDescent="0.45">
      <c r="A3" s="23">
        <v>4</v>
      </c>
      <c r="B3" s="23">
        <v>0</v>
      </c>
      <c r="C3" s="23">
        <v>5</v>
      </c>
      <c r="D3" s="23">
        <v>99</v>
      </c>
      <c r="E3" s="23">
        <v>90</v>
      </c>
      <c r="F3" s="23">
        <v>360</v>
      </c>
      <c r="G3" s="23">
        <v>0</v>
      </c>
      <c r="H3" s="23">
        <v>420</v>
      </c>
      <c r="I3" s="23">
        <v>100</v>
      </c>
      <c r="J3" s="23">
        <v>-23</v>
      </c>
      <c r="K3" s="24">
        <v>1</v>
      </c>
    </row>
    <row r="4" spans="1:11" x14ac:dyDescent="0.45">
      <c r="A4" s="23">
        <v>4</v>
      </c>
      <c r="B4" s="23">
        <v>0</v>
      </c>
      <c r="C4" s="23">
        <v>5</v>
      </c>
      <c r="D4" s="23">
        <v>99</v>
      </c>
      <c r="E4" s="23">
        <v>150</v>
      </c>
      <c r="F4" s="23">
        <v>420</v>
      </c>
      <c r="G4" s="23">
        <v>0</v>
      </c>
      <c r="H4" s="23">
        <v>480</v>
      </c>
      <c r="I4" s="23">
        <v>100</v>
      </c>
      <c r="J4" s="23">
        <v>-23</v>
      </c>
      <c r="K4" s="24">
        <v>1</v>
      </c>
    </row>
    <row r="5" spans="1:11" x14ac:dyDescent="0.45">
      <c r="A5" s="23">
        <v>4</v>
      </c>
      <c r="B5" s="23">
        <v>0</v>
      </c>
      <c r="C5" s="23">
        <v>4</v>
      </c>
      <c r="D5" s="23">
        <v>99</v>
      </c>
      <c r="E5" s="23">
        <v>200</v>
      </c>
      <c r="F5" s="23">
        <v>470</v>
      </c>
      <c r="G5" s="23">
        <v>0</v>
      </c>
      <c r="H5" s="23">
        <v>530</v>
      </c>
      <c r="I5" s="23">
        <v>950</v>
      </c>
      <c r="J5" s="23">
        <v>-23</v>
      </c>
      <c r="K5" s="24">
        <v>1</v>
      </c>
    </row>
    <row r="6" spans="1:11" ht="18.600000000000001" thickBot="1" x14ac:dyDescent="0.5">
      <c r="A6" s="25">
        <v>4</v>
      </c>
      <c r="B6" s="25">
        <v>0</v>
      </c>
      <c r="C6" s="25">
        <v>4</v>
      </c>
      <c r="D6" s="25">
        <v>99</v>
      </c>
      <c r="E6" s="25">
        <v>260</v>
      </c>
      <c r="F6" s="25">
        <v>530</v>
      </c>
      <c r="G6" s="25">
        <v>0</v>
      </c>
      <c r="H6" s="25">
        <v>590</v>
      </c>
      <c r="I6" s="25">
        <v>950</v>
      </c>
      <c r="J6" s="25">
        <v>-23</v>
      </c>
      <c r="K6" s="26">
        <v>1</v>
      </c>
    </row>
    <row r="7" spans="1:11" x14ac:dyDescent="0.45">
      <c r="A7" s="21">
        <v>4</v>
      </c>
      <c r="B7" s="21">
        <v>0</v>
      </c>
      <c r="C7" s="21">
        <v>4</v>
      </c>
      <c r="D7" s="21">
        <v>99</v>
      </c>
      <c r="E7" s="21">
        <v>320</v>
      </c>
      <c r="F7" s="21">
        <v>590</v>
      </c>
      <c r="G7" s="21">
        <v>0</v>
      </c>
      <c r="H7" s="21">
        <v>650</v>
      </c>
      <c r="I7" s="21">
        <v>950</v>
      </c>
      <c r="J7" s="21">
        <v>-23</v>
      </c>
      <c r="K7" s="22">
        <v>1</v>
      </c>
    </row>
    <row r="8" spans="1:11" x14ac:dyDescent="0.45">
      <c r="A8" s="23">
        <v>4</v>
      </c>
      <c r="B8" s="23">
        <v>0</v>
      </c>
      <c r="C8" s="23">
        <v>3</v>
      </c>
      <c r="D8" s="23">
        <v>99</v>
      </c>
      <c r="E8" s="23">
        <v>370</v>
      </c>
      <c r="F8" s="23">
        <v>0</v>
      </c>
      <c r="G8" s="23">
        <v>0</v>
      </c>
      <c r="H8" s="23">
        <v>0</v>
      </c>
      <c r="I8" s="23">
        <v>200</v>
      </c>
      <c r="J8" s="23">
        <v>-40</v>
      </c>
      <c r="K8" s="24">
        <v>1</v>
      </c>
    </row>
    <row r="9" spans="1:11" x14ac:dyDescent="0.45">
      <c r="A9" s="23">
        <v>4</v>
      </c>
      <c r="B9" s="23">
        <v>0</v>
      </c>
      <c r="C9" s="23">
        <v>3</v>
      </c>
      <c r="D9" s="23">
        <v>99</v>
      </c>
      <c r="E9" s="23">
        <v>430</v>
      </c>
      <c r="F9" s="23">
        <v>0</v>
      </c>
      <c r="G9" s="23">
        <v>0</v>
      </c>
      <c r="H9" s="23">
        <v>0</v>
      </c>
      <c r="I9" s="23">
        <v>200</v>
      </c>
      <c r="J9" s="23">
        <v>-40</v>
      </c>
      <c r="K9" s="24">
        <v>1</v>
      </c>
    </row>
    <row r="10" spans="1:11" x14ac:dyDescent="0.45">
      <c r="A10" s="23">
        <v>4</v>
      </c>
      <c r="B10" s="23">
        <v>0</v>
      </c>
      <c r="C10" s="23">
        <v>3</v>
      </c>
      <c r="D10" s="23">
        <v>99</v>
      </c>
      <c r="E10" s="23">
        <v>490</v>
      </c>
      <c r="F10" s="23">
        <v>0</v>
      </c>
      <c r="G10" s="23">
        <v>0</v>
      </c>
      <c r="H10" s="23">
        <v>0</v>
      </c>
      <c r="I10" s="23">
        <v>200</v>
      </c>
      <c r="J10" s="23">
        <v>-40</v>
      </c>
      <c r="K10" s="24">
        <v>1</v>
      </c>
    </row>
    <row r="11" spans="1:11" ht="18.600000000000001" thickBot="1" x14ac:dyDescent="0.5">
      <c r="A11" s="25">
        <v>4</v>
      </c>
      <c r="B11" s="25">
        <v>0</v>
      </c>
      <c r="C11" s="25">
        <v>2</v>
      </c>
      <c r="D11" s="25">
        <v>99</v>
      </c>
      <c r="E11" s="25">
        <v>540</v>
      </c>
      <c r="F11" s="25">
        <v>0</v>
      </c>
      <c r="G11" s="25">
        <v>0</v>
      </c>
      <c r="H11" s="25">
        <v>0</v>
      </c>
      <c r="I11" s="25">
        <v>850</v>
      </c>
      <c r="J11" s="25">
        <v>-40</v>
      </c>
      <c r="K11" s="26">
        <v>1</v>
      </c>
    </row>
    <row r="12" spans="1:11" x14ac:dyDescent="0.45">
      <c r="A12" s="21">
        <v>4</v>
      </c>
      <c r="B12" s="21">
        <v>0</v>
      </c>
      <c r="C12" s="21">
        <v>2</v>
      </c>
      <c r="D12" s="21">
        <v>99</v>
      </c>
      <c r="E12" s="21">
        <v>600</v>
      </c>
      <c r="F12" s="21">
        <v>0</v>
      </c>
      <c r="G12" s="21">
        <v>0</v>
      </c>
      <c r="H12" s="21">
        <v>0</v>
      </c>
      <c r="I12" s="21">
        <v>850</v>
      </c>
      <c r="J12" s="21">
        <v>-40</v>
      </c>
      <c r="K12" s="22">
        <v>1</v>
      </c>
    </row>
    <row r="13" spans="1:11" x14ac:dyDescent="0.45">
      <c r="A13" s="23">
        <v>4</v>
      </c>
      <c r="B13" s="23">
        <v>0</v>
      </c>
      <c r="C13" s="23">
        <v>2</v>
      </c>
      <c r="D13" s="23">
        <v>99</v>
      </c>
      <c r="E13" s="23">
        <v>660</v>
      </c>
      <c r="F13" s="23">
        <v>0</v>
      </c>
      <c r="G13" s="23">
        <v>0</v>
      </c>
      <c r="H13" s="23">
        <v>0</v>
      </c>
      <c r="I13" s="23">
        <v>850</v>
      </c>
      <c r="J13" s="23">
        <v>-40</v>
      </c>
      <c r="K13" s="24">
        <v>1</v>
      </c>
    </row>
    <row r="14" spans="1:11" x14ac:dyDescent="0.45">
      <c r="A14" s="23">
        <v>4</v>
      </c>
      <c r="B14" s="23">
        <v>0</v>
      </c>
      <c r="C14" s="23">
        <v>6</v>
      </c>
      <c r="D14" s="23">
        <v>99</v>
      </c>
      <c r="E14" s="23">
        <v>740</v>
      </c>
      <c r="F14" s="23">
        <v>840</v>
      </c>
      <c r="G14" s="23">
        <v>0</v>
      </c>
      <c r="H14" s="23">
        <v>960</v>
      </c>
      <c r="I14" s="23">
        <v>100</v>
      </c>
      <c r="J14" s="23">
        <v>-23</v>
      </c>
      <c r="K14" s="24">
        <v>1</v>
      </c>
    </row>
    <row r="15" spans="1:11" x14ac:dyDescent="0.45">
      <c r="A15" s="23">
        <v>4</v>
      </c>
      <c r="B15" s="23">
        <v>0</v>
      </c>
      <c r="C15" s="23">
        <v>6</v>
      </c>
      <c r="D15" s="23">
        <v>99</v>
      </c>
      <c r="E15" s="23">
        <v>770</v>
      </c>
      <c r="F15" s="23">
        <v>870</v>
      </c>
      <c r="G15" s="23">
        <v>0</v>
      </c>
      <c r="H15" s="23">
        <v>990</v>
      </c>
      <c r="I15" s="23">
        <v>100</v>
      </c>
      <c r="J15" s="23">
        <v>-23</v>
      </c>
      <c r="K15" s="24">
        <v>1</v>
      </c>
    </row>
    <row r="16" spans="1:11" ht="18.600000000000001" thickBot="1" x14ac:dyDescent="0.5">
      <c r="A16" s="25">
        <v>4</v>
      </c>
      <c r="B16" s="25">
        <v>0</v>
      </c>
      <c r="C16" s="25">
        <v>6</v>
      </c>
      <c r="D16" s="25">
        <v>99</v>
      </c>
      <c r="E16" s="25">
        <v>800</v>
      </c>
      <c r="F16" s="25">
        <v>900</v>
      </c>
      <c r="G16" s="25">
        <v>0</v>
      </c>
      <c r="H16" s="25">
        <v>1020</v>
      </c>
      <c r="I16" s="25">
        <v>100</v>
      </c>
      <c r="J16" s="23">
        <v>-23</v>
      </c>
      <c r="K16" s="26">
        <v>1</v>
      </c>
    </row>
    <row r="17" spans="1:12" x14ac:dyDescent="0.45">
      <c r="A17" s="21">
        <v>4</v>
      </c>
      <c r="B17" s="21">
        <v>0</v>
      </c>
      <c r="C17" s="21">
        <v>6</v>
      </c>
      <c r="D17" s="21">
        <v>99</v>
      </c>
      <c r="E17" s="21">
        <v>850</v>
      </c>
      <c r="F17" s="21">
        <v>950</v>
      </c>
      <c r="G17" s="21">
        <v>0</v>
      </c>
      <c r="H17" s="21">
        <v>960</v>
      </c>
      <c r="I17" s="21">
        <v>950</v>
      </c>
      <c r="J17" s="21">
        <v>-23</v>
      </c>
      <c r="K17" s="22">
        <v>1</v>
      </c>
    </row>
    <row r="18" spans="1:12" x14ac:dyDescent="0.45">
      <c r="A18" s="23">
        <v>4</v>
      </c>
      <c r="B18" s="23">
        <v>0</v>
      </c>
      <c r="C18" s="23">
        <v>6</v>
      </c>
      <c r="D18" s="23">
        <v>99</v>
      </c>
      <c r="E18" s="23">
        <v>880</v>
      </c>
      <c r="F18" s="23">
        <v>980</v>
      </c>
      <c r="G18" s="23">
        <v>0</v>
      </c>
      <c r="H18" s="23">
        <v>990</v>
      </c>
      <c r="I18" s="23">
        <v>950</v>
      </c>
      <c r="J18" s="23">
        <v>-23</v>
      </c>
      <c r="K18" s="24">
        <v>1</v>
      </c>
    </row>
    <row r="19" spans="1:12" x14ac:dyDescent="0.45">
      <c r="A19" s="23">
        <v>4</v>
      </c>
      <c r="B19" s="23">
        <v>0</v>
      </c>
      <c r="C19" s="23">
        <v>6</v>
      </c>
      <c r="D19" s="23">
        <v>99</v>
      </c>
      <c r="E19" s="23">
        <v>910</v>
      </c>
      <c r="F19" s="23">
        <v>1010</v>
      </c>
      <c r="G19" s="23">
        <v>0</v>
      </c>
      <c r="H19" s="23">
        <v>1020</v>
      </c>
      <c r="I19" s="23">
        <v>950</v>
      </c>
      <c r="J19" s="23">
        <v>-23</v>
      </c>
      <c r="K19" s="24">
        <v>1</v>
      </c>
    </row>
    <row r="20" spans="1:12" x14ac:dyDescent="0.45">
      <c r="A20" s="28">
        <v>4</v>
      </c>
      <c r="B20" s="28">
        <v>0</v>
      </c>
      <c r="C20" s="28">
        <v>1</v>
      </c>
      <c r="D20" s="28">
        <v>99</v>
      </c>
      <c r="E20" s="28">
        <v>960</v>
      </c>
      <c r="F20" s="28">
        <v>0</v>
      </c>
      <c r="G20" s="28">
        <v>0</v>
      </c>
      <c r="H20" s="28">
        <v>0</v>
      </c>
      <c r="I20" s="28">
        <v>400</v>
      </c>
      <c r="J20" s="28">
        <v>-40</v>
      </c>
      <c r="K20" s="29">
        <v>1</v>
      </c>
      <c r="L20" s="27"/>
    </row>
    <row r="21" spans="1:12" ht="18.600000000000001" thickBot="1" x14ac:dyDescent="0.5">
      <c r="A21" s="30">
        <v>4</v>
      </c>
      <c r="B21" s="30">
        <v>0</v>
      </c>
      <c r="C21" s="30">
        <v>1</v>
      </c>
      <c r="D21" s="30">
        <v>99</v>
      </c>
      <c r="E21" s="30">
        <v>960</v>
      </c>
      <c r="F21" s="30">
        <v>0</v>
      </c>
      <c r="G21" s="30">
        <v>0</v>
      </c>
      <c r="H21" s="30">
        <v>0</v>
      </c>
      <c r="I21" s="30">
        <v>500</v>
      </c>
      <c r="J21" s="30">
        <v>-40</v>
      </c>
      <c r="K21" s="31">
        <v>1</v>
      </c>
      <c r="L21" s="27"/>
    </row>
    <row r="22" spans="1:12" x14ac:dyDescent="0.45">
      <c r="A22" s="32">
        <v>4</v>
      </c>
      <c r="B22" s="32">
        <v>0</v>
      </c>
      <c r="C22" s="32">
        <v>1</v>
      </c>
      <c r="D22" s="32">
        <v>99</v>
      </c>
      <c r="E22" s="32">
        <v>960</v>
      </c>
      <c r="F22" s="32">
        <v>0</v>
      </c>
      <c r="G22" s="32">
        <v>0</v>
      </c>
      <c r="H22" s="32">
        <v>0</v>
      </c>
      <c r="I22" s="32">
        <v>600</v>
      </c>
      <c r="J22" s="32">
        <v>-40</v>
      </c>
      <c r="K22" s="33">
        <v>1</v>
      </c>
      <c r="L22" s="27"/>
    </row>
    <row r="23" spans="1:12" x14ac:dyDescent="0.45">
      <c r="A23" s="28">
        <v>4</v>
      </c>
      <c r="B23" s="28">
        <v>0</v>
      </c>
      <c r="C23" s="28">
        <v>1</v>
      </c>
      <c r="D23" s="28">
        <v>99</v>
      </c>
      <c r="E23" s="28">
        <v>1020</v>
      </c>
      <c r="F23" s="28">
        <v>0</v>
      </c>
      <c r="G23" s="28">
        <v>0</v>
      </c>
      <c r="H23" s="28">
        <v>0</v>
      </c>
      <c r="I23" s="28">
        <v>300</v>
      </c>
      <c r="J23" s="28">
        <v>-40</v>
      </c>
      <c r="K23" s="29">
        <v>1</v>
      </c>
      <c r="L23" s="27"/>
    </row>
    <row r="24" spans="1:12" x14ac:dyDescent="0.45">
      <c r="A24" s="28">
        <v>4</v>
      </c>
      <c r="B24" s="28">
        <v>0</v>
      </c>
      <c r="C24" s="28">
        <v>1</v>
      </c>
      <c r="D24" s="28">
        <v>99</v>
      </c>
      <c r="E24" s="28">
        <v>1020</v>
      </c>
      <c r="F24" s="28">
        <v>0</v>
      </c>
      <c r="G24" s="28">
        <v>0</v>
      </c>
      <c r="H24" s="28">
        <v>0</v>
      </c>
      <c r="I24" s="28">
        <v>200</v>
      </c>
      <c r="J24" s="28">
        <v>-40</v>
      </c>
      <c r="K24" s="29">
        <v>1</v>
      </c>
      <c r="L24" s="27"/>
    </row>
    <row r="25" spans="1:12" x14ac:dyDescent="0.45">
      <c r="A25" s="28">
        <v>4</v>
      </c>
      <c r="B25" s="28">
        <v>0</v>
      </c>
      <c r="C25" s="28">
        <v>1</v>
      </c>
      <c r="D25" s="28">
        <v>99</v>
      </c>
      <c r="E25" s="28">
        <v>1020</v>
      </c>
      <c r="F25" s="28">
        <v>0</v>
      </c>
      <c r="G25" s="28">
        <v>0</v>
      </c>
      <c r="H25" s="28">
        <v>0</v>
      </c>
      <c r="I25" s="28">
        <v>700</v>
      </c>
      <c r="J25" s="28">
        <v>-40</v>
      </c>
      <c r="K25" s="29">
        <v>1</v>
      </c>
      <c r="L25" s="27"/>
    </row>
    <row r="26" spans="1:12" ht="18.600000000000001" thickBot="1" x14ac:dyDescent="0.5">
      <c r="A26" s="30">
        <v>4</v>
      </c>
      <c r="B26" s="30">
        <v>0</v>
      </c>
      <c r="C26" s="30">
        <v>1</v>
      </c>
      <c r="D26" s="30">
        <v>99</v>
      </c>
      <c r="E26" s="30">
        <v>1020</v>
      </c>
      <c r="F26" s="30">
        <v>0</v>
      </c>
      <c r="G26" s="30">
        <v>0</v>
      </c>
      <c r="H26" s="30">
        <v>0</v>
      </c>
      <c r="I26" s="30">
        <v>800</v>
      </c>
      <c r="J26" s="30">
        <v>-40</v>
      </c>
      <c r="K26" s="31">
        <v>1</v>
      </c>
      <c r="L26" s="27"/>
    </row>
    <row r="27" spans="1:12" x14ac:dyDescent="0.45">
      <c r="A27" s="34">
        <v>3</v>
      </c>
      <c r="B27" s="34">
        <v>4</v>
      </c>
      <c r="C27" s="34">
        <v>1</v>
      </c>
      <c r="D27" s="34">
        <v>2</v>
      </c>
      <c r="E27" s="34">
        <v>1100</v>
      </c>
      <c r="F27" s="34">
        <v>1</v>
      </c>
      <c r="G27" s="34">
        <v>1101</v>
      </c>
      <c r="H27" s="34">
        <v>0</v>
      </c>
      <c r="I27" s="34">
        <v>200</v>
      </c>
      <c r="J27" s="34">
        <v>-40</v>
      </c>
      <c r="K27" s="35">
        <v>1</v>
      </c>
    </row>
    <row r="28" spans="1:12" x14ac:dyDescent="0.45">
      <c r="A28" s="36">
        <v>2</v>
      </c>
      <c r="B28" s="36">
        <v>1</v>
      </c>
      <c r="C28" s="36">
        <v>1</v>
      </c>
      <c r="D28" s="36">
        <v>1</v>
      </c>
      <c r="E28" s="36">
        <v>1140</v>
      </c>
      <c r="F28" s="36">
        <v>1</v>
      </c>
      <c r="G28" s="36">
        <v>1141</v>
      </c>
      <c r="H28" s="36">
        <v>0</v>
      </c>
      <c r="I28" s="36">
        <v>100</v>
      </c>
      <c r="J28" s="36">
        <v>-40</v>
      </c>
      <c r="K28" s="37">
        <v>1</v>
      </c>
    </row>
    <row r="29" spans="1:12" x14ac:dyDescent="0.45">
      <c r="A29" s="36">
        <v>2</v>
      </c>
      <c r="B29" s="36">
        <v>1</v>
      </c>
      <c r="C29" s="36">
        <v>1</v>
      </c>
      <c r="D29" s="36">
        <v>1</v>
      </c>
      <c r="E29" s="36">
        <v>1140</v>
      </c>
      <c r="F29" s="36">
        <v>1</v>
      </c>
      <c r="G29" s="36">
        <v>1141</v>
      </c>
      <c r="H29" s="36">
        <v>0</v>
      </c>
      <c r="I29" s="36">
        <v>300</v>
      </c>
      <c r="J29" s="36">
        <v>-40</v>
      </c>
      <c r="K29" s="37">
        <v>1</v>
      </c>
    </row>
    <row r="30" spans="1:12" x14ac:dyDescent="0.45">
      <c r="A30" s="36">
        <v>3</v>
      </c>
      <c r="B30" s="36">
        <v>4</v>
      </c>
      <c r="C30" s="36">
        <v>1</v>
      </c>
      <c r="D30" s="36">
        <v>2</v>
      </c>
      <c r="E30" s="36">
        <v>1100</v>
      </c>
      <c r="F30" s="36">
        <v>1</v>
      </c>
      <c r="G30" s="36">
        <v>1101</v>
      </c>
      <c r="H30" s="36">
        <v>0</v>
      </c>
      <c r="I30" s="36">
        <v>800</v>
      </c>
      <c r="J30" s="36">
        <v>-40</v>
      </c>
      <c r="K30" s="37">
        <v>1</v>
      </c>
    </row>
    <row r="31" spans="1:12" ht="18.600000000000001" thickBot="1" x14ac:dyDescent="0.5">
      <c r="A31" s="38">
        <v>2</v>
      </c>
      <c r="B31" s="38">
        <v>1</v>
      </c>
      <c r="C31" s="38">
        <v>1</v>
      </c>
      <c r="D31" s="38">
        <v>1</v>
      </c>
      <c r="E31" s="38">
        <v>1140</v>
      </c>
      <c r="F31" s="38">
        <v>1</v>
      </c>
      <c r="G31" s="38">
        <v>1141</v>
      </c>
      <c r="H31" s="38">
        <v>0</v>
      </c>
      <c r="I31" s="38">
        <v>900</v>
      </c>
      <c r="J31" s="36">
        <v>-40</v>
      </c>
      <c r="K31" s="39">
        <v>1</v>
      </c>
    </row>
    <row r="32" spans="1:12" x14ac:dyDescent="0.45">
      <c r="A32" s="34">
        <v>2</v>
      </c>
      <c r="B32" s="34">
        <v>1</v>
      </c>
      <c r="C32" s="34">
        <v>1</v>
      </c>
      <c r="D32" s="34">
        <v>1</v>
      </c>
      <c r="E32" s="34">
        <v>1140</v>
      </c>
      <c r="F32" s="34">
        <v>1</v>
      </c>
      <c r="G32" s="34">
        <v>1141</v>
      </c>
      <c r="H32" s="34">
        <v>0</v>
      </c>
      <c r="I32" s="34">
        <v>700</v>
      </c>
      <c r="J32" s="34">
        <v>-40</v>
      </c>
      <c r="K32" s="35">
        <v>1</v>
      </c>
    </row>
    <row r="33" spans="1:11" x14ac:dyDescent="0.45">
      <c r="A33" s="40">
        <v>1</v>
      </c>
      <c r="B33" s="40">
        <v>0</v>
      </c>
      <c r="C33" s="40">
        <v>0</v>
      </c>
      <c r="D33" s="40">
        <v>99</v>
      </c>
      <c r="E33" s="40">
        <v>1320</v>
      </c>
      <c r="F33" s="40">
        <v>1380</v>
      </c>
      <c r="G33" s="40">
        <v>1381</v>
      </c>
      <c r="H33" s="40">
        <v>1951</v>
      </c>
      <c r="I33" s="40">
        <v>50</v>
      </c>
      <c r="J33" s="40">
        <v>-40</v>
      </c>
      <c r="K33" s="41">
        <v>1</v>
      </c>
    </row>
    <row r="34" spans="1:11" x14ac:dyDescent="0.45">
      <c r="A34" s="40">
        <v>1</v>
      </c>
      <c r="B34" s="40">
        <v>0</v>
      </c>
      <c r="C34" s="40">
        <v>0</v>
      </c>
      <c r="D34" s="40">
        <v>99</v>
      </c>
      <c r="E34" s="40">
        <v>1320</v>
      </c>
      <c r="F34" s="40">
        <v>1380</v>
      </c>
      <c r="G34" s="40">
        <v>1381</v>
      </c>
      <c r="H34" s="40">
        <v>1951</v>
      </c>
      <c r="I34" s="40">
        <v>900</v>
      </c>
      <c r="J34" s="40">
        <v>-40</v>
      </c>
      <c r="K34" s="41">
        <v>1</v>
      </c>
    </row>
    <row r="35" spans="1:11" x14ac:dyDescent="0.45">
      <c r="A35" s="40">
        <v>1</v>
      </c>
      <c r="B35" s="40">
        <v>0</v>
      </c>
      <c r="C35" s="40">
        <v>0</v>
      </c>
      <c r="D35" s="40">
        <v>99</v>
      </c>
      <c r="E35" s="40">
        <v>1380</v>
      </c>
      <c r="F35" s="40">
        <v>1440</v>
      </c>
      <c r="G35" s="40">
        <v>1441</v>
      </c>
      <c r="H35" s="40">
        <v>1951</v>
      </c>
      <c r="I35" s="40">
        <v>150</v>
      </c>
      <c r="J35" s="40">
        <v>-40</v>
      </c>
      <c r="K35" s="41">
        <v>1</v>
      </c>
    </row>
    <row r="36" spans="1:11" ht="18.600000000000001" thickBot="1" x14ac:dyDescent="0.5">
      <c r="A36" s="42">
        <v>1</v>
      </c>
      <c r="B36" s="42">
        <v>0</v>
      </c>
      <c r="C36" s="42">
        <v>0</v>
      </c>
      <c r="D36" s="42">
        <v>99</v>
      </c>
      <c r="E36" s="42">
        <v>1380</v>
      </c>
      <c r="F36" s="42">
        <v>1440</v>
      </c>
      <c r="G36" s="42">
        <v>1441</v>
      </c>
      <c r="H36" s="42">
        <v>1951</v>
      </c>
      <c r="I36" s="42">
        <v>800</v>
      </c>
      <c r="J36" s="42">
        <v>-40</v>
      </c>
      <c r="K36" s="43">
        <v>1</v>
      </c>
    </row>
    <row r="37" spans="1:11" x14ac:dyDescent="0.45">
      <c r="A37" s="44">
        <v>1</v>
      </c>
      <c r="B37" s="44">
        <v>0</v>
      </c>
      <c r="C37" s="44">
        <v>0</v>
      </c>
      <c r="D37" s="44">
        <v>99</v>
      </c>
      <c r="E37" s="44">
        <v>1440</v>
      </c>
      <c r="F37" s="44">
        <v>1500</v>
      </c>
      <c r="G37" s="44">
        <v>1501</v>
      </c>
      <c r="H37" s="44">
        <v>1951</v>
      </c>
      <c r="I37" s="44">
        <v>250</v>
      </c>
      <c r="J37" s="44">
        <v>-40</v>
      </c>
      <c r="K37" s="45">
        <v>1</v>
      </c>
    </row>
    <row r="38" spans="1:11" x14ac:dyDescent="0.45">
      <c r="A38" s="40">
        <v>1</v>
      </c>
      <c r="B38" s="40">
        <v>0</v>
      </c>
      <c r="C38" s="40">
        <v>0</v>
      </c>
      <c r="D38" s="40">
        <v>99</v>
      </c>
      <c r="E38" s="40">
        <v>1440</v>
      </c>
      <c r="F38" s="40">
        <v>1500</v>
      </c>
      <c r="G38" s="40">
        <v>1501</v>
      </c>
      <c r="H38" s="40">
        <v>1951</v>
      </c>
      <c r="I38" s="40">
        <v>700</v>
      </c>
      <c r="J38" s="40">
        <v>-40</v>
      </c>
      <c r="K38" s="41">
        <v>1</v>
      </c>
    </row>
    <row r="39" spans="1:11" x14ac:dyDescent="0.45">
      <c r="A39" s="40">
        <v>1</v>
      </c>
      <c r="B39" s="40">
        <v>0</v>
      </c>
      <c r="C39" s="40">
        <v>0</v>
      </c>
      <c r="D39" s="40">
        <v>99</v>
      </c>
      <c r="E39" s="40">
        <v>1500</v>
      </c>
      <c r="F39" s="40">
        <v>1560</v>
      </c>
      <c r="G39" s="40">
        <v>1561</v>
      </c>
      <c r="H39" s="40">
        <v>1951</v>
      </c>
      <c r="I39" s="40">
        <v>350</v>
      </c>
      <c r="J39" s="40">
        <v>-40</v>
      </c>
      <c r="K39" s="41">
        <v>1</v>
      </c>
    </row>
    <row r="40" spans="1:11" x14ac:dyDescent="0.45">
      <c r="A40" s="40">
        <v>1</v>
      </c>
      <c r="B40" s="40">
        <v>0</v>
      </c>
      <c r="C40" s="40">
        <v>0</v>
      </c>
      <c r="D40" s="40">
        <v>99</v>
      </c>
      <c r="E40" s="40">
        <v>1500</v>
      </c>
      <c r="F40" s="40">
        <v>1560</v>
      </c>
      <c r="G40" s="40">
        <v>1561</v>
      </c>
      <c r="H40" s="40">
        <v>1951</v>
      </c>
      <c r="I40" s="40">
        <v>600</v>
      </c>
      <c r="J40" s="40">
        <v>-40</v>
      </c>
      <c r="K40" s="41">
        <v>1</v>
      </c>
    </row>
    <row r="41" spans="1:11" ht="18.600000000000001" thickBot="1" x14ac:dyDescent="0.5">
      <c r="A41" s="42">
        <v>1</v>
      </c>
      <c r="B41" s="42">
        <v>0</v>
      </c>
      <c r="C41" s="42">
        <v>0</v>
      </c>
      <c r="D41" s="42">
        <v>99</v>
      </c>
      <c r="E41" s="42">
        <v>1560</v>
      </c>
      <c r="F41" s="42">
        <v>1620</v>
      </c>
      <c r="G41" s="42">
        <v>1621</v>
      </c>
      <c r="H41" s="42">
        <v>1951</v>
      </c>
      <c r="I41" s="42">
        <v>450</v>
      </c>
      <c r="J41" s="42">
        <v>-40</v>
      </c>
      <c r="K41" s="43">
        <v>1</v>
      </c>
    </row>
    <row r="42" spans="1:11" x14ac:dyDescent="0.45">
      <c r="A42" s="44">
        <v>1</v>
      </c>
      <c r="B42" s="44">
        <v>0</v>
      </c>
      <c r="C42" s="44">
        <v>0</v>
      </c>
      <c r="D42" s="44">
        <v>99</v>
      </c>
      <c r="E42" s="44">
        <v>1560</v>
      </c>
      <c r="F42" s="44">
        <v>1620</v>
      </c>
      <c r="G42" s="44">
        <v>1621</v>
      </c>
      <c r="H42" s="44">
        <v>1951</v>
      </c>
      <c r="I42" s="44">
        <v>500</v>
      </c>
      <c r="J42" s="44">
        <v>-40</v>
      </c>
      <c r="K42" s="45">
        <v>1</v>
      </c>
    </row>
    <row r="43" spans="1:11" x14ac:dyDescent="0.45">
      <c r="A43" s="40">
        <v>1</v>
      </c>
      <c r="B43" s="40">
        <v>0</v>
      </c>
      <c r="C43" s="40">
        <v>0</v>
      </c>
      <c r="D43" s="40">
        <v>99</v>
      </c>
      <c r="E43" s="40">
        <v>1620</v>
      </c>
      <c r="F43" s="40">
        <v>1680</v>
      </c>
      <c r="G43" s="40">
        <v>1681</v>
      </c>
      <c r="H43" s="40">
        <v>1951</v>
      </c>
      <c r="I43" s="40">
        <v>550</v>
      </c>
      <c r="J43" s="40">
        <v>-40</v>
      </c>
      <c r="K43" s="41">
        <v>1</v>
      </c>
    </row>
    <row r="44" spans="1:11" x14ac:dyDescent="0.45">
      <c r="A44" s="40">
        <v>1</v>
      </c>
      <c r="B44" s="40">
        <v>0</v>
      </c>
      <c r="C44" s="40">
        <v>0</v>
      </c>
      <c r="D44" s="40">
        <v>99</v>
      </c>
      <c r="E44" s="40">
        <v>1620</v>
      </c>
      <c r="F44" s="40">
        <v>1680</v>
      </c>
      <c r="G44" s="40">
        <v>1681</v>
      </c>
      <c r="H44" s="40">
        <v>1951</v>
      </c>
      <c r="I44" s="40">
        <v>400</v>
      </c>
      <c r="J44" s="40">
        <v>-40</v>
      </c>
      <c r="K44" s="41">
        <v>1</v>
      </c>
    </row>
    <row r="45" spans="1:11" x14ac:dyDescent="0.45">
      <c r="A45" s="40">
        <v>1</v>
      </c>
      <c r="B45" s="40">
        <v>0</v>
      </c>
      <c r="C45" s="40">
        <v>0</v>
      </c>
      <c r="D45" s="40">
        <v>99</v>
      </c>
      <c r="E45" s="40">
        <v>1680</v>
      </c>
      <c r="F45" s="40">
        <v>1740</v>
      </c>
      <c r="G45" s="40">
        <v>1741</v>
      </c>
      <c r="H45" s="40">
        <v>1951</v>
      </c>
      <c r="I45" s="40">
        <v>650</v>
      </c>
      <c r="J45" s="40">
        <v>-40</v>
      </c>
      <c r="K45" s="41">
        <v>1</v>
      </c>
    </row>
    <row r="46" spans="1:11" ht="18.600000000000001" thickBot="1" x14ac:dyDescent="0.5">
      <c r="A46" s="42">
        <v>1</v>
      </c>
      <c r="B46" s="42">
        <v>0</v>
      </c>
      <c r="C46" s="42">
        <v>0</v>
      </c>
      <c r="D46" s="42">
        <v>99</v>
      </c>
      <c r="E46" s="42">
        <v>1680</v>
      </c>
      <c r="F46" s="42">
        <v>1740</v>
      </c>
      <c r="G46" s="42">
        <v>1741</v>
      </c>
      <c r="H46" s="42">
        <v>1951</v>
      </c>
      <c r="I46" s="42">
        <v>300</v>
      </c>
      <c r="J46" s="42">
        <v>-40</v>
      </c>
      <c r="K46" s="43">
        <v>1</v>
      </c>
    </row>
    <row r="47" spans="1:11" x14ac:dyDescent="0.45">
      <c r="A47" s="44">
        <v>1</v>
      </c>
      <c r="B47" s="44">
        <v>0</v>
      </c>
      <c r="C47" s="44">
        <v>0</v>
      </c>
      <c r="D47" s="44">
        <v>99</v>
      </c>
      <c r="E47" s="44">
        <v>1740</v>
      </c>
      <c r="F47" s="44">
        <v>1800</v>
      </c>
      <c r="G47" s="44">
        <v>1801</v>
      </c>
      <c r="H47" s="44">
        <v>1951</v>
      </c>
      <c r="I47" s="44">
        <v>750</v>
      </c>
      <c r="J47" s="44">
        <v>-40</v>
      </c>
      <c r="K47" s="45">
        <v>1</v>
      </c>
    </row>
    <row r="48" spans="1:11" x14ac:dyDescent="0.45">
      <c r="A48" s="40">
        <v>1</v>
      </c>
      <c r="B48" s="40">
        <v>0</v>
      </c>
      <c r="C48" s="40">
        <v>0</v>
      </c>
      <c r="D48" s="40">
        <v>99</v>
      </c>
      <c r="E48" s="40">
        <v>1740</v>
      </c>
      <c r="F48" s="40">
        <v>1800</v>
      </c>
      <c r="G48" s="40">
        <v>1801</v>
      </c>
      <c r="H48" s="40">
        <v>1951</v>
      </c>
      <c r="I48" s="40">
        <v>200</v>
      </c>
      <c r="J48" s="40">
        <v>-40</v>
      </c>
      <c r="K48" s="41">
        <v>1</v>
      </c>
    </row>
    <row r="49" spans="1:11" x14ac:dyDescent="0.45">
      <c r="A49" s="40">
        <v>1</v>
      </c>
      <c r="B49" s="40">
        <v>0</v>
      </c>
      <c r="C49" s="40">
        <v>0</v>
      </c>
      <c r="D49" s="40">
        <v>99</v>
      </c>
      <c r="E49" s="40">
        <v>1800</v>
      </c>
      <c r="F49" s="40">
        <v>1860</v>
      </c>
      <c r="G49" s="40">
        <v>1861</v>
      </c>
      <c r="H49" s="40">
        <v>1951</v>
      </c>
      <c r="I49" s="40">
        <v>850</v>
      </c>
      <c r="J49" s="40">
        <v>-40</v>
      </c>
      <c r="K49" s="41">
        <v>1</v>
      </c>
    </row>
    <row r="50" spans="1:11" x14ac:dyDescent="0.45">
      <c r="A50" s="40">
        <v>1</v>
      </c>
      <c r="B50" s="40">
        <v>0</v>
      </c>
      <c r="C50" s="40">
        <v>0</v>
      </c>
      <c r="D50" s="40">
        <v>99</v>
      </c>
      <c r="E50" s="40">
        <v>1800</v>
      </c>
      <c r="F50" s="40">
        <v>1860</v>
      </c>
      <c r="G50" s="40">
        <v>1861</v>
      </c>
      <c r="H50" s="40">
        <v>1951</v>
      </c>
      <c r="I50" s="40">
        <v>100</v>
      </c>
      <c r="J50" s="40">
        <v>-40</v>
      </c>
      <c r="K50" s="41">
        <v>1</v>
      </c>
    </row>
    <row r="51" spans="1:11" ht="18.600000000000001" thickBot="1" x14ac:dyDescent="0.5">
      <c r="A51" s="42">
        <v>1</v>
      </c>
      <c r="B51" s="42">
        <v>0</v>
      </c>
      <c r="C51" s="42">
        <v>0</v>
      </c>
      <c r="D51" s="42">
        <v>99</v>
      </c>
      <c r="E51" s="42">
        <v>1860</v>
      </c>
      <c r="F51" s="42">
        <v>1920</v>
      </c>
      <c r="G51" s="42">
        <v>1921</v>
      </c>
      <c r="H51" s="42">
        <v>1951</v>
      </c>
      <c r="I51" s="42">
        <v>950</v>
      </c>
      <c r="J51" s="42">
        <v>-40</v>
      </c>
      <c r="K51" s="43">
        <v>1</v>
      </c>
    </row>
    <row r="52" spans="1:11" x14ac:dyDescent="0.45">
      <c r="A52" s="44">
        <v>1</v>
      </c>
      <c r="B52" s="44">
        <v>0</v>
      </c>
      <c r="C52" s="44">
        <v>0</v>
      </c>
      <c r="D52" s="44">
        <v>99</v>
      </c>
      <c r="E52" s="44">
        <v>1860</v>
      </c>
      <c r="F52" s="44">
        <v>1920</v>
      </c>
      <c r="G52" s="44">
        <v>1921</v>
      </c>
      <c r="H52" s="44">
        <v>1951</v>
      </c>
      <c r="I52" s="44">
        <v>50</v>
      </c>
      <c r="J52" s="44">
        <v>-40</v>
      </c>
      <c r="K52" s="45">
        <v>1</v>
      </c>
    </row>
    <row r="53" spans="1:11" x14ac:dyDescent="0.45">
      <c r="A53" s="66">
        <v>2</v>
      </c>
      <c r="B53" s="66">
        <v>1</v>
      </c>
      <c r="C53" s="66">
        <v>8</v>
      </c>
      <c r="D53" s="66">
        <v>1</v>
      </c>
      <c r="E53" s="66">
        <v>1920</v>
      </c>
      <c r="F53" s="66">
        <v>0</v>
      </c>
      <c r="G53" s="66">
        <v>0</v>
      </c>
      <c r="H53" s="66">
        <v>0</v>
      </c>
      <c r="I53" s="66">
        <v>-20</v>
      </c>
      <c r="J53" s="66">
        <v>20</v>
      </c>
      <c r="K53" s="67">
        <v>1</v>
      </c>
    </row>
    <row r="54" spans="1:11" x14ac:dyDescent="0.45">
      <c r="A54" s="66">
        <v>3</v>
      </c>
      <c r="B54" s="66">
        <v>4</v>
      </c>
      <c r="C54" s="66">
        <v>8</v>
      </c>
      <c r="D54" s="66">
        <v>2</v>
      </c>
      <c r="E54" s="66">
        <v>1980</v>
      </c>
      <c r="F54" s="66">
        <v>0</v>
      </c>
      <c r="G54" s="66">
        <v>0</v>
      </c>
      <c r="H54" s="66">
        <v>0</v>
      </c>
      <c r="I54" s="66">
        <v>-20</v>
      </c>
      <c r="J54" s="66">
        <v>20</v>
      </c>
      <c r="K54" s="67">
        <v>1</v>
      </c>
    </row>
    <row r="55" spans="1:11" x14ac:dyDescent="0.45">
      <c r="A55" s="66">
        <v>2</v>
      </c>
      <c r="B55" s="66">
        <v>1</v>
      </c>
      <c r="C55" s="66">
        <v>8</v>
      </c>
      <c r="D55" s="66">
        <v>1</v>
      </c>
      <c r="E55" s="66">
        <v>2040</v>
      </c>
      <c r="F55" s="66">
        <v>0</v>
      </c>
      <c r="G55" s="66">
        <v>0</v>
      </c>
      <c r="H55" s="66">
        <v>0</v>
      </c>
      <c r="I55" s="66">
        <v>-20</v>
      </c>
      <c r="J55" s="66">
        <v>20</v>
      </c>
      <c r="K55" s="67">
        <v>1</v>
      </c>
    </row>
    <row r="56" spans="1:11" ht="18.600000000000001" thickBot="1" x14ac:dyDescent="0.5">
      <c r="A56" s="68">
        <v>2</v>
      </c>
      <c r="B56" s="68">
        <v>1</v>
      </c>
      <c r="C56" s="68">
        <v>9</v>
      </c>
      <c r="D56" s="68">
        <v>1</v>
      </c>
      <c r="E56" s="68">
        <v>1920</v>
      </c>
      <c r="F56" s="68">
        <v>0</v>
      </c>
      <c r="G56" s="68">
        <v>0</v>
      </c>
      <c r="H56" s="68">
        <v>0</v>
      </c>
      <c r="I56" s="68">
        <v>1020</v>
      </c>
      <c r="J56" s="68">
        <v>40</v>
      </c>
      <c r="K56" s="69">
        <v>1</v>
      </c>
    </row>
    <row r="57" spans="1:11" x14ac:dyDescent="0.45">
      <c r="A57" s="70">
        <v>3</v>
      </c>
      <c r="B57" s="70">
        <v>4</v>
      </c>
      <c r="C57" s="70">
        <v>9</v>
      </c>
      <c r="D57" s="70">
        <v>2</v>
      </c>
      <c r="E57" s="70">
        <v>1980</v>
      </c>
      <c r="F57" s="70">
        <v>0</v>
      </c>
      <c r="G57" s="70">
        <v>0</v>
      </c>
      <c r="H57" s="70">
        <v>0</v>
      </c>
      <c r="I57" s="70">
        <v>1020</v>
      </c>
      <c r="J57" s="70">
        <v>40</v>
      </c>
      <c r="K57" s="71">
        <v>1</v>
      </c>
    </row>
    <row r="58" spans="1:11" x14ac:dyDescent="0.45">
      <c r="A58" s="66">
        <v>2</v>
      </c>
      <c r="B58" s="66">
        <v>1</v>
      </c>
      <c r="C58" s="66">
        <v>9</v>
      </c>
      <c r="D58" s="66">
        <v>1</v>
      </c>
      <c r="E58" s="66">
        <v>2040</v>
      </c>
      <c r="F58" s="66">
        <v>0</v>
      </c>
      <c r="G58" s="66">
        <v>0</v>
      </c>
      <c r="H58" s="66">
        <v>0</v>
      </c>
      <c r="I58" s="66">
        <v>1020</v>
      </c>
      <c r="J58" s="66">
        <v>40</v>
      </c>
      <c r="K58" s="67">
        <v>1</v>
      </c>
    </row>
    <row r="59" spans="1:11" x14ac:dyDescent="0.45">
      <c r="A59" s="66">
        <v>4</v>
      </c>
      <c r="B59" s="66">
        <v>0</v>
      </c>
      <c r="C59" s="66">
        <v>10</v>
      </c>
      <c r="D59" s="66">
        <v>99</v>
      </c>
      <c r="E59" s="66">
        <v>2100</v>
      </c>
      <c r="F59" s="66">
        <v>0</v>
      </c>
      <c r="G59" s="66">
        <v>0</v>
      </c>
      <c r="H59" s="66">
        <v>0</v>
      </c>
      <c r="I59" s="66">
        <v>-20</v>
      </c>
      <c r="J59" s="66">
        <v>20</v>
      </c>
      <c r="K59" s="67">
        <v>1</v>
      </c>
    </row>
    <row r="60" spans="1:11" x14ac:dyDescent="0.45">
      <c r="A60" s="66">
        <v>4</v>
      </c>
      <c r="B60" s="66">
        <v>0</v>
      </c>
      <c r="C60" s="66">
        <v>10</v>
      </c>
      <c r="D60" s="66">
        <v>99</v>
      </c>
      <c r="E60" s="66">
        <v>2160</v>
      </c>
      <c r="F60" s="66">
        <v>0</v>
      </c>
      <c r="G60" s="66">
        <v>0</v>
      </c>
      <c r="H60" s="66">
        <v>0</v>
      </c>
      <c r="I60" s="66">
        <v>-20</v>
      </c>
      <c r="J60" s="66">
        <v>20</v>
      </c>
      <c r="K60" s="67">
        <v>1</v>
      </c>
    </row>
    <row r="61" spans="1:11" ht="18.600000000000001" thickBot="1" x14ac:dyDescent="0.5">
      <c r="A61" s="68">
        <v>4</v>
      </c>
      <c r="B61" s="68">
        <v>0</v>
      </c>
      <c r="C61" s="68">
        <v>12</v>
      </c>
      <c r="D61" s="68">
        <v>99</v>
      </c>
      <c r="E61" s="68">
        <v>2220</v>
      </c>
      <c r="F61" s="68">
        <v>0</v>
      </c>
      <c r="G61" s="68">
        <v>0</v>
      </c>
      <c r="H61" s="68">
        <v>0</v>
      </c>
      <c r="I61" s="68">
        <v>-20</v>
      </c>
      <c r="J61" s="68">
        <v>20</v>
      </c>
      <c r="K61" s="69">
        <v>1</v>
      </c>
    </row>
    <row r="62" spans="1:11" x14ac:dyDescent="0.45">
      <c r="A62" s="70">
        <v>4</v>
      </c>
      <c r="B62" s="70">
        <v>0</v>
      </c>
      <c r="C62" s="70">
        <v>11</v>
      </c>
      <c r="D62" s="70">
        <v>99</v>
      </c>
      <c r="E62" s="70">
        <v>2100</v>
      </c>
      <c r="F62" s="70">
        <v>0</v>
      </c>
      <c r="G62" s="70">
        <v>0</v>
      </c>
      <c r="H62" s="70">
        <v>0</v>
      </c>
      <c r="I62" s="70">
        <v>1020</v>
      </c>
      <c r="J62" s="70">
        <v>40</v>
      </c>
      <c r="K62" s="71">
        <v>1</v>
      </c>
    </row>
    <row r="63" spans="1:11" x14ac:dyDescent="0.45">
      <c r="A63" s="66">
        <v>4</v>
      </c>
      <c r="B63" s="66">
        <v>0</v>
      </c>
      <c r="C63" s="66">
        <v>11</v>
      </c>
      <c r="D63" s="66">
        <v>99</v>
      </c>
      <c r="E63" s="66">
        <v>2160</v>
      </c>
      <c r="F63" s="66">
        <v>0</v>
      </c>
      <c r="G63" s="66">
        <v>0</v>
      </c>
      <c r="H63" s="66">
        <v>0</v>
      </c>
      <c r="I63" s="66">
        <v>1020</v>
      </c>
      <c r="J63" s="66">
        <v>40</v>
      </c>
      <c r="K63" s="67">
        <v>1</v>
      </c>
    </row>
    <row r="64" spans="1:11" x14ac:dyDescent="0.45">
      <c r="A64" s="66">
        <v>4</v>
      </c>
      <c r="B64" s="66">
        <v>0</v>
      </c>
      <c r="C64" s="66">
        <v>13</v>
      </c>
      <c r="D64" s="66">
        <v>99</v>
      </c>
      <c r="E64" s="66">
        <v>2220</v>
      </c>
      <c r="F64" s="66">
        <v>0</v>
      </c>
      <c r="G64" s="66">
        <v>0</v>
      </c>
      <c r="H64" s="66">
        <v>0</v>
      </c>
      <c r="I64" s="66">
        <v>1020</v>
      </c>
      <c r="J64" s="66">
        <v>40</v>
      </c>
      <c r="K64" s="67">
        <v>1</v>
      </c>
    </row>
    <row r="65" spans="1:11" x14ac:dyDescent="0.45">
      <c r="A65" s="144">
        <v>4</v>
      </c>
      <c r="B65" s="144">
        <v>0</v>
      </c>
      <c r="C65" s="144">
        <v>7</v>
      </c>
      <c r="D65" s="144">
        <v>99</v>
      </c>
      <c r="E65" s="144">
        <v>2300</v>
      </c>
      <c r="F65" s="144">
        <v>2360</v>
      </c>
      <c r="G65" s="144">
        <v>0</v>
      </c>
      <c r="H65" s="144">
        <v>0</v>
      </c>
      <c r="I65" s="144">
        <v>500</v>
      </c>
      <c r="J65" s="144">
        <v>-40</v>
      </c>
      <c r="K65" s="145">
        <v>1</v>
      </c>
    </row>
    <row r="66" spans="1:11" ht="18.600000000000001" thickBot="1" x14ac:dyDescent="0.5">
      <c r="A66" s="146">
        <v>4</v>
      </c>
      <c r="B66" s="146">
        <v>0</v>
      </c>
      <c r="C66" s="146">
        <v>71</v>
      </c>
      <c r="D66" s="146">
        <v>99</v>
      </c>
      <c r="E66" s="146">
        <v>2300</v>
      </c>
      <c r="F66" s="146">
        <v>2360</v>
      </c>
      <c r="G66" s="146">
        <v>0</v>
      </c>
      <c r="H66" s="146">
        <v>0</v>
      </c>
      <c r="I66" s="146">
        <v>500</v>
      </c>
      <c r="J66" s="146">
        <v>-40</v>
      </c>
      <c r="K66" s="147">
        <v>1</v>
      </c>
    </row>
    <row r="67" spans="1:11" x14ac:dyDescent="0.45">
      <c r="A67" s="148">
        <v>4</v>
      </c>
      <c r="B67" s="148">
        <v>0</v>
      </c>
      <c r="C67" s="148">
        <v>7</v>
      </c>
      <c r="D67" s="148">
        <v>99</v>
      </c>
      <c r="E67" s="148">
        <v>2330</v>
      </c>
      <c r="F67" s="148">
        <v>2420</v>
      </c>
      <c r="G67" s="148">
        <v>0</v>
      </c>
      <c r="H67" s="148">
        <v>0</v>
      </c>
      <c r="I67" s="148">
        <v>500</v>
      </c>
      <c r="J67" s="148">
        <v>-40</v>
      </c>
      <c r="K67" s="149">
        <v>1</v>
      </c>
    </row>
    <row r="68" spans="1:11" x14ac:dyDescent="0.45">
      <c r="A68" s="144">
        <v>4</v>
      </c>
      <c r="B68" s="144">
        <v>0</v>
      </c>
      <c r="C68" s="144">
        <v>71</v>
      </c>
      <c r="D68" s="144">
        <v>99</v>
      </c>
      <c r="E68" s="144">
        <v>2330</v>
      </c>
      <c r="F68" s="144">
        <v>2420</v>
      </c>
      <c r="G68" s="144">
        <v>0</v>
      </c>
      <c r="H68" s="144">
        <v>0</v>
      </c>
      <c r="I68" s="144">
        <v>500</v>
      </c>
      <c r="J68" s="144">
        <v>-40</v>
      </c>
      <c r="K68" s="145">
        <v>1</v>
      </c>
    </row>
    <row r="69" spans="1:11" x14ac:dyDescent="0.45">
      <c r="A69" s="144">
        <v>4</v>
      </c>
      <c r="B69" s="144">
        <v>0</v>
      </c>
      <c r="C69" s="144">
        <v>7</v>
      </c>
      <c r="D69" s="144">
        <v>99</v>
      </c>
      <c r="E69" s="144">
        <v>2360</v>
      </c>
      <c r="F69" s="144">
        <v>2480</v>
      </c>
      <c r="G69" s="144">
        <v>0</v>
      </c>
      <c r="H69" s="144">
        <v>0</v>
      </c>
      <c r="I69" s="144">
        <v>500</v>
      </c>
      <c r="J69" s="144">
        <v>-40</v>
      </c>
      <c r="K69" s="145">
        <v>1</v>
      </c>
    </row>
    <row r="70" spans="1:11" x14ac:dyDescent="0.45">
      <c r="A70" s="144">
        <v>4</v>
      </c>
      <c r="B70" s="144">
        <v>0</v>
      </c>
      <c r="C70" s="144">
        <v>71</v>
      </c>
      <c r="D70" s="144">
        <v>99</v>
      </c>
      <c r="E70" s="144">
        <v>2360</v>
      </c>
      <c r="F70" s="144">
        <v>2480</v>
      </c>
      <c r="G70" s="144">
        <v>0</v>
      </c>
      <c r="H70" s="144">
        <v>0</v>
      </c>
      <c r="I70" s="144">
        <v>500</v>
      </c>
      <c r="J70" s="144">
        <v>-40</v>
      </c>
      <c r="K70" s="145">
        <v>1</v>
      </c>
    </row>
    <row r="71" spans="1:11" ht="18.600000000000001" thickBot="1" x14ac:dyDescent="0.5">
      <c r="A71" s="146">
        <v>4</v>
      </c>
      <c r="B71" s="146">
        <v>0</v>
      </c>
      <c r="C71" s="146">
        <v>7</v>
      </c>
      <c r="D71" s="146">
        <v>99</v>
      </c>
      <c r="E71" s="146">
        <v>2390</v>
      </c>
      <c r="F71" s="146">
        <v>2540</v>
      </c>
      <c r="G71" s="146">
        <v>0</v>
      </c>
      <c r="H71" s="146">
        <v>0</v>
      </c>
      <c r="I71" s="146">
        <v>500</v>
      </c>
      <c r="J71" s="146">
        <v>-40</v>
      </c>
      <c r="K71" s="147">
        <v>1</v>
      </c>
    </row>
    <row r="72" spans="1:11" x14ac:dyDescent="0.45">
      <c r="A72" s="148">
        <v>4</v>
      </c>
      <c r="B72" s="148">
        <v>0</v>
      </c>
      <c r="C72" s="148">
        <v>71</v>
      </c>
      <c r="D72" s="148">
        <v>99</v>
      </c>
      <c r="E72" s="148">
        <v>2390</v>
      </c>
      <c r="F72" s="148">
        <v>2540</v>
      </c>
      <c r="G72" s="148">
        <v>0</v>
      </c>
      <c r="H72" s="148">
        <v>0</v>
      </c>
      <c r="I72" s="148">
        <v>500</v>
      </c>
      <c r="J72" s="148">
        <v>-40</v>
      </c>
      <c r="K72" s="149">
        <v>1</v>
      </c>
    </row>
    <row r="73" spans="1:11" x14ac:dyDescent="0.45">
      <c r="A73" s="144">
        <v>4</v>
      </c>
      <c r="B73" s="144">
        <v>0</v>
      </c>
      <c r="C73" s="144">
        <v>7</v>
      </c>
      <c r="D73" s="144">
        <v>99</v>
      </c>
      <c r="E73" s="144">
        <v>2420</v>
      </c>
      <c r="F73" s="144">
        <v>2600</v>
      </c>
      <c r="G73" s="144">
        <v>0</v>
      </c>
      <c r="H73" s="144">
        <v>0</v>
      </c>
      <c r="I73" s="144">
        <v>500</v>
      </c>
      <c r="J73" s="144">
        <v>-40</v>
      </c>
      <c r="K73" s="145">
        <v>1</v>
      </c>
    </row>
    <row r="74" spans="1:11" x14ac:dyDescent="0.45">
      <c r="A74" s="144">
        <v>4</v>
      </c>
      <c r="B74" s="144">
        <v>0</v>
      </c>
      <c r="C74" s="144">
        <v>71</v>
      </c>
      <c r="D74" s="144">
        <v>99</v>
      </c>
      <c r="E74" s="144">
        <v>2420</v>
      </c>
      <c r="F74" s="144">
        <v>2600</v>
      </c>
      <c r="G74" s="144">
        <v>0</v>
      </c>
      <c r="H74" s="144">
        <v>0</v>
      </c>
      <c r="I74" s="144">
        <v>500</v>
      </c>
      <c r="J74" s="144">
        <v>-40</v>
      </c>
      <c r="K74" s="145">
        <v>1</v>
      </c>
    </row>
    <row r="75" spans="1:11" x14ac:dyDescent="0.45">
      <c r="A75" s="144">
        <v>4</v>
      </c>
      <c r="B75" s="144">
        <v>0</v>
      </c>
      <c r="C75" s="144">
        <v>7</v>
      </c>
      <c r="D75" s="144">
        <v>99</v>
      </c>
      <c r="E75" s="144">
        <v>2450</v>
      </c>
      <c r="F75" s="144">
        <v>2660</v>
      </c>
      <c r="G75" s="144">
        <v>0</v>
      </c>
      <c r="H75" s="144">
        <v>0</v>
      </c>
      <c r="I75" s="144">
        <v>500</v>
      </c>
      <c r="J75" s="144">
        <v>-40</v>
      </c>
      <c r="K75" s="145">
        <v>1</v>
      </c>
    </row>
    <row r="76" spans="1:11" ht="18.600000000000001" thickBot="1" x14ac:dyDescent="0.5">
      <c r="A76" s="146">
        <v>4</v>
      </c>
      <c r="B76" s="146">
        <v>0</v>
      </c>
      <c r="C76" s="146">
        <v>71</v>
      </c>
      <c r="D76" s="146">
        <v>99</v>
      </c>
      <c r="E76" s="146">
        <v>2450</v>
      </c>
      <c r="F76" s="146">
        <v>2660</v>
      </c>
      <c r="G76" s="146">
        <v>0</v>
      </c>
      <c r="H76" s="146">
        <v>0</v>
      </c>
      <c r="I76" s="146">
        <v>500</v>
      </c>
      <c r="J76" s="146">
        <v>-40</v>
      </c>
      <c r="K76" s="147">
        <v>1</v>
      </c>
    </row>
    <row r="77" spans="1:11" x14ac:dyDescent="0.45">
      <c r="A77" s="148">
        <v>4</v>
      </c>
      <c r="B77" s="148">
        <v>0</v>
      </c>
      <c r="C77" s="148">
        <v>7</v>
      </c>
      <c r="D77" s="148">
        <v>99</v>
      </c>
      <c r="E77" s="148">
        <v>2480</v>
      </c>
      <c r="F77" s="148">
        <v>2720</v>
      </c>
      <c r="G77" s="148">
        <v>0</v>
      </c>
      <c r="H77" s="148">
        <v>0</v>
      </c>
      <c r="I77" s="148">
        <v>500</v>
      </c>
      <c r="J77" s="148">
        <v>-40</v>
      </c>
      <c r="K77" s="149">
        <v>1</v>
      </c>
    </row>
    <row r="78" spans="1:11" x14ac:dyDescent="0.45">
      <c r="A78" s="144">
        <v>4</v>
      </c>
      <c r="B78" s="144">
        <v>0</v>
      </c>
      <c r="C78" s="144">
        <v>71</v>
      </c>
      <c r="D78" s="144">
        <v>99</v>
      </c>
      <c r="E78" s="144">
        <v>2480</v>
      </c>
      <c r="F78" s="144">
        <v>2720</v>
      </c>
      <c r="G78" s="144">
        <v>0</v>
      </c>
      <c r="H78" s="144">
        <v>0</v>
      </c>
      <c r="I78" s="144">
        <v>500</v>
      </c>
      <c r="J78" s="144">
        <v>-40</v>
      </c>
      <c r="K78" s="145">
        <v>1</v>
      </c>
    </row>
    <row r="79" spans="1:11" x14ac:dyDescent="0.45">
      <c r="A79" s="144">
        <v>4</v>
      </c>
      <c r="B79" s="144">
        <v>0</v>
      </c>
      <c r="C79" s="144">
        <v>7</v>
      </c>
      <c r="D79" s="144">
        <v>99</v>
      </c>
      <c r="E79" s="144">
        <v>2510</v>
      </c>
      <c r="F79" s="144">
        <v>2780</v>
      </c>
      <c r="G79" s="144">
        <v>0</v>
      </c>
      <c r="H79" s="144">
        <v>0</v>
      </c>
      <c r="I79" s="144">
        <v>500</v>
      </c>
      <c r="J79" s="144">
        <v>-40</v>
      </c>
      <c r="K79" s="145">
        <v>1</v>
      </c>
    </row>
    <row r="80" spans="1:11" x14ac:dyDescent="0.45">
      <c r="A80" s="144">
        <v>4</v>
      </c>
      <c r="B80" s="144">
        <v>0</v>
      </c>
      <c r="C80" s="144">
        <v>71</v>
      </c>
      <c r="D80" s="144">
        <v>99</v>
      </c>
      <c r="E80" s="144">
        <v>2510</v>
      </c>
      <c r="F80" s="144">
        <v>2780</v>
      </c>
      <c r="G80" s="144">
        <v>0</v>
      </c>
      <c r="H80" s="144">
        <v>0</v>
      </c>
      <c r="I80" s="144">
        <v>500</v>
      </c>
      <c r="J80" s="144">
        <v>-40</v>
      </c>
      <c r="K80" s="145">
        <v>1</v>
      </c>
    </row>
    <row r="81" spans="1:11" ht="18.600000000000001" thickBot="1" x14ac:dyDescent="0.5">
      <c r="A81" s="146">
        <v>4</v>
      </c>
      <c r="B81" s="146">
        <v>0</v>
      </c>
      <c r="C81" s="146">
        <v>7</v>
      </c>
      <c r="D81" s="146">
        <v>99</v>
      </c>
      <c r="E81" s="146">
        <v>2540</v>
      </c>
      <c r="F81" s="146">
        <v>2840</v>
      </c>
      <c r="G81" s="146">
        <v>0</v>
      </c>
      <c r="H81" s="146">
        <v>0</v>
      </c>
      <c r="I81" s="146">
        <v>500</v>
      </c>
      <c r="J81" s="146">
        <v>-40</v>
      </c>
      <c r="K81" s="147">
        <v>1</v>
      </c>
    </row>
    <row r="82" spans="1:11" x14ac:dyDescent="0.45">
      <c r="A82" s="148">
        <v>4</v>
      </c>
      <c r="B82" s="148">
        <v>0</v>
      </c>
      <c r="C82" s="148">
        <v>71</v>
      </c>
      <c r="D82" s="148">
        <v>99</v>
      </c>
      <c r="E82" s="148">
        <v>2540</v>
      </c>
      <c r="F82" s="148">
        <v>2840</v>
      </c>
      <c r="G82" s="148">
        <v>0</v>
      </c>
      <c r="H82" s="148">
        <v>0</v>
      </c>
      <c r="I82" s="148">
        <v>500</v>
      </c>
      <c r="J82" s="148">
        <v>-40</v>
      </c>
      <c r="K82" s="149">
        <v>1</v>
      </c>
    </row>
    <row r="83" spans="1:11" x14ac:dyDescent="0.45">
      <c r="A83" s="144">
        <v>4</v>
      </c>
      <c r="B83" s="144">
        <v>0</v>
      </c>
      <c r="C83" s="144">
        <v>7</v>
      </c>
      <c r="D83" s="144">
        <v>99</v>
      </c>
      <c r="E83" s="144">
        <v>2570</v>
      </c>
      <c r="F83" s="144">
        <v>2900</v>
      </c>
      <c r="G83" s="144">
        <v>0</v>
      </c>
      <c r="H83" s="144">
        <v>0</v>
      </c>
      <c r="I83" s="144">
        <v>500</v>
      </c>
      <c r="J83" s="144">
        <v>-40</v>
      </c>
      <c r="K83" s="145">
        <v>1</v>
      </c>
    </row>
    <row r="84" spans="1:11" x14ac:dyDescent="0.45">
      <c r="A84" s="144">
        <v>4</v>
      </c>
      <c r="B84" s="144">
        <v>0</v>
      </c>
      <c r="C84" s="144">
        <v>71</v>
      </c>
      <c r="D84" s="144">
        <v>99</v>
      </c>
      <c r="E84" s="144">
        <v>2570</v>
      </c>
      <c r="F84" s="144">
        <v>2900</v>
      </c>
      <c r="G84" s="144">
        <v>0</v>
      </c>
      <c r="H84" s="144">
        <v>0</v>
      </c>
      <c r="I84" s="144">
        <v>500</v>
      </c>
      <c r="J84" s="144">
        <v>-40</v>
      </c>
      <c r="K84" s="145">
        <v>1</v>
      </c>
    </row>
    <row r="85" spans="1:11" x14ac:dyDescent="0.45">
      <c r="A85" s="5"/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2">
        <v>0</v>
      </c>
    </row>
    <row r="86" spans="1:11" ht="18.600000000000001" thickBot="1" x14ac:dyDescent="0.5">
      <c r="A86" s="6">
        <v>0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3">
        <v>1</v>
      </c>
    </row>
    <row r="87" spans="1:11" x14ac:dyDescent="0.45">
      <c r="A87" s="4">
        <v>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1">
        <v>1</v>
      </c>
    </row>
    <row r="88" spans="1:11" x14ac:dyDescent="0.45">
      <c r="A88" s="5">
        <v>0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2">
        <v>1</v>
      </c>
    </row>
    <row r="89" spans="1:11" x14ac:dyDescent="0.45">
      <c r="A89" s="5">
        <v>0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2">
        <v>1</v>
      </c>
    </row>
    <row r="90" spans="1:11" x14ac:dyDescent="0.45">
      <c r="A90" s="5">
        <v>0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2">
        <v>1</v>
      </c>
    </row>
    <row r="91" spans="1:11" ht="18.600000000000001" thickBot="1" x14ac:dyDescent="0.5">
      <c r="A91" s="6">
        <v>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3">
        <v>1</v>
      </c>
    </row>
    <row r="92" spans="1:11" x14ac:dyDescent="0.45">
      <c r="A92" s="4">
        <v>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1">
        <v>1</v>
      </c>
    </row>
    <row r="93" spans="1:11" x14ac:dyDescent="0.45">
      <c r="A93" s="5">
        <v>0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2">
        <v>1</v>
      </c>
    </row>
    <row r="94" spans="1:11" x14ac:dyDescent="0.45">
      <c r="A94" s="5">
        <v>0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2">
        <v>1</v>
      </c>
    </row>
    <row r="95" spans="1:11" x14ac:dyDescent="0.45">
      <c r="A95" s="5">
        <v>0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2">
        <v>1</v>
      </c>
    </row>
    <row r="96" spans="1:11" ht="18.600000000000001" thickBot="1" x14ac:dyDescent="0.5">
      <c r="A96" s="6">
        <v>0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3">
        <v>1</v>
      </c>
    </row>
    <row r="97" spans="1:11" x14ac:dyDescent="0.45">
      <c r="A97" s="4">
        <v>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1">
        <v>1</v>
      </c>
    </row>
    <row r="98" spans="1:11" x14ac:dyDescent="0.45">
      <c r="A98" s="5">
        <v>0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2">
        <v>1</v>
      </c>
    </row>
    <row r="99" spans="1:11" x14ac:dyDescent="0.45">
      <c r="A99" s="5">
        <v>0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2">
        <v>1</v>
      </c>
    </row>
    <row r="100" spans="1:11" x14ac:dyDescent="0.45">
      <c r="A100" s="5">
        <v>0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2">
        <v>1</v>
      </c>
    </row>
    <row r="101" spans="1:11" ht="18.600000000000001" thickBot="1" x14ac:dyDescent="0.5">
      <c r="A101" s="6">
        <v>0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3">
        <v>1</v>
      </c>
    </row>
    <row r="102" spans="1:11" x14ac:dyDescent="0.45">
      <c r="A102" s="4">
        <v>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1">
        <v>1</v>
      </c>
    </row>
    <row r="103" spans="1:11" x14ac:dyDescent="0.45">
      <c r="A103" s="5">
        <v>0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2">
        <v>1</v>
      </c>
    </row>
    <row r="104" spans="1:11" x14ac:dyDescent="0.45">
      <c r="A104" s="5">
        <v>0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2">
        <v>1</v>
      </c>
    </row>
    <row r="105" spans="1:11" x14ac:dyDescent="0.45">
      <c r="A105" s="5">
        <v>0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2">
        <v>1</v>
      </c>
    </row>
    <row r="106" spans="1:11" ht="18.600000000000001" thickBot="1" x14ac:dyDescent="0.5">
      <c r="A106" s="6">
        <v>0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3">
        <v>1</v>
      </c>
    </row>
    <row r="107" spans="1:11" x14ac:dyDescent="0.45">
      <c r="A107" s="4">
        <v>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1">
        <v>1</v>
      </c>
    </row>
    <row r="108" spans="1:11" x14ac:dyDescent="0.45">
      <c r="A108" s="5">
        <v>0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2">
        <v>1</v>
      </c>
    </row>
    <row r="109" spans="1:11" x14ac:dyDescent="0.45">
      <c r="A109" s="5">
        <v>0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2">
        <v>1</v>
      </c>
    </row>
    <row r="110" spans="1:11" x14ac:dyDescent="0.45">
      <c r="A110" s="5">
        <v>0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2">
        <v>1</v>
      </c>
    </row>
    <row r="111" spans="1:11" ht="18.600000000000001" thickBot="1" x14ac:dyDescent="0.5">
      <c r="A111" s="6">
        <v>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3">
        <v>1</v>
      </c>
    </row>
    <row r="112" spans="1:11" x14ac:dyDescent="0.45">
      <c r="A112" s="4">
        <v>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1">
        <v>1</v>
      </c>
    </row>
    <row r="113" spans="1:11" x14ac:dyDescent="0.45">
      <c r="A113" s="5">
        <v>0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2">
        <v>1</v>
      </c>
    </row>
    <row r="114" spans="1:11" x14ac:dyDescent="0.45">
      <c r="A114" s="5">
        <v>0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2">
        <v>1</v>
      </c>
    </row>
    <row r="115" spans="1:11" x14ac:dyDescent="0.45">
      <c r="A115" s="5">
        <v>0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2">
        <v>1</v>
      </c>
    </row>
    <row r="116" spans="1:11" ht="18.600000000000001" thickBot="1" x14ac:dyDescent="0.5">
      <c r="A116" s="6">
        <v>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3">
        <v>1</v>
      </c>
    </row>
    <row r="117" spans="1:11" x14ac:dyDescent="0.45">
      <c r="A117" s="4">
        <v>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1">
        <v>1</v>
      </c>
    </row>
    <row r="118" spans="1:11" x14ac:dyDescent="0.45">
      <c r="A118" s="5">
        <v>0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2">
        <v>1</v>
      </c>
    </row>
    <row r="119" spans="1:11" x14ac:dyDescent="0.45">
      <c r="A119" s="5">
        <v>0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2">
        <v>1</v>
      </c>
    </row>
    <row r="120" spans="1:11" x14ac:dyDescent="0.45">
      <c r="A120" s="5">
        <v>0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2">
        <v>1</v>
      </c>
    </row>
    <row r="121" spans="1:11" ht="18.600000000000001" thickBot="1" x14ac:dyDescent="0.5">
      <c r="A121" s="6">
        <v>0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3">
        <v>1</v>
      </c>
    </row>
    <row r="122" spans="1:11" x14ac:dyDescent="0.45">
      <c r="A122" s="4">
        <v>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1">
        <v>1</v>
      </c>
    </row>
    <row r="123" spans="1:11" x14ac:dyDescent="0.45">
      <c r="A123" s="5">
        <v>0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2">
        <v>1</v>
      </c>
    </row>
    <row r="124" spans="1:11" x14ac:dyDescent="0.45">
      <c r="A124" s="5">
        <v>0</v>
      </c>
      <c r="B124" s="5">
        <v>0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2">
        <v>1</v>
      </c>
    </row>
    <row r="125" spans="1:11" x14ac:dyDescent="0.45">
      <c r="A125" s="5">
        <v>0</v>
      </c>
      <c r="B125" s="5">
        <v>0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2">
        <v>1</v>
      </c>
    </row>
    <row r="126" spans="1:11" ht="18.600000000000001" thickBot="1" x14ac:dyDescent="0.5">
      <c r="A126" s="6">
        <v>0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3">
        <v>1</v>
      </c>
    </row>
    <row r="127" spans="1:11" x14ac:dyDescent="0.45">
      <c r="A127" s="5">
        <v>0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2">
        <v>1</v>
      </c>
    </row>
    <row r="128" spans="1:11" x14ac:dyDescent="0.45">
      <c r="A128" s="5">
        <v>0</v>
      </c>
      <c r="B128" s="5">
        <v>0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2">
        <v>1</v>
      </c>
    </row>
    <row r="129" spans="1:11" x14ac:dyDescent="0.45">
      <c r="A129" s="5">
        <v>0</v>
      </c>
      <c r="B129" s="5">
        <v>0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2">
        <v>1</v>
      </c>
    </row>
    <row r="130" spans="1:11" x14ac:dyDescent="0.45">
      <c r="A130" s="5">
        <v>0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2">
        <v>1</v>
      </c>
    </row>
    <row r="131" spans="1:11" ht="18.600000000000001" thickBot="1" x14ac:dyDescent="0.5">
      <c r="A131" s="6">
        <v>0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3">
        <v>1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3BC3-2852-4E55-A351-93DD5D8C3C88}">
  <sheetPr codeName="Sheet4"/>
  <dimension ref="A1:K14"/>
  <sheetViews>
    <sheetView workbookViewId="0">
      <selection activeCell="L8" sqref="L8"/>
    </sheetView>
  </sheetViews>
  <sheetFormatPr defaultRowHeight="18" x14ac:dyDescent="0.45"/>
  <cols>
    <col min="3" max="4" width="12.3984375" bestFit="1" customWidth="1"/>
  </cols>
  <sheetData>
    <row r="1" spans="1:11" ht="18.600000000000001" thickBot="1" x14ac:dyDescent="0.5">
      <c r="A1" s="18" t="s">
        <v>45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57</v>
      </c>
      <c r="I1" s="18" t="s">
        <v>8</v>
      </c>
      <c r="J1" s="18" t="s">
        <v>9</v>
      </c>
      <c r="K1" s="18" t="s">
        <v>10</v>
      </c>
    </row>
    <row r="2" spans="1:11" x14ac:dyDescent="0.45">
      <c r="A2" s="4">
        <v>1</v>
      </c>
      <c r="B2" s="4">
        <v>0</v>
      </c>
      <c r="C2" s="4">
        <v>0</v>
      </c>
      <c r="D2" s="4">
        <v>3</v>
      </c>
      <c r="E2" s="4">
        <v>2900</v>
      </c>
      <c r="F2" s="4">
        <v>3000</v>
      </c>
      <c r="G2" s="4">
        <v>3001</v>
      </c>
      <c r="H2" s="4">
        <v>3010</v>
      </c>
      <c r="I2" s="1">
        <v>500</v>
      </c>
      <c r="J2" s="4">
        <v>-85</v>
      </c>
      <c r="K2" s="1">
        <v>25</v>
      </c>
    </row>
    <row r="3" spans="1:11" x14ac:dyDescent="0.45">
      <c r="A3" s="5">
        <v>2</v>
      </c>
      <c r="B3" s="5">
        <v>1</v>
      </c>
      <c r="C3" s="5">
        <v>98</v>
      </c>
      <c r="D3" s="5">
        <v>4</v>
      </c>
      <c r="E3" s="5">
        <v>0</v>
      </c>
      <c r="F3" s="5">
        <v>0</v>
      </c>
      <c r="G3" s="5">
        <v>0</v>
      </c>
      <c r="H3" s="5">
        <v>0</v>
      </c>
      <c r="I3" s="5">
        <v>500</v>
      </c>
      <c r="J3" s="5">
        <v>115</v>
      </c>
      <c r="K3" s="2">
        <v>25</v>
      </c>
    </row>
    <row r="4" spans="1:11" x14ac:dyDescent="0.45">
      <c r="A4" s="5">
        <v>3</v>
      </c>
      <c r="B4" s="5">
        <v>1</v>
      </c>
      <c r="C4" s="5">
        <v>98</v>
      </c>
      <c r="D4" s="5">
        <v>7</v>
      </c>
      <c r="E4" s="5">
        <v>0</v>
      </c>
      <c r="F4" s="5">
        <v>0</v>
      </c>
      <c r="G4" s="5">
        <v>0</v>
      </c>
      <c r="H4" s="5">
        <v>0</v>
      </c>
      <c r="I4" s="5">
        <v>500</v>
      </c>
      <c r="J4" s="5">
        <v>115</v>
      </c>
      <c r="K4" s="2">
        <v>25</v>
      </c>
    </row>
    <row r="5" spans="1:11" x14ac:dyDescent="0.45">
      <c r="A5" s="5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2">
        <v>0</v>
      </c>
    </row>
    <row r="6" spans="1:11" ht="18.600000000000001" thickBot="1" x14ac:dyDescent="0.5">
      <c r="A6" s="6">
        <v>0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3">
        <v>0</v>
      </c>
    </row>
    <row r="11" spans="1:11" x14ac:dyDescent="0.45">
      <c r="A11" t="s">
        <v>144</v>
      </c>
    </row>
    <row r="12" spans="1:11" x14ac:dyDescent="0.45">
      <c r="A12">
        <v>1</v>
      </c>
      <c r="B12">
        <v>0</v>
      </c>
      <c r="C12">
        <v>0</v>
      </c>
      <c r="D12">
        <v>3</v>
      </c>
      <c r="E12">
        <v>30</v>
      </c>
      <c r="F12">
        <v>130</v>
      </c>
      <c r="G12">
        <v>131</v>
      </c>
      <c r="H12">
        <v>140</v>
      </c>
      <c r="I12">
        <v>500</v>
      </c>
      <c r="J12">
        <v>-85</v>
      </c>
      <c r="K12">
        <v>35</v>
      </c>
    </row>
    <row r="13" spans="1:11" x14ac:dyDescent="0.45">
      <c r="A13">
        <v>2</v>
      </c>
      <c r="B13">
        <v>1</v>
      </c>
      <c r="C13">
        <v>98</v>
      </c>
      <c r="D13">
        <v>4</v>
      </c>
      <c r="E13">
        <v>0</v>
      </c>
      <c r="F13">
        <v>0</v>
      </c>
      <c r="G13">
        <v>0</v>
      </c>
      <c r="H13">
        <v>0</v>
      </c>
      <c r="I13">
        <v>500</v>
      </c>
      <c r="J13">
        <v>115</v>
      </c>
      <c r="K13">
        <v>35</v>
      </c>
    </row>
    <row r="14" spans="1:11" x14ac:dyDescent="0.45">
      <c r="A14">
        <v>3</v>
      </c>
      <c r="B14">
        <v>1</v>
      </c>
      <c r="C14">
        <v>98</v>
      </c>
      <c r="D14">
        <v>7</v>
      </c>
      <c r="E14">
        <v>0</v>
      </c>
      <c r="F14">
        <v>0</v>
      </c>
      <c r="G14">
        <v>0</v>
      </c>
      <c r="H14">
        <v>0</v>
      </c>
      <c r="I14">
        <v>500</v>
      </c>
      <c r="J14">
        <v>115</v>
      </c>
      <c r="K14">
        <v>35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C64C-EECC-4EE0-BA1A-26A0F2100AC0}">
  <dimension ref="A1:Q34"/>
  <sheetViews>
    <sheetView workbookViewId="0">
      <selection activeCell="I29" sqref="I29"/>
    </sheetView>
  </sheetViews>
  <sheetFormatPr defaultRowHeight="18" x14ac:dyDescent="0.45"/>
  <cols>
    <col min="3" max="4" width="12.3984375" bestFit="1" customWidth="1"/>
  </cols>
  <sheetData>
    <row r="1" spans="1:17" ht="18.600000000000001" thickBot="1" x14ac:dyDescent="0.5">
      <c r="A1" s="18" t="s">
        <v>0</v>
      </c>
      <c r="B1" s="18" t="s">
        <v>1</v>
      </c>
      <c r="C1" s="18" t="s">
        <v>2</v>
      </c>
      <c r="D1" s="18" t="s">
        <v>3</v>
      </c>
      <c r="E1" s="18" t="s">
        <v>8</v>
      </c>
      <c r="F1" s="18" t="s">
        <v>9</v>
      </c>
      <c r="G1" s="56" t="s">
        <v>10</v>
      </c>
    </row>
    <row r="2" spans="1:17" x14ac:dyDescent="0.45">
      <c r="A2" s="79">
        <v>2</v>
      </c>
      <c r="B2" s="79">
        <v>1</v>
      </c>
      <c r="C2" s="79">
        <v>1</v>
      </c>
      <c r="D2" s="79">
        <v>1</v>
      </c>
      <c r="E2" s="79">
        <v>100</v>
      </c>
      <c r="F2" s="80">
        <v>100</v>
      </c>
      <c r="G2" s="79">
        <v>4</v>
      </c>
      <c r="P2">
        <v>500</v>
      </c>
      <c r="Q2">
        <v>115</v>
      </c>
    </row>
    <row r="3" spans="1:17" ht="18.600000000000001" thickBot="1" x14ac:dyDescent="0.5">
      <c r="A3" s="81">
        <v>2</v>
      </c>
      <c r="B3" s="81">
        <v>1</v>
      </c>
      <c r="C3" s="81">
        <v>1</v>
      </c>
      <c r="D3" s="81">
        <v>1</v>
      </c>
      <c r="E3" s="81">
        <v>900</v>
      </c>
      <c r="F3" s="82">
        <v>100</v>
      </c>
      <c r="G3" s="81">
        <v>4</v>
      </c>
    </row>
    <row r="4" spans="1:17" x14ac:dyDescent="0.45">
      <c r="A4" s="34">
        <v>2</v>
      </c>
      <c r="B4" s="34">
        <v>1</v>
      </c>
      <c r="C4" s="34">
        <v>0</v>
      </c>
      <c r="D4" s="34">
        <v>1</v>
      </c>
      <c r="E4" s="34">
        <v>200</v>
      </c>
      <c r="F4" s="77">
        <v>200</v>
      </c>
      <c r="G4" s="34">
        <v>4</v>
      </c>
    </row>
    <row r="5" spans="1:17" ht="18.600000000000001" thickBot="1" x14ac:dyDescent="0.5">
      <c r="A5" s="38">
        <v>2</v>
      </c>
      <c r="B5" s="38">
        <v>1</v>
      </c>
      <c r="C5" s="38">
        <v>0</v>
      </c>
      <c r="D5" s="38">
        <v>1</v>
      </c>
      <c r="E5" s="38">
        <v>800</v>
      </c>
      <c r="F5" s="78">
        <v>200</v>
      </c>
      <c r="G5" s="38">
        <v>4</v>
      </c>
    </row>
    <row r="6" spans="1:17" x14ac:dyDescent="0.45">
      <c r="A6" s="105">
        <v>40</v>
      </c>
      <c r="B6" s="84">
        <v>0</v>
      </c>
      <c r="C6" s="83">
        <v>99</v>
      </c>
      <c r="D6" s="83">
        <v>99</v>
      </c>
      <c r="E6" s="83">
        <v>500</v>
      </c>
      <c r="F6" s="83">
        <v>200</v>
      </c>
      <c r="G6" s="83">
        <v>10</v>
      </c>
    </row>
    <row r="7" spans="1:17" x14ac:dyDescent="0.45">
      <c r="A7" s="106">
        <v>40</v>
      </c>
      <c r="B7" s="89">
        <v>0</v>
      </c>
      <c r="C7" s="90">
        <v>99</v>
      </c>
      <c r="D7" s="90">
        <v>99</v>
      </c>
      <c r="E7" s="90">
        <v>450</v>
      </c>
      <c r="F7" s="90">
        <v>200</v>
      </c>
      <c r="G7" s="90">
        <v>10</v>
      </c>
    </row>
    <row r="8" spans="1:17" ht="18.600000000000001" thickBot="1" x14ac:dyDescent="0.5">
      <c r="A8" s="107">
        <v>40</v>
      </c>
      <c r="B8" s="108">
        <v>0</v>
      </c>
      <c r="C8" s="108">
        <v>99</v>
      </c>
      <c r="D8" s="108">
        <v>99</v>
      </c>
      <c r="E8" s="108">
        <v>550</v>
      </c>
      <c r="F8" s="108">
        <v>200</v>
      </c>
      <c r="G8" s="109">
        <v>10</v>
      </c>
    </row>
    <row r="9" spans="1:17" x14ac:dyDescent="0.45">
      <c r="A9" s="111"/>
      <c r="B9" s="119"/>
      <c r="C9" s="111"/>
      <c r="D9" s="111"/>
      <c r="E9" s="111"/>
      <c r="F9" s="111"/>
      <c r="G9" s="111"/>
    </row>
    <row r="10" spans="1:17" x14ac:dyDescent="0.45">
      <c r="A10" s="110"/>
      <c r="B10" s="118"/>
      <c r="C10" s="110"/>
      <c r="D10" s="110"/>
      <c r="E10" s="110"/>
      <c r="F10" s="110"/>
      <c r="G10" s="110"/>
    </row>
    <row r="11" spans="1:17" x14ac:dyDescent="0.45">
      <c r="A11" s="110"/>
      <c r="B11" s="110"/>
      <c r="C11" s="110"/>
      <c r="D11" s="110"/>
      <c r="E11" s="110"/>
      <c r="F11" s="110"/>
      <c r="G11" s="110"/>
    </row>
    <row r="14" spans="1:17" ht="18.600000000000001" thickBot="1" x14ac:dyDescent="0.5"/>
    <row r="15" spans="1:17" ht="18.600000000000001" thickBot="1" x14ac:dyDescent="0.5">
      <c r="A15" s="20" t="s">
        <v>146</v>
      </c>
    </row>
    <row r="16" spans="1:17" ht="18.600000000000001" thickBot="1" x14ac:dyDescent="0.5">
      <c r="A16" s="56" t="s">
        <v>0</v>
      </c>
      <c r="B16" s="56" t="s">
        <v>1</v>
      </c>
      <c r="C16" s="56" t="s">
        <v>2</v>
      </c>
      <c r="D16" s="56" t="s">
        <v>3</v>
      </c>
      <c r="E16" s="56" t="s">
        <v>8</v>
      </c>
      <c r="F16" s="56" t="s">
        <v>9</v>
      </c>
      <c r="G16" s="56" t="s">
        <v>10</v>
      </c>
    </row>
    <row r="17" spans="1:8" x14ac:dyDescent="0.45">
      <c r="A17" s="91">
        <v>4</v>
      </c>
      <c r="B17" s="91">
        <v>0</v>
      </c>
      <c r="C17" s="91">
        <v>99</v>
      </c>
      <c r="D17" s="91">
        <v>99</v>
      </c>
      <c r="E17" s="91">
        <v>500</v>
      </c>
      <c r="F17" s="91">
        <v>250</v>
      </c>
      <c r="G17" s="92">
        <v>10</v>
      </c>
      <c r="H17" s="94">
        <v>3</v>
      </c>
    </row>
    <row r="18" spans="1:8" x14ac:dyDescent="0.45">
      <c r="A18" s="93">
        <v>4</v>
      </c>
      <c r="B18" s="93">
        <v>0</v>
      </c>
      <c r="C18" s="93">
        <v>99</v>
      </c>
      <c r="D18" s="93">
        <v>99</v>
      </c>
      <c r="E18" s="93">
        <v>450</v>
      </c>
      <c r="F18" s="93">
        <v>250</v>
      </c>
      <c r="G18" s="94">
        <v>10</v>
      </c>
    </row>
    <row r="19" spans="1:8" x14ac:dyDescent="0.45">
      <c r="A19" s="93">
        <v>4</v>
      </c>
      <c r="B19" s="93">
        <v>0</v>
      </c>
      <c r="C19" s="93">
        <v>99</v>
      </c>
      <c r="D19" s="93">
        <v>99</v>
      </c>
      <c r="E19" s="93">
        <v>550</v>
      </c>
      <c r="F19" s="93">
        <v>250</v>
      </c>
      <c r="G19" s="94">
        <v>10</v>
      </c>
    </row>
    <row r="20" spans="1:8" x14ac:dyDescent="0.45">
      <c r="A20" s="93">
        <v>4</v>
      </c>
      <c r="B20" s="93">
        <v>0</v>
      </c>
      <c r="C20" s="93">
        <v>99</v>
      </c>
      <c r="D20" s="93">
        <v>99</v>
      </c>
      <c r="E20" s="93">
        <v>400</v>
      </c>
      <c r="F20" s="93">
        <v>250</v>
      </c>
      <c r="G20" s="94">
        <v>10</v>
      </c>
    </row>
    <row r="21" spans="1:8" ht="18.600000000000001" thickBot="1" x14ac:dyDescent="0.5">
      <c r="A21" s="95">
        <v>4</v>
      </c>
      <c r="B21" s="95">
        <v>0</v>
      </c>
      <c r="C21" s="95">
        <v>99</v>
      </c>
      <c r="D21" s="95">
        <v>99</v>
      </c>
      <c r="E21" s="95">
        <v>600</v>
      </c>
      <c r="F21" s="95">
        <v>250</v>
      </c>
      <c r="G21" s="96">
        <v>10</v>
      </c>
    </row>
    <row r="22" spans="1:8" x14ac:dyDescent="0.45">
      <c r="A22" s="97">
        <v>2</v>
      </c>
      <c r="B22" s="97">
        <v>1</v>
      </c>
      <c r="C22" s="97">
        <v>99</v>
      </c>
      <c r="D22" s="97">
        <v>1</v>
      </c>
      <c r="E22" s="97">
        <v>200</v>
      </c>
      <c r="F22" s="97">
        <v>200</v>
      </c>
      <c r="G22" s="98">
        <v>5</v>
      </c>
    </row>
    <row r="23" spans="1:8" ht="18.600000000000001" thickBot="1" x14ac:dyDescent="0.5">
      <c r="A23" s="99">
        <v>2</v>
      </c>
      <c r="B23" s="99">
        <v>1</v>
      </c>
      <c r="C23" s="99">
        <v>99</v>
      </c>
      <c r="D23" s="99">
        <v>1</v>
      </c>
      <c r="E23" s="99">
        <v>800</v>
      </c>
      <c r="F23" s="99">
        <v>200</v>
      </c>
      <c r="G23" s="100">
        <v>5</v>
      </c>
    </row>
    <row r="24" spans="1:8" x14ac:dyDescent="0.45">
      <c r="A24" s="102">
        <v>2</v>
      </c>
      <c r="B24" s="102">
        <v>1</v>
      </c>
      <c r="C24" s="102">
        <v>99</v>
      </c>
      <c r="D24" s="102">
        <v>1</v>
      </c>
      <c r="E24" s="102">
        <v>100</v>
      </c>
      <c r="F24" s="102">
        <v>100</v>
      </c>
      <c r="G24" s="102">
        <v>5</v>
      </c>
    </row>
    <row r="25" spans="1:8" ht="18.600000000000001" thickBot="1" x14ac:dyDescent="0.5">
      <c r="A25" s="101">
        <v>2</v>
      </c>
      <c r="B25" s="101">
        <v>1</v>
      </c>
      <c r="C25" s="101">
        <v>99</v>
      </c>
      <c r="D25" s="101">
        <v>1</v>
      </c>
      <c r="E25" s="101">
        <v>900</v>
      </c>
      <c r="F25" s="101">
        <v>100</v>
      </c>
      <c r="G25" s="114">
        <v>5</v>
      </c>
    </row>
    <row r="26" spans="1:8" x14ac:dyDescent="0.45">
      <c r="A26" s="112">
        <v>5</v>
      </c>
      <c r="B26" s="112">
        <v>5</v>
      </c>
      <c r="C26" s="112">
        <v>99</v>
      </c>
      <c r="D26" s="112">
        <v>6</v>
      </c>
      <c r="E26" s="112">
        <v>150</v>
      </c>
      <c r="F26" s="112">
        <v>115</v>
      </c>
      <c r="G26" s="113">
        <v>30</v>
      </c>
    </row>
    <row r="27" spans="1:8" ht="18.600000000000001" thickBot="1" x14ac:dyDescent="0.5">
      <c r="A27" s="103">
        <v>5</v>
      </c>
      <c r="B27" s="103">
        <v>5</v>
      </c>
      <c r="C27" s="103">
        <v>99</v>
      </c>
      <c r="D27" s="103">
        <v>6</v>
      </c>
      <c r="E27" s="103">
        <v>850</v>
      </c>
      <c r="F27" s="103">
        <v>115</v>
      </c>
      <c r="G27" s="104">
        <v>30</v>
      </c>
    </row>
    <row r="28" spans="1:8" x14ac:dyDescent="0.45">
      <c r="A28" s="133">
        <v>3</v>
      </c>
      <c r="B28" s="133">
        <v>4</v>
      </c>
      <c r="C28" s="133">
        <v>99</v>
      </c>
      <c r="D28" s="134">
        <v>2</v>
      </c>
      <c r="E28" s="133">
        <v>150</v>
      </c>
      <c r="F28" s="133">
        <v>200</v>
      </c>
      <c r="G28" s="135">
        <v>5</v>
      </c>
    </row>
    <row r="29" spans="1:8" ht="18.600000000000001" thickBot="1" x14ac:dyDescent="0.5">
      <c r="A29" s="136">
        <v>3</v>
      </c>
      <c r="B29" s="136">
        <v>4</v>
      </c>
      <c r="C29" s="136">
        <v>99</v>
      </c>
      <c r="D29" s="137">
        <v>2</v>
      </c>
      <c r="E29" s="136">
        <v>850</v>
      </c>
      <c r="F29" s="136">
        <v>200</v>
      </c>
      <c r="G29" s="138">
        <v>5</v>
      </c>
    </row>
    <row r="30" spans="1:8" x14ac:dyDescent="0.45">
      <c r="A30" s="141">
        <v>6</v>
      </c>
      <c r="B30" s="141">
        <v>1</v>
      </c>
      <c r="C30" s="141">
        <v>99</v>
      </c>
      <c r="D30" s="141">
        <v>8</v>
      </c>
      <c r="E30" s="141">
        <v>50</v>
      </c>
      <c r="F30" s="141">
        <v>100</v>
      </c>
      <c r="G30" s="139">
        <v>5</v>
      </c>
    </row>
    <row r="31" spans="1:8" ht="18.600000000000001" thickBot="1" x14ac:dyDescent="0.5">
      <c r="A31" s="142">
        <v>6</v>
      </c>
      <c r="B31" s="142">
        <v>1</v>
      </c>
      <c r="C31" s="142">
        <v>99</v>
      </c>
      <c r="D31" s="142">
        <v>8</v>
      </c>
      <c r="E31" s="142">
        <v>950</v>
      </c>
      <c r="F31" s="142">
        <v>100</v>
      </c>
      <c r="G31" s="140">
        <v>6</v>
      </c>
    </row>
    <row r="32" spans="1:8" x14ac:dyDescent="0.45">
      <c r="A32">
        <v>4</v>
      </c>
    </row>
    <row r="33" spans="1:1" x14ac:dyDescent="0.45">
      <c r="A33">
        <v>4</v>
      </c>
    </row>
    <row r="34" spans="1:1" x14ac:dyDescent="0.45">
      <c r="A34">
        <v>4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8B55-696E-48AC-8B00-2422BC371631}">
  <sheetPr codeName="Sheet2"/>
  <dimension ref="B1:R15"/>
  <sheetViews>
    <sheetView topLeftCell="B1" zoomScaleNormal="100" workbookViewId="0">
      <selection activeCell="G17" sqref="G17"/>
    </sheetView>
  </sheetViews>
  <sheetFormatPr defaultRowHeight="18" x14ac:dyDescent="0.45"/>
  <cols>
    <col min="1" max="1" width="4.5" customWidth="1"/>
    <col min="3" max="3" width="23.796875" bestFit="1" customWidth="1"/>
    <col min="4" max="4" width="24.69921875" bestFit="1" customWidth="1"/>
    <col min="5" max="5" width="26" bestFit="1" customWidth="1"/>
    <col min="6" max="6" width="26.59765625" bestFit="1" customWidth="1"/>
    <col min="7" max="7" width="25.796875" bestFit="1" customWidth="1"/>
    <col min="8" max="8" width="18.19921875" customWidth="1"/>
    <col min="9" max="9" width="15.19921875" customWidth="1"/>
  </cols>
  <sheetData>
    <row r="1" spans="2:18" ht="18.600000000000001" thickBot="1" x14ac:dyDescent="0.5"/>
    <row r="2" spans="2:18" ht="18.600000000000001" thickBot="1" x14ac:dyDescent="0.5">
      <c r="B2" s="18" t="s">
        <v>13</v>
      </c>
      <c r="C2" s="17" t="s">
        <v>14</v>
      </c>
      <c r="D2" s="17" t="s">
        <v>12</v>
      </c>
      <c r="E2" s="17" t="s">
        <v>15</v>
      </c>
      <c r="F2" s="17" t="s">
        <v>16</v>
      </c>
      <c r="G2" s="17" t="s">
        <v>17</v>
      </c>
      <c r="H2" s="17" t="s">
        <v>203</v>
      </c>
      <c r="I2" s="17" t="s">
        <v>18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7" t="s">
        <v>25</v>
      </c>
      <c r="Q2" s="7" t="s">
        <v>26</v>
      </c>
      <c r="R2" s="9" t="s">
        <v>27</v>
      </c>
    </row>
    <row r="3" spans="2:18" ht="18.600000000000001" thickBot="1" x14ac:dyDescent="0.5">
      <c r="B3" s="56" t="s">
        <v>148</v>
      </c>
      <c r="C3" s="57" t="s">
        <v>83</v>
      </c>
      <c r="D3" s="57" t="s">
        <v>81</v>
      </c>
      <c r="E3" s="57" t="s">
        <v>82</v>
      </c>
      <c r="F3" s="57" t="s">
        <v>78</v>
      </c>
      <c r="G3" s="57" t="s">
        <v>149</v>
      </c>
      <c r="H3" s="57" t="s">
        <v>198</v>
      </c>
      <c r="I3" s="57" t="s">
        <v>218</v>
      </c>
      <c r="J3" s="57"/>
      <c r="K3" s="57"/>
      <c r="L3" s="57"/>
      <c r="M3" s="54"/>
      <c r="N3" s="54"/>
      <c r="O3" s="54"/>
      <c r="P3" s="54"/>
      <c r="Q3" s="54"/>
      <c r="R3" s="55"/>
    </row>
    <row r="4" spans="2:18" x14ac:dyDescent="0.45">
      <c r="B4" s="176" t="s">
        <v>147</v>
      </c>
      <c r="C4" s="182"/>
      <c r="D4" s="178"/>
      <c r="E4" s="178"/>
      <c r="F4" s="178"/>
      <c r="G4" s="178"/>
      <c r="H4" s="178"/>
      <c r="I4" s="178"/>
      <c r="J4" s="178"/>
      <c r="K4" s="178"/>
      <c r="L4" s="178"/>
      <c r="M4" s="180"/>
      <c r="N4" s="174"/>
      <c r="O4" s="174"/>
      <c r="P4" s="174"/>
      <c r="Q4" s="174"/>
      <c r="R4" s="172"/>
    </row>
    <row r="5" spans="2:18" ht="18.600000000000001" thickBot="1" x14ac:dyDescent="0.5">
      <c r="B5" s="177"/>
      <c r="C5" s="183"/>
      <c r="D5" s="179"/>
      <c r="E5" s="179"/>
      <c r="F5" s="179"/>
      <c r="G5" s="179"/>
      <c r="H5" s="179"/>
      <c r="I5" s="179"/>
      <c r="J5" s="179"/>
      <c r="K5" s="179"/>
      <c r="L5" s="179"/>
      <c r="M5" s="181"/>
      <c r="N5" s="175"/>
      <c r="O5" s="175"/>
      <c r="P5" s="175"/>
      <c r="Q5" s="175"/>
      <c r="R5" s="173"/>
    </row>
    <row r="6" spans="2:18" ht="18.600000000000001" thickBot="1" x14ac:dyDescent="0.5"/>
    <row r="7" spans="2:18" ht="18.600000000000001" thickBot="1" x14ac:dyDescent="0.5">
      <c r="B7" s="20" t="s">
        <v>28</v>
      </c>
      <c r="C7" s="88" t="s">
        <v>11</v>
      </c>
      <c r="D7" s="88" t="s">
        <v>29</v>
      </c>
      <c r="E7" s="88" t="s">
        <v>30</v>
      </c>
      <c r="F7" s="88" t="s">
        <v>31</v>
      </c>
      <c r="G7" s="88"/>
      <c r="H7" s="10" t="s">
        <v>33</v>
      </c>
      <c r="I7" s="10" t="s">
        <v>34</v>
      </c>
      <c r="J7" s="10" t="s">
        <v>35</v>
      </c>
      <c r="K7" s="10" t="s">
        <v>36</v>
      </c>
      <c r="L7" s="10" t="s">
        <v>37</v>
      </c>
      <c r="M7" s="10" t="s">
        <v>38</v>
      </c>
      <c r="N7" s="10" t="s">
        <v>39</v>
      </c>
      <c r="O7" s="10" t="s">
        <v>40</v>
      </c>
      <c r="P7" s="10" t="s">
        <v>41</v>
      </c>
      <c r="Q7" s="10" t="s">
        <v>42</v>
      </c>
      <c r="R7" s="9" t="s">
        <v>43</v>
      </c>
    </row>
    <row r="8" spans="2:18" ht="18.600000000000001" thickBot="1" x14ac:dyDescent="0.5">
      <c r="B8" s="56" t="s">
        <v>148</v>
      </c>
      <c r="C8" s="54" t="s">
        <v>77</v>
      </c>
      <c r="D8" s="54" t="s">
        <v>78</v>
      </c>
      <c r="E8" s="54" t="s">
        <v>79</v>
      </c>
      <c r="F8" s="54" t="s">
        <v>80</v>
      </c>
      <c r="G8" s="117"/>
      <c r="H8" s="54"/>
      <c r="I8" s="54"/>
      <c r="J8" s="54"/>
      <c r="K8" s="54"/>
      <c r="L8" s="54"/>
      <c r="M8" s="54"/>
      <c r="N8" s="54"/>
      <c r="O8" s="54"/>
      <c r="P8" s="54"/>
      <c r="Q8" s="54"/>
      <c r="R8" s="55"/>
    </row>
    <row r="9" spans="2:18" x14ac:dyDescent="0.45">
      <c r="B9" s="176" t="s">
        <v>147</v>
      </c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2"/>
    </row>
    <row r="10" spans="2:18" ht="18.600000000000001" thickBot="1" x14ac:dyDescent="0.5">
      <c r="B10" s="177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3"/>
    </row>
    <row r="11" spans="2:18" ht="18.600000000000001" thickBot="1" x14ac:dyDescent="0.5"/>
    <row r="12" spans="2:18" ht="18.600000000000001" thickBot="1" x14ac:dyDescent="0.5">
      <c r="B12" s="18" t="s">
        <v>44</v>
      </c>
      <c r="C12" s="88" t="s">
        <v>11</v>
      </c>
      <c r="D12" s="88" t="s">
        <v>29</v>
      </c>
      <c r="E12" s="88" t="s">
        <v>30</v>
      </c>
      <c r="F12" s="88" t="s">
        <v>31</v>
      </c>
      <c r="G12" s="88" t="s">
        <v>32</v>
      </c>
      <c r="H12" s="10" t="s">
        <v>33</v>
      </c>
      <c r="I12" s="10" t="s">
        <v>34</v>
      </c>
      <c r="J12" s="10" t="s">
        <v>35</v>
      </c>
      <c r="K12" s="10" t="s">
        <v>36</v>
      </c>
      <c r="L12" s="10" t="s">
        <v>37</v>
      </c>
      <c r="M12" s="10" t="s">
        <v>38</v>
      </c>
      <c r="N12" s="10" t="s">
        <v>39</v>
      </c>
      <c r="O12" s="10" t="s">
        <v>40</v>
      </c>
      <c r="P12" s="10" t="s">
        <v>41</v>
      </c>
      <c r="Q12" s="10" t="s">
        <v>42</v>
      </c>
      <c r="R12" s="9" t="s">
        <v>43</v>
      </c>
    </row>
    <row r="13" spans="2:18" ht="18.600000000000001" thickBot="1" x14ac:dyDescent="0.5">
      <c r="B13" s="56" t="s">
        <v>71</v>
      </c>
      <c r="C13" s="54" t="s">
        <v>72</v>
      </c>
      <c r="D13" s="54" t="s">
        <v>73</v>
      </c>
      <c r="E13" s="54" t="s">
        <v>74</v>
      </c>
      <c r="F13" s="54" t="s">
        <v>75</v>
      </c>
      <c r="G13" s="54" t="s">
        <v>76</v>
      </c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5"/>
    </row>
    <row r="14" spans="2:18" x14ac:dyDescent="0.45">
      <c r="B14" s="176" t="s">
        <v>70</v>
      </c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2"/>
    </row>
    <row r="15" spans="2:18" ht="18.600000000000001" thickBot="1" x14ac:dyDescent="0.5">
      <c r="B15" s="177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3"/>
    </row>
  </sheetData>
  <mergeCells count="51">
    <mergeCell ref="H4:H5"/>
    <mergeCell ref="O4:O5"/>
    <mergeCell ref="B4:B5"/>
    <mergeCell ref="P4:P5"/>
    <mergeCell ref="Q4:Q5"/>
    <mergeCell ref="C4:C5"/>
    <mergeCell ref="D4:D5"/>
    <mergeCell ref="E4:E5"/>
    <mergeCell ref="F4:F5"/>
    <mergeCell ref="G4:G5"/>
    <mergeCell ref="R4:R5"/>
    <mergeCell ref="I4:I5"/>
    <mergeCell ref="J4:J5"/>
    <mergeCell ref="K4:K5"/>
    <mergeCell ref="L4:L5"/>
    <mergeCell ref="M4:M5"/>
    <mergeCell ref="N4:N5"/>
    <mergeCell ref="M9:M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14:B15"/>
    <mergeCell ref="C14:C15"/>
    <mergeCell ref="D14:D15"/>
    <mergeCell ref="E14:E15"/>
    <mergeCell ref="F14:F15"/>
    <mergeCell ref="N9:N10"/>
    <mergeCell ref="O9:O10"/>
    <mergeCell ref="P9:P10"/>
    <mergeCell ref="Q9:Q10"/>
    <mergeCell ref="R9:R10"/>
    <mergeCell ref="R14:R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79293-07D8-413C-8404-8A48228D06D6}">
  <dimension ref="B1:V23"/>
  <sheetViews>
    <sheetView zoomScale="80" zoomScaleNormal="80" workbookViewId="0">
      <selection activeCell="H14" sqref="H14"/>
    </sheetView>
  </sheetViews>
  <sheetFormatPr defaultRowHeight="18" x14ac:dyDescent="0.45"/>
  <cols>
    <col min="2" max="2" width="10.3984375" bestFit="1" customWidth="1"/>
    <col min="5" max="5" width="10.09765625" bestFit="1" customWidth="1"/>
    <col min="7" max="7" width="16.19921875" bestFit="1" customWidth="1"/>
    <col min="8" max="8" width="14.796875" bestFit="1" customWidth="1"/>
    <col min="9" max="10" width="10.3984375" bestFit="1" customWidth="1"/>
    <col min="11" max="11" width="15.3984375" bestFit="1" customWidth="1"/>
    <col min="12" max="12" width="5.69921875" customWidth="1"/>
    <col min="13" max="13" width="16.19921875" bestFit="1" customWidth="1"/>
    <col min="14" max="17" width="5.69921875" customWidth="1"/>
    <col min="18" max="18" width="11.19921875" bestFit="1" customWidth="1"/>
    <col min="20" max="20" width="10.796875" bestFit="1" customWidth="1"/>
  </cols>
  <sheetData>
    <row r="1" spans="2:22" ht="18.600000000000001" thickBot="1" x14ac:dyDescent="0.5">
      <c r="B1" s="152" t="s">
        <v>187</v>
      </c>
    </row>
    <row r="2" spans="2:22" ht="18.600000000000001" thickBot="1" x14ac:dyDescent="0.5">
      <c r="B2" s="152" t="s">
        <v>151</v>
      </c>
      <c r="C2" s="155">
        <v>0</v>
      </c>
      <c r="D2" s="155">
        <v>1</v>
      </c>
      <c r="E2" s="155">
        <v>2</v>
      </c>
      <c r="F2" s="155">
        <v>3</v>
      </c>
      <c r="G2" s="155">
        <v>4</v>
      </c>
      <c r="H2" s="155">
        <v>5</v>
      </c>
      <c r="I2" s="155">
        <v>6</v>
      </c>
      <c r="K2" s="160" t="s">
        <v>186</v>
      </c>
      <c r="L2" s="121"/>
      <c r="M2" s="121"/>
      <c r="N2" s="121"/>
      <c r="O2" s="121"/>
      <c r="P2" s="121"/>
    </row>
    <row r="3" spans="2:22" ht="45" customHeight="1" thickBot="1" x14ac:dyDescent="0.5">
      <c r="B3" s="152" t="s">
        <v>87</v>
      </c>
      <c r="C3" s="156"/>
      <c r="D3" s="156"/>
      <c r="E3" s="156"/>
      <c r="F3" s="156"/>
      <c r="G3" s="156"/>
      <c r="H3" s="156"/>
      <c r="I3" s="156"/>
      <c r="K3" s="160" t="s">
        <v>180</v>
      </c>
      <c r="L3" s="191">
        <v>0</v>
      </c>
      <c r="M3" s="122">
        <v>1</v>
      </c>
      <c r="N3" s="122">
        <v>2</v>
      </c>
      <c r="O3" s="122">
        <v>3</v>
      </c>
      <c r="P3" s="122">
        <v>4</v>
      </c>
      <c r="R3" s="160" t="s">
        <v>200</v>
      </c>
    </row>
    <row r="4" spans="2:22" ht="18.600000000000001" thickBot="1" x14ac:dyDescent="0.5">
      <c r="B4" s="152" t="s">
        <v>155</v>
      </c>
      <c r="C4" s="157"/>
      <c r="D4" s="157" t="s">
        <v>156</v>
      </c>
      <c r="E4" s="157" t="s">
        <v>157</v>
      </c>
      <c r="F4" s="157" t="s">
        <v>157</v>
      </c>
      <c r="G4" s="157" t="s">
        <v>158</v>
      </c>
      <c r="H4" s="157">
        <v>99</v>
      </c>
      <c r="I4" s="157">
        <v>99</v>
      </c>
      <c r="K4" s="160" t="s">
        <v>182</v>
      </c>
      <c r="L4" s="124">
        <f>COUNTIF('enemydata '!$A$2:$A$84,L3)</f>
        <v>0</v>
      </c>
      <c r="M4" s="124">
        <f>COUNTIF('enemydata '!$A$2:$A$84,M3)</f>
        <v>20</v>
      </c>
      <c r="N4" s="124">
        <f>COUNTIF('enemydata '!$A$2:$A$84,N3)</f>
        <v>8</v>
      </c>
      <c r="O4" s="124">
        <f>COUNTIF('enemydata '!$A$2:$A$84,O3)</f>
        <v>4</v>
      </c>
      <c r="P4" s="124">
        <f>COUNTIF('enemydata '!$A$2:$A$84,P3)</f>
        <v>51</v>
      </c>
      <c r="R4" s="160" t="s">
        <v>183</v>
      </c>
      <c r="S4" s="18" t="s">
        <v>179</v>
      </c>
      <c r="T4" s="18" t="s">
        <v>125</v>
      </c>
      <c r="U4" s="116" t="s">
        <v>134</v>
      </c>
      <c r="V4" s="116" t="s">
        <v>178</v>
      </c>
    </row>
    <row r="5" spans="2:22" ht="18.600000000000001" thickBot="1" x14ac:dyDescent="0.5">
      <c r="B5" s="152" t="s">
        <v>154</v>
      </c>
      <c r="C5" s="157">
        <v>99</v>
      </c>
      <c r="D5" s="157">
        <v>0</v>
      </c>
      <c r="E5" s="157">
        <v>1</v>
      </c>
      <c r="F5" s="157">
        <v>2</v>
      </c>
      <c r="G5" s="157">
        <v>99</v>
      </c>
      <c r="H5" s="157">
        <v>0</v>
      </c>
      <c r="I5" s="157">
        <v>0</v>
      </c>
      <c r="K5" s="161" t="s">
        <v>202</v>
      </c>
      <c r="L5" s="125">
        <f>C7*L4</f>
        <v>0</v>
      </c>
      <c r="M5" s="125">
        <f>D7*M4</f>
        <v>2000</v>
      </c>
      <c r="N5" s="125">
        <f>E7*N4</f>
        <v>1600</v>
      </c>
      <c r="O5" s="125">
        <f>F7*O4</f>
        <v>1200</v>
      </c>
      <c r="P5" s="127">
        <f>G7*P4</f>
        <v>2550</v>
      </c>
      <c r="R5" s="160" t="s">
        <v>196</v>
      </c>
      <c r="S5" s="126">
        <f>L4+M4+N4+O4+P4</f>
        <v>83</v>
      </c>
      <c r="T5" s="126">
        <f>L15+M15+N15+O15+P15+Q15+R15</f>
        <v>22</v>
      </c>
      <c r="U5" s="115">
        <v>3</v>
      </c>
      <c r="V5" s="126">
        <f>S5+T5+U5</f>
        <v>108</v>
      </c>
    </row>
    <row r="6" spans="2:22" ht="18.600000000000001" thickBot="1" x14ac:dyDescent="0.5">
      <c r="B6" s="152" t="s">
        <v>159</v>
      </c>
      <c r="C6" s="158">
        <v>1</v>
      </c>
      <c r="D6" s="159">
        <v>1</v>
      </c>
      <c r="E6" s="159" t="s">
        <v>160</v>
      </c>
      <c r="F6" s="159" t="s">
        <v>160</v>
      </c>
      <c r="G6" s="159">
        <v>1</v>
      </c>
      <c r="H6" s="157">
        <v>0</v>
      </c>
      <c r="I6" s="157">
        <v>0</v>
      </c>
      <c r="R6" s="160" t="s">
        <v>153</v>
      </c>
      <c r="S6" s="126">
        <f>L5+M5+N5+O5+P5</f>
        <v>7350</v>
      </c>
      <c r="T6" s="126">
        <f>L16+M16+N16+O16+P16+Q16+R16</f>
        <v>13200</v>
      </c>
      <c r="U6" s="115">
        <f>C23+D23+E23</f>
        <v>6000</v>
      </c>
      <c r="V6" s="126">
        <f>S6+T6+U6</f>
        <v>26550</v>
      </c>
    </row>
    <row r="7" spans="2:22" ht="18.600000000000001" thickBot="1" x14ac:dyDescent="0.5">
      <c r="B7" s="153" t="s">
        <v>153</v>
      </c>
      <c r="C7" s="159">
        <v>1000</v>
      </c>
      <c r="D7" s="159">
        <v>100</v>
      </c>
      <c r="E7" s="159">
        <v>200</v>
      </c>
      <c r="F7" s="159">
        <v>300</v>
      </c>
      <c r="G7" s="159">
        <v>50</v>
      </c>
      <c r="H7" s="157">
        <v>0</v>
      </c>
      <c r="I7" s="157">
        <v>0</v>
      </c>
      <c r="K7" s="162" t="s">
        <v>185</v>
      </c>
    </row>
    <row r="8" spans="2:22" ht="18.600000000000001" thickBot="1" x14ac:dyDescent="0.5">
      <c r="C8" s="121"/>
      <c r="D8" s="121"/>
      <c r="E8" s="121"/>
      <c r="F8" s="121"/>
      <c r="G8" s="121"/>
      <c r="K8" s="160" t="s">
        <v>180</v>
      </c>
      <c r="L8" s="192">
        <v>0</v>
      </c>
      <c r="M8" s="123">
        <v>1</v>
      </c>
      <c r="N8" s="123">
        <v>2</v>
      </c>
      <c r="O8" s="123">
        <v>3</v>
      </c>
      <c r="P8" s="123">
        <v>4</v>
      </c>
      <c r="Q8" s="123">
        <v>5</v>
      </c>
      <c r="R8" s="123">
        <v>6</v>
      </c>
    </row>
    <row r="9" spans="2:22" ht="18.600000000000001" thickBot="1" x14ac:dyDescent="0.5">
      <c r="B9" s="151" t="s">
        <v>188</v>
      </c>
      <c r="C9" s="121"/>
      <c r="D9" s="121"/>
      <c r="E9" s="121"/>
      <c r="F9" s="121"/>
      <c r="G9" s="121"/>
      <c r="K9" s="161" t="s">
        <v>182</v>
      </c>
      <c r="L9" s="14">
        <f>COUNTIF(SummonData!$A$2:$A$25,L8)</f>
        <v>0</v>
      </c>
      <c r="M9" s="14">
        <f>COUNTIF(SummonData!$A$2:$A$25,M8)</f>
        <v>0</v>
      </c>
      <c r="N9" s="14">
        <f>COUNTIF(SummonData!$A$2:$A$25,N8)</f>
        <v>8</v>
      </c>
      <c r="O9" s="14">
        <f>COUNTIF(SummonData!$A$2:$A$25,O8)</f>
        <v>0</v>
      </c>
      <c r="P9" s="14">
        <f>COUNTIF(SummonData!$A$2:$A$25,P8)</f>
        <v>5</v>
      </c>
      <c r="Q9" s="14">
        <f>COUNTIF(SummonData!$A$2:$A$25,Q8)</f>
        <v>0</v>
      </c>
      <c r="R9" s="14">
        <f>COUNTIF(SummonData!$A$2:$A$25,R8)</f>
        <v>0</v>
      </c>
    </row>
    <row r="10" spans="2:22" ht="18.600000000000001" thickBot="1" x14ac:dyDescent="0.5">
      <c r="B10" s="151" t="s">
        <v>151</v>
      </c>
      <c r="C10" s="122">
        <v>0</v>
      </c>
      <c r="D10" s="122">
        <v>1</v>
      </c>
      <c r="E10" s="122">
        <v>2</v>
      </c>
      <c r="F10" s="122">
        <v>3</v>
      </c>
      <c r="G10" s="123">
        <v>4</v>
      </c>
      <c r="H10" s="123">
        <v>5</v>
      </c>
      <c r="I10" s="123">
        <v>6</v>
      </c>
      <c r="K10" s="160" t="s">
        <v>181</v>
      </c>
      <c r="L10" s="16">
        <f>L9*C15</f>
        <v>0</v>
      </c>
      <c r="M10" s="16">
        <f>M9*D15</f>
        <v>0</v>
      </c>
      <c r="N10" s="125">
        <f>N9*E15</f>
        <v>4000</v>
      </c>
      <c r="O10" s="125">
        <f>O9*F15</f>
        <v>0</v>
      </c>
      <c r="P10" s="127">
        <f>P9*G15</f>
        <v>1250</v>
      </c>
      <c r="Q10" s="127">
        <f>Q9*H15</f>
        <v>0</v>
      </c>
      <c r="R10" s="127">
        <f>R9*I15</f>
        <v>0</v>
      </c>
    </row>
    <row r="11" spans="2:22" ht="18.600000000000001" thickBot="1" x14ac:dyDescent="0.5">
      <c r="B11" s="151" t="s">
        <v>87</v>
      </c>
      <c r="C11" s="122" t="s">
        <v>165</v>
      </c>
      <c r="D11" s="122" t="s">
        <v>161</v>
      </c>
      <c r="E11" s="122" t="s">
        <v>162</v>
      </c>
      <c r="F11" s="122" t="s">
        <v>163</v>
      </c>
      <c r="G11" s="122" t="s">
        <v>164</v>
      </c>
      <c r="H11" s="122" t="s">
        <v>204</v>
      </c>
      <c r="I11" s="122" t="s">
        <v>214</v>
      </c>
    </row>
    <row r="12" spans="2:22" ht="18.600000000000001" thickBot="1" x14ac:dyDescent="0.5">
      <c r="B12" s="151" t="s">
        <v>155</v>
      </c>
      <c r="C12" s="120">
        <v>99</v>
      </c>
      <c r="D12" s="120">
        <v>99</v>
      </c>
      <c r="E12" s="120">
        <v>0</v>
      </c>
      <c r="F12" s="120">
        <v>1</v>
      </c>
      <c r="G12" s="120">
        <v>99</v>
      </c>
      <c r="H12" s="120">
        <v>98</v>
      </c>
      <c r="I12" s="120">
        <v>98</v>
      </c>
    </row>
    <row r="13" spans="2:22" ht="18.600000000000001" thickBot="1" x14ac:dyDescent="0.5">
      <c r="B13" s="151" t="s">
        <v>55</v>
      </c>
      <c r="C13" s="120">
        <v>99</v>
      </c>
      <c r="D13" s="120">
        <v>99</v>
      </c>
      <c r="E13" s="120">
        <v>1</v>
      </c>
      <c r="F13" s="120">
        <v>2</v>
      </c>
      <c r="G13" s="120">
        <v>99</v>
      </c>
      <c r="H13" s="129" t="s">
        <v>199</v>
      </c>
      <c r="I13" s="129" t="s">
        <v>215</v>
      </c>
      <c r="K13" s="162" t="s">
        <v>217</v>
      </c>
    </row>
    <row r="14" spans="2:22" ht="18.600000000000001" thickBot="1" x14ac:dyDescent="0.5">
      <c r="B14" s="151" t="s">
        <v>152</v>
      </c>
      <c r="C14" s="120">
        <v>1</v>
      </c>
      <c r="D14" s="120">
        <v>1</v>
      </c>
      <c r="E14" s="120">
        <v>4</v>
      </c>
      <c r="F14" s="120">
        <v>4</v>
      </c>
      <c r="G14" s="120">
        <v>10</v>
      </c>
      <c r="H14" s="120">
        <v>20</v>
      </c>
      <c r="I14" s="120">
        <v>10</v>
      </c>
      <c r="K14" s="160" t="s">
        <v>151</v>
      </c>
      <c r="L14" s="192">
        <v>0</v>
      </c>
      <c r="M14" s="123">
        <v>1</v>
      </c>
      <c r="N14" s="123">
        <v>2</v>
      </c>
      <c r="O14" s="123">
        <v>3</v>
      </c>
      <c r="P14" s="123">
        <v>4</v>
      </c>
      <c r="Q14" s="123">
        <v>5</v>
      </c>
      <c r="R14" s="123">
        <v>6</v>
      </c>
    </row>
    <row r="15" spans="2:22" ht="18.600000000000001" thickBot="1" x14ac:dyDescent="0.5">
      <c r="B15" s="151" t="s">
        <v>153</v>
      </c>
      <c r="C15" s="120">
        <v>0</v>
      </c>
      <c r="D15" s="120">
        <v>200</v>
      </c>
      <c r="E15" s="120">
        <v>500</v>
      </c>
      <c r="F15" s="120">
        <v>600</v>
      </c>
      <c r="G15" s="120">
        <v>250</v>
      </c>
      <c r="H15" s="120">
        <v>2000</v>
      </c>
      <c r="I15" s="120">
        <v>1000</v>
      </c>
      <c r="K15" s="161" t="s">
        <v>182</v>
      </c>
      <c r="L15" s="14">
        <f>COUNTIF(SummonData!$A$2:$A$37,L14)</f>
        <v>0</v>
      </c>
      <c r="M15" s="14">
        <f>COUNTIF(SummonData!$A$2:$A$37,M14)</f>
        <v>0</v>
      </c>
      <c r="N15" s="14">
        <f>COUNTIF(SummonData!$A$2:$A$37,N14)</f>
        <v>8</v>
      </c>
      <c r="O15" s="14">
        <f>COUNTIF(SummonData!$A$2:$A$37,O14)</f>
        <v>2</v>
      </c>
      <c r="P15" s="14">
        <f>COUNTIF(SummonData!$A$2:$A$37,P14)</f>
        <v>8</v>
      </c>
      <c r="Q15" s="14">
        <f>COUNTIF(SummonData!$A$2:$A$37,Q14)</f>
        <v>2</v>
      </c>
      <c r="R15" s="14">
        <f>COUNTIF(SummonData!$A$2:$A$37,R14)</f>
        <v>2</v>
      </c>
    </row>
    <row r="16" spans="2:22" ht="18.600000000000001" thickBot="1" x14ac:dyDescent="0.5">
      <c r="C16" s="121"/>
      <c r="D16" s="121"/>
      <c r="E16" s="121"/>
      <c r="F16" s="121"/>
      <c r="G16" s="121"/>
      <c r="K16" s="160" t="s">
        <v>153</v>
      </c>
      <c r="L16" s="16">
        <f>L15*C15</f>
        <v>0</v>
      </c>
      <c r="M16" s="143">
        <f>M15*D15</f>
        <v>0</v>
      </c>
      <c r="N16" s="143">
        <f>N15*E15</f>
        <v>4000</v>
      </c>
      <c r="O16" s="143">
        <f>O15*F15</f>
        <v>1200</v>
      </c>
      <c r="P16" s="143">
        <f>P15*G15</f>
        <v>2000</v>
      </c>
      <c r="Q16" s="143">
        <f>Q15*H15</f>
        <v>4000</v>
      </c>
      <c r="R16" s="143">
        <f>R15*I15</f>
        <v>2000</v>
      </c>
    </row>
    <row r="17" spans="2:17" ht="18.600000000000001" thickBot="1" x14ac:dyDescent="0.5">
      <c r="B17" s="154" t="s">
        <v>189</v>
      </c>
    </row>
    <row r="18" spans="2:17" ht="18.600000000000001" thickBot="1" x14ac:dyDescent="0.5">
      <c r="B18" s="154" t="s">
        <v>180</v>
      </c>
      <c r="C18" s="116">
        <v>1</v>
      </c>
      <c r="D18" s="116">
        <v>2</v>
      </c>
      <c r="E18" s="116">
        <v>3</v>
      </c>
      <c r="F18" s="150"/>
      <c r="G18" s="160" t="s">
        <v>201</v>
      </c>
      <c r="M18" s="160" t="s">
        <v>219</v>
      </c>
    </row>
    <row r="19" spans="2:17" ht="42.6" customHeight="1" thickBot="1" x14ac:dyDescent="0.5">
      <c r="B19" s="154" t="s">
        <v>190</v>
      </c>
      <c r="C19" s="115"/>
      <c r="D19" s="115"/>
      <c r="E19" s="115"/>
      <c r="F19" s="59"/>
      <c r="G19" s="160" t="s">
        <v>183</v>
      </c>
      <c r="H19" s="18" t="s">
        <v>179</v>
      </c>
      <c r="I19" s="18" t="s">
        <v>184</v>
      </c>
      <c r="J19" s="116" t="s">
        <v>189</v>
      </c>
      <c r="K19" s="116" t="s">
        <v>178</v>
      </c>
      <c r="M19" s="160" t="s">
        <v>183</v>
      </c>
      <c r="N19" s="18" t="s">
        <v>179</v>
      </c>
      <c r="O19" s="18" t="s">
        <v>125</v>
      </c>
      <c r="P19" s="116" t="s">
        <v>134</v>
      </c>
      <c r="Q19" s="116" t="s">
        <v>178</v>
      </c>
    </row>
    <row r="20" spans="2:17" ht="18.600000000000001" thickBot="1" x14ac:dyDescent="0.5">
      <c r="B20" s="154" t="s">
        <v>191</v>
      </c>
      <c r="C20" s="8" t="s">
        <v>194</v>
      </c>
      <c r="D20" s="8">
        <v>91</v>
      </c>
      <c r="E20" s="8">
        <v>98</v>
      </c>
      <c r="F20" s="130"/>
      <c r="G20" s="160" t="s">
        <v>196</v>
      </c>
      <c r="H20" s="126">
        <f>L4+M4+N4+O4+P4</f>
        <v>83</v>
      </c>
      <c r="I20" s="126">
        <f>L9+M9+N9+O9+P9</f>
        <v>13</v>
      </c>
      <c r="J20" s="115">
        <v>3</v>
      </c>
      <c r="K20" s="126">
        <f>H20+I20</f>
        <v>96</v>
      </c>
      <c r="M20" s="160" t="s">
        <v>220</v>
      </c>
      <c r="N20" s="126">
        <f>S5-H20</f>
        <v>0</v>
      </c>
      <c r="O20" s="126">
        <f>T5-I20</f>
        <v>9</v>
      </c>
      <c r="P20" s="126">
        <f>U5-J20</f>
        <v>0</v>
      </c>
      <c r="Q20" s="126">
        <f>V5-K20</f>
        <v>12</v>
      </c>
    </row>
    <row r="21" spans="2:17" ht="18.600000000000001" thickBot="1" x14ac:dyDescent="0.5">
      <c r="B21" s="154" t="s">
        <v>192</v>
      </c>
      <c r="C21" s="8">
        <v>3</v>
      </c>
      <c r="D21" s="8" t="s">
        <v>195</v>
      </c>
      <c r="E21" s="8" t="s">
        <v>216</v>
      </c>
      <c r="F21" s="130"/>
      <c r="G21" s="160" t="s">
        <v>181</v>
      </c>
      <c r="H21" s="126">
        <f>L5+M5+N5+O5+P5</f>
        <v>7350</v>
      </c>
      <c r="I21" s="126">
        <f>L10+M10+N10+O10+P10+Q10+R10</f>
        <v>5250</v>
      </c>
      <c r="J21" s="115">
        <f>C23+D23+E23</f>
        <v>6000</v>
      </c>
      <c r="K21" s="126">
        <f>H21+I21+J21</f>
        <v>18600</v>
      </c>
      <c r="M21" s="160" t="s">
        <v>221</v>
      </c>
      <c r="N21" s="126">
        <f>S6-H21</f>
        <v>0</v>
      </c>
      <c r="O21" s="126">
        <f>T6-I21</f>
        <v>7950</v>
      </c>
      <c r="P21" s="126">
        <f>U6-J21</f>
        <v>0</v>
      </c>
      <c r="Q21" s="126">
        <f>V6-K21</f>
        <v>7950</v>
      </c>
    </row>
    <row r="22" spans="2:17" ht="18.600000000000001" thickBot="1" x14ac:dyDescent="0.5">
      <c r="B22" s="154" t="s">
        <v>193</v>
      </c>
      <c r="C22" s="115">
        <v>35</v>
      </c>
      <c r="D22" s="59">
        <v>35</v>
      </c>
      <c r="E22" s="115">
        <v>35</v>
      </c>
      <c r="F22" s="59"/>
    </row>
    <row r="23" spans="2:17" ht="18.600000000000001" thickBot="1" x14ac:dyDescent="0.5">
      <c r="B23" s="154" t="s">
        <v>181</v>
      </c>
      <c r="C23" s="115">
        <v>1000</v>
      </c>
      <c r="D23" s="115">
        <v>2000</v>
      </c>
      <c r="E23" s="115">
        <v>3000</v>
      </c>
      <c r="F23" s="59"/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FE-5191-46F2-B84E-27D9C96CEEC5}">
  <dimension ref="B2:F19"/>
  <sheetViews>
    <sheetView workbookViewId="0">
      <selection activeCell="D15" sqref="D15"/>
    </sheetView>
  </sheetViews>
  <sheetFormatPr defaultRowHeight="18" x14ac:dyDescent="0.45"/>
  <cols>
    <col min="2" max="2" width="12.3984375" bestFit="1" customWidth="1"/>
    <col min="3" max="3" width="39.69921875" bestFit="1" customWidth="1"/>
    <col min="4" max="4" width="56.796875" customWidth="1"/>
    <col min="5" max="5" width="62.3984375" bestFit="1" customWidth="1"/>
  </cols>
  <sheetData>
    <row r="2" spans="2:6" ht="18.600000000000001" thickBot="1" x14ac:dyDescent="0.5">
      <c r="C2" s="59" t="s">
        <v>113</v>
      </c>
      <c r="D2" s="59"/>
      <c r="E2" s="59"/>
    </row>
    <row r="3" spans="2:6" ht="18.600000000000001" thickBot="1" x14ac:dyDescent="0.5">
      <c r="B3" s="8" t="s">
        <v>84</v>
      </c>
      <c r="C3" s="61">
        <v>1</v>
      </c>
      <c r="D3" s="73">
        <v>2</v>
      </c>
      <c r="E3" s="62">
        <v>3</v>
      </c>
    </row>
    <row r="4" spans="2:6" ht="18.600000000000001" thickBot="1" x14ac:dyDescent="0.5">
      <c r="B4" s="8" t="s">
        <v>85</v>
      </c>
      <c r="C4" s="63" t="s">
        <v>209</v>
      </c>
      <c r="D4" s="58" t="s">
        <v>210</v>
      </c>
      <c r="E4" s="11" t="s">
        <v>211</v>
      </c>
    </row>
    <row r="5" spans="2:6" ht="36.6" thickBot="1" x14ac:dyDescent="0.5">
      <c r="B5" s="8" t="s">
        <v>86</v>
      </c>
      <c r="C5" s="64" t="s">
        <v>88</v>
      </c>
      <c r="D5" s="60" t="s">
        <v>150</v>
      </c>
      <c r="E5" s="65" t="s">
        <v>117</v>
      </c>
    </row>
    <row r="6" spans="2:6" ht="18.600000000000001" thickBot="1" x14ac:dyDescent="0.5">
      <c r="B6" s="8" t="s">
        <v>55</v>
      </c>
      <c r="C6" s="63" t="s">
        <v>145</v>
      </c>
      <c r="D6" s="58" t="s">
        <v>197</v>
      </c>
      <c r="E6" s="11" t="s">
        <v>205</v>
      </c>
    </row>
    <row r="7" spans="2:6" ht="54.6" thickBot="1" x14ac:dyDescent="0.5">
      <c r="B7" s="72" t="s">
        <v>111</v>
      </c>
      <c r="C7" s="74" t="s">
        <v>118</v>
      </c>
      <c r="D7" s="74" t="s">
        <v>119</v>
      </c>
      <c r="E7" s="75" t="s">
        <v>120</v>
      </c>
      <c r="F7" s="76" t="s">
        <v>112</v>
      </c>
    </row>
    <row r="8" spans="2:6" x14ac:dyDescent="0.45">
      <c r="B8" s="188" t="s">
        <v>87</v>
      </c>
      <c r="C8" s="184"/>
      <c r="D8" s="184"/>
      <c r="E8" s="186"/>
    </row>
    <row r="9" spans="2:6" x14ac:dyDescent="0.45">
      <c r="B9" s="189"/>
      <c r="C9" s="185"/>
      <c r="D9" s="185"/>
      <c r="E9" s="187"/>
    </row>
    <row r="10" spans="2:6" ht="18.600000000000001" thickBot="1" x14ac:dyDescent="0.5">
      <c r="B10" s="190"/>
      <c r="C10" s="175"/>
      <c r="D10" s="175"/>
      <c r="E10" s="173"/>
    </row>
    <row r="11" spans="2:6" ht="18.600000000000001" thickBot="1" x14ac:dyDescent="0.5"/>
    <row r="12" spans="2:6" ht="18.600000000000001" thickBot="1" x14ac:dyDescent="0.5">
      <c r="B12" s="8" t="s">
        <v>84</v>
      </c>
      <c r="C12" s="131" t="s">
        <v>212</v>
      </c>
    </row>
    <row r="13" spans="2:6" ht="36.6" thickBot="1" x14ac:dyDescent="0.5">
      <c r="B13" s="8" t="s">
        <v>85</v>
      </c>
      <c r="C13" s="132" t="s">
        <v>208</v>
      </c>
    </row>
    <row r="14" spans="2:6" ht="18.600000000000001" thickBot="1" x14ac:dyDescent="0.5">
      <c r="B14" s="8" t="s">
        <v>86</v>
      </c>
      <c r="C14" s="132" t="s">
        <v>207</v>
      </c>
    </row>
    <row r="15" spans="2:6" ht="72.599999999999994" thickBot="1" x14ac:dyDescent="0.5">
      <c r="B15" s="8" t="s">
        <v>55</v>
      </c>
      <c r="C15" s="132" t="s">
        <v>213</v>
      </c>
    </row>
    <row r="16" spans="2:6" ht="18.600000000000001" thickBot="1" x14ac:dyDescent="0.5">
      <c r="B16" s="128" t="s">
        <v>111</v>
      </c>
      <c r="C16" s="75" t="s">
        <v>206</v>
      </c>
    </row>
    <row r="17" spans="2:3" x14ac:dyDescent="0.45">
      <c r="B17" s="188" t="s">
        <v>87</v>
      </c>
      <c r="C17" s="186"/>
    </row>
    <row r="18" spans="2:3" x14ac:dyDescent="0.45">
      <c r="B18" s="189"/>
      <c r="C18" s="187"/>
    </row>
    <row r="19" spans="2:3" ht="28.8" customHeight="1" thickBot="1" x14ac:dyDescent="0.5">
      <c r="B19" s="190"/>
      <c r="C19" s="173"/>
    </row>
  </sheetData>
  <mergeCells count="6">
    <mergeCell ref="C8:C10"/>
    <mergeCell ref="D8:D10"/>
    <mergeCell ref="E8:E10"/>
    <mergeCell ref="B8:B10"/>
    <mergeCell ref="B17:B19"/>
    <mergeCell ref="C17:C19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C8F6-D2E8-4E0B-8208-B0BFA4089045}">
  <sheetPr codeName="Sheet5"/>
  <dimension ref="A1:D58"/>
  <sheetViews>
    <sheetView workbookViewId="0">
      <selection activeCell="D52" sqref="D52"/>
    </sheetView>
  </sheetViews>
  <sheetFormatPr defaultRowHeight="18" x14ac:dyDescent="0.45"/>
  <cols>
    <col min="1" max="1" width="10.3984375" bestFit="1" customWidth="1"/>
    <col min="2" max="2" width="9.09765625" bestFit="1" customWidth="1"/>
    <col min="3" max="3" width="20.19921875" bestFit="1" customWidth="1"/>
    <col min="4" max="4" width="82.59765625" bestFit="1" customWidth="1"/>
    <col min="7" max="7" width="9.796875" customWidth="1"/>
    <col min="8" max="8" width="13.5" customWidth="1"/>
  </cols>
  <sheetData>
    <row r="1" spans="1:4" ht="18.600000000000001" thickBot="1" x14ac:dyDescent="0.5">
      <c r="B1" s="18" t="s">
        <v>124</v>
      </c>
    </row>
    <row r="2" spans="1:4" ht="18.600000000000001" thickBot="1" x14ac:dyDescent="0.5">
      <c r="B2" s="18" t="s">
        <v>46</v>
      </c>
      <c r="C2" s="17" t="s">
        <v>47</v>
      </c>
      <c r="D2" s="19" t="s">
        <v>48</v>
      </c>
    </row>
    <row r="3" spans="1:4" x14ac:dyDescent="0.45">
      <c r="A3" t="s">
        <v>90</v>
      </c>
      <c r="B3" s="163" t="s">
        <v>11</v>
      </c>
      <c r="C3" s="14" t="s">
        <v>96</v>
      </c>
      <c r="D3" s="13" t="s">
        <v>49</v>
      </c>
    </row>
    <row r="4" spans="1:4" x14ac:dyDescent="0.45">
      <c r="B4" s="164" t="s">
        <v>29</v>
      </c>
      <c r="C4" s="15" t="s">
        <v>93</v>
      </c>
      <c r="D4" s="11" t="s">
        <v>92</v>
      </c>
    </row>
    <row r="5" spans="1:4" x14ac:dyDescent="0.45">
      <c r="B5" s="164" t="s">
        <v>30</v>
      </c>
      <c r="C5" s="15" t="s">
        <v>94</v>
      </c>
      <c r="D5" s="11" t="s">
        <v>50</v>
      </c>
    </row>
    <row r="6" spans="1:4" x14ac:dyDescent="0.45">
      <c r="B6" s="164" t="s">
        <v>31</v>
      </c>
      <c r="C6" s="15" t="s">
        <v>95</v>
      </c>
      <c r="D6" s="11" t="s">
        <v>51</v>
      </c>
    </row>
    <row r="7" spans="1:4" x14ac:dyDescent="0.45">
      <c r="B7" s="164" t="s">
        <v>32</v>
      </c>
      <c r="C7" s="15" t="s">
        <v>97</v>
      </c>
      <c r="D7" s="11" t="s">
        <v>52</v>
      </c>
    </row>
    <row r="8" spans="1:4" x14ac:dyDescent="0.45">
      <c r="B8" s="164" t="s">
        <v>33</v>
      </c>
      <c r="C8" s="15" t="s">
        <v>98</v>
      </c>
      <c r="D8" s="11" t="s">
        <v>53</v>
      </c>
    </row>
    <row r="9" spans="1:4" x14ac:dyDescent="0.45">
      <c r="B9" s="164" t="s">
        <v>34</v>
      </c>
      <c r="C9" s="15" t="s">
        <v>68</v>
      </c>
      <c r="D9" s="11" t="s">
        <v>103</v>
      </c>
    </row>
    <row r="10" spans="1:4" x14ac:dyDescent="0.45">
      <c r="B10" s="164" t="s">
        <v>35</v>
      </c>
      <c r="C10" s="15" t="s">
        <v>54</v>
      </c>
      <c r="D10" s="11" t="s">
        <v>69</v>
      </c>
    </row>
    <row r="11" spans="1:4" x14ac:dyDescent="0.45">
      <c r="A11" t="s">
        <v>91</v>
      </c>
      <c r="B11" s="164" t="s">
        <v>36</v>
      </c>
      <c r="C11" s="15" t="s">
        <v>100</v>
      </c>
      <c r="D11" s="11" t="s">
        <v>99</v>
      </c>
    </row>
    <row r="12" spans="1:4" x14ac:dyDescent="0.45">
      <c r="B12" s="164" t="s">
        <v>37</v>
      </c>
      <c r="C12" s="15" t="s">
        <v>101</v>
      </c>
      <c r="D12" s="11" t="s">
        <v>102</v>
      </c>
    </row>
    <row r="13" spans="1:4" x14ac:dyDescent="0.45">
      <c r="B13" s="164" t="s">
        <v>38</v>
      </c>
      <c r="C13" s="15" t="s">
        <v>107</v>
      </c>
      <c r="D13" s="11" t="s">
        <v>104</v>
      </c>
    </row>
    <row r="14" spans="1:4" x14ac:dyDescent="0.45">
      <c r="B14" s="164" t="s">
        <v>39</v>
      </c>
      <c r="C14" s="15" t="s">
        <v>106</v>
      </c>
      <c r="D14" s="11" t="s">
        <v>105</v>
      </c>
    </row>
    <row r="15" spans="1:4" x14ac:dyDescent="0.45">
      <c r="B15" s="164" t="s">
        <v>40</v>
      </c>
      <c r="C15" s="15" t="s">
        <v>108</v>
      </c>
      <c r="D15" s="11" t="s">
        <v>110</v>
      </c>
    </row>
    <row r="16" spans="1:4" x14ac:dyDescent="0.45">
      <c r="B16" s="164" t="s">
        <v>41</v>
      </c>
      <c r="C16" s="15" t="s">
        <v>109</v>
      </c>
      <c r="D16" s="11" t="s">
        <v>105</v>
      </c>
    </row>
    <row r="17" spans="2:4" x14ac:dyDescent="0.45">
      <c r="B17" s="164" t="s">
        <v>42</v>
      </c>
      <c r="C17" s="15"/>
      <c r="D17" s="11"/>
    </row>
    <row r="18" spans="2:4" ht="18.600000000000001" thickBot="1" x14ac:dyDescent="0.5">
      <c r="B18" s="165" t="s">
        <v>43</v>
      </c>
      <c r="C18" s="16"/>
      <c r="D18" s="12"/>
    </row>
    <row r="20" spans="2:4" ht="18.600000000000001" thickBot="1" x14ac:dyDescent="0.5"/>
    <row r="21" spans="2:4" ht="18.600000000000001" thickBot="1" x14ac:dyDescent="0.5">
      <c r="B21" s="18" t="s">
        <v>134</v>
      </c>
    </row>
    <row r="22" spans="2:4" ht="18.600000000000001" thickBot="1" x14ac:dyDescent="0.5">
      <c r="B22" s="18" t="s">
        <v>46</v>
      </c>
      <c r="C22" s="17" t="s">
        <v>47</v>
      </c>
      <c r="D22" s="19" t="s">
        <v>48</v>
      </c>
    </row>
    <row r="23" spans="2:4" x14ac:dyDescent="0.45">
      <c r="B23" s="166" t="s">
        <v>11</v>
      </c>
      <c r="C23" s="14" t="s">
        <v>135</v>
      </c>
      <c r="D23" s="13" t="s">
        <v>136</v>
      </c>
    </row>
    <row r="24" spans="2:4" x14ac:dyDescent="0.45">
      <c r="B24" s="167" t="s">
        <v>29</v>
      </c>
      <c r="C24" s="15"/>
      <c r="D24" s="11"/>
    </row>
    <row r="25" spans="2:4" x14ac:dyDescent="0.45">
      <c r="B25" s="167" t="s">
        <v>30</v>
      </c>
      <c r="C25" s="15"/>
      <c r="D25" s="11"/>
    </row>
    <row r="26" spans="2:4" x14ac:dyDescent="0.45">
      <c r="B26" s="167" t="s">
        <v>31</v>
      </c>
      <c r="C26" s="15"/>
      <c r="D26" s="11"/>
    </row>
    <row r="27" spans="2:4" x14ac:dyDescent="0.45">
      <c r="B27" s="167" t="s">
        <v>32</v>
      </c>
      <c r="C27" s="15"/>
      <c r="D27" s="11"/>
    </row>
    <row r="28" spans="2:4" x14ac:dyDescent="0.45">
      <c r="B28" s="167" t="s">
        <v>33</v>
      </c>
      <c r="C28" s="15"/>
      <c r="D28" s="11"/>
    </row>
    <row r="29" spans="2:4" x14ac:dyDescent="0.45">
      <c r="B29" s="167" t="s">
        <v>34</v>
      </c>
      <c r="C29" s="15"/>
      <c r="D29" s="11"/>
    </row>
    <row r="30" spans="2:4" x14ac:dyDescent="0.45">
      <c r="B30" s="167" t="s">
        <v>35</v>
      </c>
      <c r="C30" s="15"/>
      <c r="D30" s="11"/>
    </row>
    <row r="31" spans="2:4" x14ac:dyDescent="0.45">
      <c r="B31" s="167" t="s">
        <v>36</v>
      </c>
      <c r="C31" s="15"/>
      <c r="D31" s="11"/>
    </row>
    <row r="32" spans="2:4" x14ac:dyDescent="0.45">
      <c r="B32" s="167" t="s">
        <v>37</v>
      </c>
      <c r="C32" s="15"/>
      <c r="D32" s="11"/>
    </row>
    <row r="33" spans="2:4" x14ac:dyDescent="0.45">
      <c r="B33" s="167" t="s">
        <v>38</v>
      </c>
      <c r="C33" s="15"/>
      <c r="D33" s="11"/>
    </row>
    <row r="34" spans="2:4" x14ac:dyDescent="0.45">
      <c r="B34" s="167" t="s">
        <v>137</v>
      </c>
      <c r="C34" s="15" t="s">
        <v>138</v>
      </c>
      <c r="D34" s="11" t="s">
        <v>131</v>
      </c>
    </row>
    <row r="35" spans="2:4" x14ac:dyDescent="0.45">
      <c r="B35" s="167" t="s">
        <v>139</v>
      </c>
      <c r="C35" s="15" t="s">
        <v>129</v>
      </c>
      <c r="D35" s="11" t="s">
        <v>140</v>
      </c>
    </row>
    <row r="36" spans="2:4" x14ac:dyDescent="0.45">
      <c r="B36" s="167" t="s">
        <v>128</v>
      </c>
      <c r="C36" s="15" t="s">
        <v>141</v>
      </c>
      <c r="D36" s="11" t="s">
        <v>142</v>
      </c>
    </row>
    <row r="37" spans="2:4" x14ac:dyDescent="0.45">
      <c r="B37" s="167" t="s">
        <v>42</v>
      </c>
      <c r="C37" s="15"/>
      <c r="D37" s="11"/>
    </row>
    <row r="38" spans="2:4" ht="18.600000000000001" thickBot="1" x14ac:dyDescent="0.5">
      <c r="B38" s="168" t="s">
        <v>43</v>
      </c>
      <c r="C38" s="16"/>
      <c r="D38" s="12"/>
    </row>
    <row r="40" spans="2:4" ht="18.600000000000001" thickBot="1" x14ac:dyDescent="0.5"/>
    <row r="41" spans="2:4" ht="18.600000000000001" thickBot="1" x14ac:dyDescent="0.5">
      <c r="B41" s="18" t="s">
        <v>125</v>
      </c>
    </row>
    <row r="42" spans="2:4" ht="18.600000000000001" thickBot="1" x14ac:dyDescent="0.5">
      <c r="B42" s="18" t="s">
        <v>46</v>
      </c>
      <c r="C42" s="17" t="s">
        <v>47</v>
      </c>
      <c r="D42" s="19" t="s">
        <v>48</v>
      </c>
    </row>
    <row r="43" spans="2:4" x14ac:dyDescent="0.45">
      <c r="B43" s="169" t="s">
        <v>11</v>
      </c>
      <c r="C43" s="14" t="s">
        <v>126</v>
      </c>
      <c r="D43" s="13" t="s">
        <v>132</v>
      </c>
    </row>
    <row r="44" spans="2:4" x14ac:dyDescent="0.45">
      <c r="B44" s="170" t="s">
        <v>29</v>
      </c>
      <c r="C44" s="15" t="s">
        <v>127</v>
      </c>
      <c r="D44" s="11" t="s">
        <v>133</v>
      </c>
    </row>
    <row r="45" spans="2:4" x14ac:dyDescent="0.45">
      <c r="B45" s="170" t="s">
        <v>30</v>
      </c>
      <c r="C45" s="15"/>
      <c r="D45" s="11"/>
    </row>
    <row r="46" spans="2:4" x14ac:dyDescent="0.45">
      <c r="B46" s="170" t="s">
        <v>31</v>
      </c>
      <c r="C46" s="15"/>
      <c r="D46" s="11"/>
    </row>
    <row r="47" spans="2:4" x14ac:dyDescent="0.45">
      <c r="B47" s="170" t="s">
        <v>32</v>
      </c>
      <c r="C47" s="15"/>
      <c r="D47" s="11"/>
    </row>
    <row r="48" spans="2:4" x14ac:dyDescent="0.45">
      <c r="B48" s="170" t="s">
        <v>33</v>
      </c>
      <c r="C48" s="15"/>
      <c r="D48" s="11"/>
    </row>
    <row r="49" spans="2:4" x14ac:dyDescent="0.45">
      <c r="B49" s="170" t="s">
        <v>34</v>
      </c>
      <c r="C49" s="15"/>
      <c r="D49" s="11"/>
    </row>
    <row r="50" spans="2:4" x14ac:dyDescent="0.45">
      <c r="B50" s="170" t="s">
        <v>35</v>
      </c>
      <c r="C50" s="15"/>
      <c r="D50" s="11"/>
    </row>
    <row r="51" spans="2:4" x14ac:dyDescent="0.45">
      <c r="B51" s="170" t="s">
        <v>36</v>
      </c>
      <c r="C51" s="15"/>
      <c r="D51" s="11"/>
    </row>
    <row r="52" spans="2:4" x14ac:dyDescent="0.45">
      <c r="B52" s="170" t="s">
        <v>37</v>
      </c>
      <c r="C52" s="15"/>
      <c r="D52" s="11"/>
    </row>
    <row r="53" spans="2:4" x14ac:dyDescent="0.45">
      <c r="B53" s="170" t="s">
        <v>38</v>
      </c>
      <c r="C53" s="15"/>
      <c r="D53" s="11"/>
    </row>
    <row r="54" spans="2:4" x14ac:dyDescent="0.45">
      <c r="B54" s="170" t="s">
        <v>39</v>
      </c>
      <c r="C54" s="15"/>
      <c r="D54" s="11"/>
    </row>
    <row r="55" spans="2:4" x14ac:dyDescent="0.45">
      <c r="B55" s="170" t="s">
        <v>40</v>
      </c>
      <c r="C55" s="15"/>
      <c r="D55" s="11"/>
    </row>
    <row r="56" spans="2:4" x14ac:dyDescent="0.45">
      <c r="B56" s="170" t="s">
        <v>41</v>
      </c>
      <c r="C56" s="15"/>
      <c r="D56" s="11"/>
    </row>
    <row r="57" spans="2:4" x14ac:dyDescent="0.45">
      <c r="B57" s="170" t="s">
        <v>42</v>
      </c>
      <c r="C57" s="15"/>
      <c r="D57" s="11"/>
    </row>
    <row r="58" spans="2:4" ht="18.600000000000001" thickBot="1" x14ac:dyDescent="0.5">
      <c r="B58" s="171" t="s">
        <v>128</v>
      </c>
      <c r="C58" s="16" t="s">
        <v>129</v>
      </c>
      <c r="D58" s="12" t="s">
        <v>130</v>
      </c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2D7F-959B-459F-A492-6AFDE0388921}">
  <sheetPr codeName="Sheet6"/>
  <dimension ref="B1:E18"/>
  <sheetViews>
    <sheetView workbookViewId="0">
      <selection activeCell="F9" sqref="F9"/>
    </sheetView>
  </sheetViews>
  <sheetFormatPr defaultRowHeight="18" x14ac:dyDescent="0.45"/>
  <cols>
    <col min="3" max="3" width="29.59765625" bestFit="1" customWidth="1"/>
    <col min="4" max="4" width="15.296875" bestFit="1" customWidth="1"/>
    <col min="5" max="5" width="63.09765625" bestFit="1" customWidth="1"/>
  </cols>
  <sheetData>
    <row r="1" spans="2:5" ht="18.600000000000001" thickBot="1" x14ac:dyDescent="0.5">
      <c r="B1" s="18" t="s">
        <v>143</v>
      </c>
    </row>
    <row r="2" spans="2:5" ht="18.600000000000001" thickBot="1" x14ac:dyDescent="0.5">
      <c r="B2" s="18" t="s">
        <v>56</v>
      </c>
      <c r="C2" s="18" t="s">
        <v>64</v>
      </c>
      <c r="D2" s="18" t="s">
        <v>55</v>
      </c>
      <c r="E2" s="46" t="s">
        <v>48</v>
      </c>
    </row>
    <row r="3" spans="2:5" x14ac:dyDescent="0.45">
      <c r="B3" s="166" t="s">
        <v>11</v>
      </c>
      <c r="C3" s="85" t="s">
        <v>65</v>
      </c>
      <c r="D3" s="50" t="s">
        <v>58</v>
      </c>
      <c r="E3" s="47" t="s">
        <v>59</v>
      </c>
    </row>
    <row r="4" spans="2:5" x14ac:dyDescent="0.45">
      <c r="B4" s="167" t="s">
        <v>29</v>
      </c>
      <c r="C4" s="86" t="s">
        <v>66</v>
      </c>
      <c r="D4" s="51" t="s">
        <v>60</v>
      </c>
      <c r="E4" s="48" t="s">
        <v>61</v>
      </c>
    </row>
    <row r="5" spans="2:5" x14ac:dyDescent="0.45">
      <c r="B5" s="167" t="s">
        <v>30</v>
      </c>
      <c r="C5" s="86" t="s">
        <v>67</v>
      </c>
      <c r="D5" s="51" t="s">
        <v>62</v>
      </c>
      <c r="E5" s="48" t="s">
        <v>63</v>
      </c>
    </row>
    <row r="6" spans="2:5" x14ac:dyDescent="0.45">
      <c r="B6" s="167" t="s">
        <v>31</v>
      </c>
      <c r="C6" s="86" t="s">
        <v>114</v>
      </c>
      <c r="D6" s="52" t="s">
        <v>115</v>
      </c>
      <c r="E6" s="48" t="s">
        <v>116</v>
      </c>
    </row>
    <row r="7" spans="2:5" x14ac:dyDescent="0.45">
      <c r="B7" s="167" t="s">
        <v>32</v>
      </c>
      <c r="C7" s="86" t="s">
        <v>121</v>
      </c>
      <c r="D7" s="52" t="s">
        <v>123</v>
      </c>
      <c r="E7" s="48" t="s">
        <v>122</v>
      </c>
    </row>
    <row r="8" spans="2:5" x14ac:dyDescent="0.45">
      <c r="B8" s="167" t="s">
        <v>33</v>
      </c>
      <c r="C8" s="86" t="s">
        <v>166</v>
      </c>
      <c r="D8" s="52" t="s">
        <v>170</v>
      </c>
      <c r="E8" s="48" t="s">
        <v>174</v>
      </c>
    </row>
    <row r="9" spans="2:5" x14ac:dyDescent="0.45">
      <c r="B9" s="167" t="s">
        <v>34</v>
      </c>
      <c r="C9" s="86" t="s">
        <v>167</v>
      </c>
      <c r="D9" s="52" t="s">
        <v>171</v>
      </c>
      <c r="E9" s="48" t="s">
        <v>175</v>
      </c>
    </row>
    <row r="10" spans="2:5" x14ac:dyDescent="0.45">
      <c r="B10" s="167" t="s">
        <v>35</v>
      </c>
      <c r="C10" s="86" t="s">
        <v>168</v>
      </c>
      <c r="D10" s="52" t="s">
        <v>172</v>
      </c>
      <c r="E10" s="48" t="s">
        <v>176</v>
      </c>
    </row>
    <row r="11" spans="2:5" x14ac:dyDescent="0.45">
      <c r="B11" s="167" t="s">
        <v>36</v>
      </c>
      <c r="C11" s="86" t="s">
        <v>169</v>
      </c>
      <c r="D11" s="52" t="s">
        <v>173</v>
      </c>
      <c r="E11" s="48" t="s">
        <v>177</v>
      </c>
    </row>
    <row r="12" spans="2:5" x14ac:dyDescent="0.45">
      <c r="B12" s="167" t="s">
        <v>37</v>
      </c>
      <c r="C12" s="86"/>
      <c r="D12" s="52"/>
      <c r="E12" s="48"/>
    </row>
    <row r="13" spans="2:5" x14ac:dyDescent="0.45">
      <c r="B13" s="167" t="s">
        <v>38</v>
      </c>
      <c r="C13" s="86"/>
      <c r="D13" s="52"/>
      <c r="E13" s="48"/>
    </row>
    <row r="14" spans="2:5" x14ac:dyDescent="0.45">
      <c r="B14" s="167" t="s">
        <v>39</v>
      </c>
      <c r="C14" s="86"/>
      <c r="D14" s="52"/>
      <c r="E14" s="48"/>
    </row>
    <row r="15" spans="2:5" x14ac:dyDescent="0.45">
      <c r="B15" s="167" t="s">
        <v>40</v>
      </c>
      <c r="C15" s="86"/>
      <c r="D15" s="52"/>
      <c r="E15" s="48"/>
    </row>
    <row r="16" spans="2:5" x14ac:dyDescent="0.45">
      <c r="B16" s="167" t="s">
        <v>41</v>
      </c>
      <c r="C16" s="86"/>
      <c r="D16" s="52"/>
      <c r="E16" s="48"/>
    </row>
    <row r="17" spans="2:5" x14ac:dyDescent="0.45">
      <c r="B17" s="167" t="s">
        <v>42</v>
      </c>
      <c r="C17" s="86"/>
      <c r="D17" s="52"/>
      <c r="E17" s="48"/>
    </row>
    <row r="18" spans="2:5" ht="18.600000000000001" thickBot="1" x14ac:dyDescent="0.5">
      <c r="B18" s="168" t="s">
        <v>89</v>
      </c>
      <c r="C18" s="87"/>
      <c r="D18" s="53"/>
      <c r="E18" s="49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enemydata </vt:lpstr>
      <vt:lpstr>boosdata</vt:lpstr>
      <vt:lpstr>SummonData</vt:lpstr>
      <vt:lpstr>画像・情報</vt:lpstr>
      <vt:lpstr>敵の情報</vt:lpstr>
      <vt:lpstr>ボスの移動・攻撃情報</vt:lpstr>
      <vt:lpstr>移動 情報</vt:lpstr>
      <vt:lpstr>攻撃  情報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2022-08-05T02:22:37Z</dcterms:created>
  <dcterms:modified xsi:type="dcterms:W3CDTF">2023-02-08T07:27:09Z</dcterms:modified>
</cp:coreProperties>
</file>