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9b46107a32a29a/ドキュメント/"/>
    </mc:Choice>
  </mc:AlternateContent>
  <xr:revisionPtr revIDLastSave="42" documentId="8_{127A77B8-C613-4941-9BDF-241057DB6CB5}" xr6:coauthVersionLast="47" xr6:coauthVersionMax="47" xr10:uidLastSave="{2621E26F-5A3A-4677-B525-5900C24BB09A}"/>
  <bookViews>
    <workbookView xWindow="-98" yWindow="-98" windowWidth="21795" windowHeight="13875" xr2:uid="{E45205BD-6CEE-498C-8CA2-AF5A49F2C8E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9" i="1" l="1"/>
  <c r="AD29" i="1"/>
  <c r="AA29" i="1"/>
  <c r="AG28" i="1"/>
  <c r="AD28" i="1"/>
  <c r="AA28" i="1"/>
  <c r="AG27" i="1"/>
  <c r="AD27" i="1"/>
  <c r="AA27" i="1"/>
  <c r="AG26" i="1"/>
  <c r="AD26" i="1"/>
  <c r="AA26" i="1"/>
  <c r="AG25" i="1"/>
  <c r="AD25" i="1"/>
  <c r="AA25" i="1"/>
  <c r="AG24" i="1"/>
  <c r="AD24" i="1"/>
  <c r="AA24" i="1"/>
  <c r="AG23" i="1"/>
  <c r="AD23" i="1"/>
  <c r="AA23" i="1"/>
  <c r="AG22" i="1"/>
  <c r="AD22" i="1"/>
  <c r="AA22" i="1"/>
  <c r="AG21" i="1"/>
  <c r="AD21" i="1"/>
  <c r="AA21" i="1"/>
  <c r="G24" i="1"/>
  <c r="I17" i="3"/>
</calcChain>
</file>

<file path=xl/sharedStrings.xml><?xml version="1.0" encoding="utf-8"?>
<sst xmlns="http://schemas.openxmlformats.org/spreadsheetml/2006/main" count="132" uniqueCount="119">
  <si>
    <t xml:space="preserve"> [連結]　　　　　　　　　　　　　　　　　　（単位:億円）</t>
    <rPh sb="2" eb="4">
      <t>レンケツ</t>
    </rPh>
    <rPh sb="24" eb="26">
      <t>タンイ</t>
    </rPh>
    <rPh sb="27" eb="29">
      <t>オクエン</t>
    </rPh>
    <phoneticPr fontId="4"/>
  </si>
  <si>
    <t xml:space="preserve">財　政　状　態 </t>
    <rPh sb="0" eb="1">
      <t>ザイ</t>
    </rPh>
    <rPh sb="2" eb="3">
      <t>セイ</t>
    </rPh>
    <rPh sb="4" eb="5">
      <t>ジョウ</t>
    </rPh>
    <rPh sb="6" eb="7">
      <t>タイ</t>
    </rPh>
    <phoneticPr fontId="4"/>
  </si>
  <si>
    <t>[連結]　　　　　　　　　　　　　　　　　　　（単位：億円）</t>
    <rPh sb="1" eb="3">
      <t>レンケツ</t>
    </rPh>
    <rPh sb="24" eb="26">
      <t>タンイ</t>
    </rPh>
    <rPh sb="27" eb="29">
      <t>オクエン</t>
    </rPh>
    <phoneticPr fontId="4"/>
  </si>
  <si>
    <t>売上高</t>
    <rPh sb="0" eb="3">
      <t>ウリアゲダカ</t>
    </rPh>
    <phoneticPr fontId="4"/>
  </si>
  <si>
    <t>流動資産</t>
    <rPh sb="0" eb="2">
      <t>リュウドウ</t>
    </rPh>
    <rPh sb="2" eb="4">
      <t>シサン</t>
    </rPh>
    <phoneticPr fontId="4"/>
  </si>
  <si>
    <t>売上総損益</t>
    <rPh sb="0" eb="2">
      <t>ウリアゲ</t>
    </rPh>
    <rPh sb="2" eb="5">
      <t>ソウソンエキ</t>
    </rPh>
    <phoneticPr fontId="4"/>
  </si>
  <si>
    <t>（現預金）</t>
    <rPh sb="1" eb="4">
      <t>ゲンヨキン</t>
    </rPh>
    <phoneticPr fontId="4"/>
  </si>
  <si>
    <t>(棚卸資産）</t>
    <rPh sb="1" eb="3">
      <t>タナオロシ</t>
    </rPh>
    <rPh sb="3" eb="5">
      <t>シサン</t>
    </rPh>
    <phoneticPr fontId="3"/>
  </si>
  <si>
    <t>営業損益</t>
    <phoneticPr fontId="4"/>
  </si>
  <si>
    <t>（有形固定資産）</t>
    <rPh sb="1" eb="3">
      <t>ユウケイ</t>
    </rPh>
    <rPh sb="3" eb="7">
      <t>コテイシサン</t>
    </rPh>
    <phoneticPr fontId="4"/>
  </si>
  <si>
    <t>税引前当期純利益</t>
    <rPh sb="0" eb="8">
      <t>ゼイビキマエトウキジュンリエキ</t>
    </rPh>
    <phoneticPr fontId="3"/>
  </si>
  <si>
    <t>法人所得税費用</t>
    <rPh sb="0" eb="5">
      <t>ホウジンショトクゼイ</t>
    </rPh>
    <rPh sb="5" eb="7">
      <t>ヒヨウ</t>
    </rPh>
    <phoneticPr fontId="4"/>
  </si>
  <si>
    <t>当期損益</t>
    <rPh sb="0" eb="2">
      <t>トウキ</t>
    </rPh>
    <rPh sb="2" eb="4">
      <t>ソンエキ</t>
    </rPh>
    <phoneticPr fontId="4"/>
  </si>
  <si>
    <t>配当金</t>
  </si>
  <si>
    <t>1株当たり配当金</t>
  </si>
  <si>
    <t>現金、現金同等物増減(▲は減少)</t>
    <rPh sb="0" eb="2">
      <t>ゲンキン</t>
    </rPh>
    <rPh sb="3" eb="5">
      <t>ゲンキン</t>
    </rPh>
    <rPh sb="5" eb="7">
      <t>ドウトウ</t>
    </rPh>
    <rPh sb="7" eb="8">
      <t>ブツ</t>
    </rPh>
    <rPh sb="8" eb="10">
      <t>ゾウゲン</t>
    </rPh>
    <rPh sb="13" eb="15">
      <t>ゲンショウ</t>
    </rPh>
    <phoneticPr fontId="3"/>
  </si>
  <si>
    <t>＜　　　流　　　　動　　　比　　　率　＞</t>
    <rPh sb="4" eb="5">
      <t>リュウ</t>
    </rPh>
    <rPh sb="9" eb="10">
      <t>ドウ</t>
    </rPh>
    <rPh sb="13" eb="14">
      <t>ヒ</t>
    </rPh>
    <rPh sb="17" eb="18">
      <t>リツ</t>
    </rPh>
    <phoneticPr fontId="3"/>
  </si>
  <si>
    <t>＜　自　己　資　本　比　率　＞</t>
    <rPh sb="2" eb="3">
      <t>ジ</t>
    </rPh>
    <rPh sb="4" eb="5">
      <t>オノレ</t>
    </rPh>
    <rPh sb="6" eb="7">
      <t>シ</t>
    </rPh>
    <rPh sb="8" eb="9">
      <t>ホン</t>
    </rPh>
    <rPh sb="10" eb="11">
      <t>ヒ</t>
    </rPh>
    <rPh sb="12" eb="13">
      <t>リツ</t>
    </rPh>
    <phoneticPr fontId="3"/>
  </si>
  <si>
    <t>＜   　固　定　長　期　適　合　率　　＞</t>
    <rPh sb="5" eb="6">
      <t>コ</t>
    </rPh>
    <rPh sb="7" eb="8">
      <t>サダム</t>
    </rPh>
    <rPh sb="9" eb="10">
      <t>チョウ</t>
    </rPh>
    <rPh sb="11" eb="12">
      <t>キ</t>
    </rPh>
    <rPh sb="13" eb="14">
      <t>テキ</t>
    </rPh>
    <rPh sb="15" eb="16">
      <t>ゴウ</t>
    </rPh>
    <rPh sb="17" eb="18">
      <t>リツ</t>
    </rPh>
    <phoneticPr fontId="3"/>
  </si>
  <si>
    <t>配　　当　　性　　向</t>
    <phoneticPr fontId="3"/>
  </si>
  <si>
    <t>運転資本</t>
    <rPh sb="0" eb="2">
      <t>ウンテン</t>
    </rPh>
    <rPh sb="2" eb="4">
      <t>シホン</t>
    </rPh>
    <phoneticPr fontId="4"/>
  </si>
  <si>
    <r>
      <t>運　転　資　本　回　転　期　間　</t>
    </r>
    <r>
      <rPr>
        <sz val="8"/>
        <rFont val="ＭＳ Ｐ明朝"/>
        <family val="1"/>
        <charset val="128"/>
      </rPr>
      <t>（月）</t>
    </r>
    <rPh sb="0" eb="1">
      <t>ウン</t>
    </rPh>
    <rPh sb="2" eb="3">
      <t>テン</t>
    </rPh>
    <rPh sb="4" eb="5">
      <t>シ</t>
    </rPh>
    <rPh sb="6" eb="7">
      <t>ホン</t>
    </rPh>
    <rPh sb="8" eb="9">
      <t>カイ</t>
    </rPh>
    <rPh sb="10" eb="11">
      <t>テン</t>
    </rPh>
    <rPh sb="12" eb="13">
      <t>キ</t>
    </rPh>
    <rPh sb="14" eb="15">
      <t>アイダ</t>
    </rPh>
    <rPh sb="17" eb="18">
      <t>ツキ</t>
    </rPh>
    <phoneticPr fontId="4"/>
  </si>
  <si>
    <t>総資産回転率</t>
    <rPh sb="0" eb="3">
      <t>ソウシサン</t>
    </rPh>
    <rPh sb="3" eb="5">
      <t>カイテン</t>
    </rPh>
    <rPh sb="5" eb="6">
      <t>リツ</t>
    </rPh>
    <phoneticPr fontId="4"/>
  </si>
  <si>
    <t>＜　　　固　　　　定　　　比　　　率　＞</t>
    <rPh sb="4" eb="5">
      <t>コ</t>
    </rPh>
    <rPh sb="9" eb="10">
      <t>サダム</t>
    </rPh>
    <rPh sb="13" eb="14">
      <t>ヒ</t>
    </rPh>
    <rPh sb="17" eb="18">
      <t>リツ</t>
    </rPh>
    <phoneticPr fontId="3"/>
  </si>
  <si>
    <t>ROA（総資産利益率）</t>
    <rPh sb="4" eb="7">
      <t>ソウシサン</t>
    </rPh>
    <rPh sb="7" eb="10">
      <t>リエキリツ</t>
    </rPh>
    <phoneticPr fontId="3"/>
  </si>
  <si>
    <t>ROE（純資産利益率）</t>
    <rPh sb="4" eb="7">
      <t>ジュンシサン</t>
    </rPh>
    <rPh sb="7" eb="9">
      <t>リエキ</t>
    </rPh>
    <rPh sb="9" eb="10">
      <t>リツ</t>
    </rPh>
    <phoneticPr fontId="3"/>
  </si>
  <si>
    <t>営　　業　　外　　収　　益</t>
    <rPh sb="0" eb="1">
      <t>エイ</t>
    </rPh>
    <rPh sb="3" eb="4">
      <t>ゴウ</t>
    </rPh>
    <rPh sb="6" eb="7">
      <t>ソト</t>
    </rPh>
    <rPh sb="9" eb="10">
      <t>オサム</t>
    </rPh>
    <rPh sb="12" eb="13">
      <t>エキ</t>
    </rPh>
    <phoneticPr fontId="3"/>
  </si>
  <si>
    <t>営　業　外　費　用</t>
    <rPh sb="0" eb="1">
      <t>エイ</t>
    </rPh>
    <rPh sb="2" eb="3">
      <t>ゴウ</t>
    </rPh>
    <rPh sb="4" eb="5">
      <t>ソト</t>
    </rPh>
    <rPh sb="6" eb="7">
      <t>ヒ</t>
    </rPh>
    <rPh sb="8" eb="9">
      <t>ヨウ</t>
    </rPh>
    <phoneticPr fontId="3"/>
  </si>
  <si>
    <t>経　　　　　常　　　　　損　　　　　　益</t>
    <rPh sb="0" eb="1">
      <t>ヘ</t>
    </rPh>
    <rPh sb="6" eb="7">
      <t>ツネ</t>
    </rPh>
    <rPh sb="12" eb="13">
      <t>ソン</t>
    </rPh>
    <rPh sb="19" eb="20">
      <t>エキ</t>
    </rPh>
    <phoneticPr fontId="3"/>
  </si>
  <si>
    <t>特　　　　別　　　　利　　　　益</t>
    <rPh sb="0" eb="1">
      <t>トク</t>
    </rPh>
    <rPh sb="5" eb="6">
      <t>ベツ</t>
    </rPh>
    <rPh sb="10" eb="11">
      <t>リ</t>
    </rPh>
    <rPh sb="15" eb="16">
      <t>エキ</t>
    </rPh>
    <phoneticPr fontId="3"/>
  </si>
  <si>
    <t>特　 　別　　損　　 失</t>
    <rPh sb="0" eb="1">
      <t>トク</t>
    </rPh>
    <rPh sb="4" eb="5">
      <t>ベツ</t>
    </rPh>
    <rPh sb="7" eb="8">
      <t>ソン</t>
    </rPh>
    <rPh sb="11" eb="12">
      <t>シツ</t>
    </rPh>
    <phoneticPr fontId="3"/>
  </si>
  <si>
    <t>営　　業　　C　　 F</t>
    <rPh sb="0" eb="1">
      <t>エイ</t>
    </rPh>
    <rPh sb="3" eb="4">
      <t>ゴウ</t>
    </rPh>
    <phoneticPr fontId="4"/>
  </si>
  <si>
    <t>投　　資　　C 　　F</t>
    <rPh sb="0" eb="1">
      <t>トウ</t>
    </rPh>
    <rPh sb="3" eb="4">
      <t>シ</t>
    </rPh>
    <phoneticPr fontId="4"/>
  </si>
  <si>
    <t>財　　　務　　C　　 F</t>
    <rPh sb="0" eb="1">
      <t>ザイ</t>
    </rPh>
    <rPh sb="4" eb="5">
      <t>ツトム</t>
    </rPh>
    <phoneticPr fontId="4"/>
  </si>
  <si>
    <t>F　　　　　C　　　　　F</t>
    <phoneticPr fontId="3"/>
  </si>
  <si>
    <t>（そ　　　　　の　　　　　他）</t>
    <rPh sb="13" eb="14">
      <t>タ</t>
    </rPh>
    <phoneticPr fontId="3"/>
  </si>
  <si>
    <t>固定資産</t>
    <rPh sb="0" eb="4">
      <t>コテイシサン</t>
    </rPh>
    <phoneticPr fontId="3"/>
  </si>
  <si>
    <t>（無形固定資産）</t>
    <rPh sb="1" eb="3">
      <t>ムケイ</t>
    </rPh>
    <rPh sb="3" eb="7">
      <t>コテイシサン</t>
    </rPh>
    <phoneticPr fontId="4"/>
  </si>
  <si>
    <t>繰延資産</t>
    <rPh sb="0" eb="2">
      <t>クリノベ</t>
    </rPh>
    <rPh sb="2" eb="4">
      <t>シサン</t>
    </rPh>
    <phoneticPr fontId="3"/>
  </si>
  <si>
    <t>固定負債</t>
    <rPh sb="0" eb="4">
      <t>コテイフサイ</t>
    </rPh>
    <phoneticPr fontId="3"/>
  </si>
  <si>
    <t>流　　　　　　動　　　　　負　　　　　　債</t>
    <rPh sb="0" eb="1">
      <t>リュウ</t>
    </rPh>
    <rPh sb="7" eb="8">
      <t>ドウ</t>
    </rPh>
    <rPh sb="13" eb="14">
      <t>フ</t>
    </rPh>
    <rPh sb="20" eb="21">
      <t>サイ</t>
    </rPh>
    <phoneticPr fontId="3"/>
  </si>
  <si>
    <t>（　　投　資　そ　の　他　の　資　産　）　</t>
    <rPh sb="3" eb="4">
      <t>トウ</t>
    </rPh>
    <rPh sb="5" eb="6">
      <t>シ</t>
    </rPh>
    <rPh sb="11" eb="12">
      <t>タ</t>
    </rPh>
    <rPh sb="15" eb="16">
      <t>シ</t>
    </rPh>
    <rPh sb="17" eb="18">
      <t>サン</t>
    </rPh>
    <phoneticPr fontId="4"/>
  </si>
  <si>
    <t>財務比率</t>
    <rPh sb="0" eb="2">
      <t>ザイム</t>
    </rPh>
    <rPh sb="2" eb="4">
      <t>ヒリツ</t>
    </rPh>
    <phoneticPr fontId="4"/>
  </si>
  <si>
    <t>2021/3期</t>
    <rPh sb="6" eb="7">
      <t>キ</t>
    </rPh>
    <phoneticPr fontId="3"/>
  </si>
  <si>
    <t>　　　　　　　　　　　備考　　　　　　（単位:億円）</t>
    <rPh sb="11" eb="13">
      <t>ビコウ</t>
    </rPh>
    <rPh sb="20" eb="22">
      <t>タンイ</t>
    </rPh>
    <rPh sb="23" eb="25">
      <t>オクエン</t>
    </rPh>
    <phoneticPr fontId="3"/>
  </si>
  <si>
    <t>売上高</t>
    <rPh sb="0" eb="2">
      <t>ウリアゲ</t>
    </rPh>
    <rPh sb="2" eb="3">
      <t>ダカ</t>
    </rPh>
    <phoneticPr fontId="3"/>
  </si>
  <si>
    <t>営業利益</t>
    <rPh sb="0" eb="2">
      <t>エイギョウ</t>
    </rPh>
    <rPh sb="2" eb="4">
      <t>リエキ</t>
    </rPh>
    <phoneticPr fontId="3"/>
  </si>
  <si>
    <t>＜同利益率＞</t>
    <rPh sb="1" eb="2">
      <t>ドウ</t>
    </rPh>
    <rPh sb="2" eb="4">
      <t>リエキ</t>
    </rPh>
    <rPh sb="4" eb="5">
      <t>リツ</t>
    </rPh>
    <phoneticPr fontId="3"/>
  </si>
  <si>
    <t>税引後営業利益</t>
    <rPh sb="0" eb="2">
      <t>ゼイビ</t>
    </rPh>
    <rPh sb="2" eb="3">
      <t>ゴ</t>
    </rPh>
    <rPh sb="3" eb="5">
      <t>エイギョウ</t>
    </rPh>
    <rPh sb="5" eb="7">
      <t>リエキ</t>
    </rPh>
    <phoneticPr fontId="3"/>
  </si>
  <si>
    <t>＝営業利益×（100%－実効税率[40%]）</t>
    <rPh sb="1" eb="5">
      <t>エイギョウリエキ</t>
    </rPh>
    <rPh sb="12" eb="16">
      <t>ジッコウゼイリツ</t>
    </rPh>
    <phoneticPr fontId="3"/>
  </si>
  <si>
    <t>減価償却費</t>
    <rPh sb="0" eb="2">
      <t>ゲンカ</t>
    </rPh>
    <rPh sb="2" eb="5">
      <t>ショウキャクヒ</t>
    </rPh>
    <phoneticPr fontId="3"/>
  </si>
  <si>
    <t>運転資本</t>
    <rPh sb="0" eb="2">
      <t>ウンテン</t>
    </rPh>
    <rPh sb="2" eb="4">
      <t>シホン</t>
    </rPh>
    <phoneticPr fontId="3"/>
  </si>
  <si>
    <t>運転資本増減</t>
    <rPh sb="0" eb="2">
      <t>ウンテン</t>
    </rPh>
    <rPh sb="2" eb="4">
      <t>シホン</t>
    </rPh>
    <rPh sb="4" eb="6">
      <t>ゾウゲン</t>
    </rPh>
    <phoneticPr fontId="3"/>
  </si>
  <si>
    <t>▲は減少</t>
    <rPh sb="2" eb="4">
      <t>ゲンショウ</t>
    </rPh>
    <phoneticPr fontId="3"/>
  </si>
  <si>
    <t>営　　業　CF</t>
    <rPh sb="0" eb="1">
      <t>エイ</t>
    </rPh>
    <rPh sb="3" eb="4">
      <t>ゴウ</t>
    </rPh>
    <phoneticPr fontId="3"/>
  </si>
  <si>
    <t>=税引後営業利益＋減価償却費ー運転資本増減　　（注）</t>
    <rPh sb="1" eb="3">
      <t>ゼイビキ</t>
    </rPh>
    <rPh sb="3" eb="4">
      <t>ゴ</t>
    </rPh>
    <rPh sb="4" eb="8">
      <t>エイギョウリエキ</t>
    </rPh>
    <rPh sb="9" eb="11">
      <t>ゲンカ</t>
    </rPh>
    <rPh sb="11" eb="13">
      <t>ショウキャク</t>
    </rPh>
    <rPh sb="13" eb="14">
      <t>ヒ</t>
    </rPh>
    <rPh sb="15" eb="17">
      <t>ウンテン</t>
    </rPh>
    <rPh sb="17" eb="19">
      <t>シホン</t>
    </rPh>
    <rPh sb="19" eb="21">
      <t>ゾウゲン</t>
    </rPh>
    <rPh sb="24" eb="25">
      <t>チュウ</t>
    </rPh>
    <phoneticPr fontId="3"/>
  </si>
  <si>
    <t>投資額</t>
    <rPh sb="0" eb="2">
      <t>トウシ</t>
    </rPh>
    <rPh sb="2" eb="3">
      <t>ガク</t>
    </rPh>
    <phoneticPr fontId="3"/>
  </si>
  <si>
    <t>FCF</t>
    <phoneticPr fontId="3"/>
  </si>
  <si>
    <t>営業CF－投資額</t>
    <rPh sb="0" eb="4">
      <t>エイギョウcf</t>
    </rPh>
    <rPh sb="5" eb="7">
      <t>トウシ</t>
    </rPh>
    <rPh sb="7" eb="8">
      <t>ガク</t>
    </rPh>
    <phoneticPr fontId="3"/>
  </si>
  <si>
    <t>FCF</t>
  </si>
  <si>
    <t>CFの予測</t>
    <rPh sb="3" eb="5">
      <t>ヨソク</t>
    </rPh>
    <phoneticPr fontId="3"/>
  </si>
  <si>
    <t>（実績）</t>
    <rPh sb="1" eb="3">
      <t>ジッセキ</t>
    </rPh>
    <phoneticPr fontId="3"/>
  </si>
  <si>
    <t>（予測）→</t>
    <rPh sb="1" eb="3">
      <t>ヨソク</t>
    </rPh>
    <phoneticPr fontId="3"/>
  </si>
  <si>
    <t>単位：億円</t>
    <rPh sb="0" eb="2">
      <t>タンイ</t>
    </rPh>
    <rPh sb="3" eb="5">
      <t>オクエン</t>
    </rPh>
    <phoneticPr fontId="3"/>
  </si>
  <si>
    <t>償却対象固定資産</t>
    <rPh sb="0" eb="2">
      <t>ショウキャク</t>
    </rPh>
    <rPh sb="2" eb="4">
      <t>タイショウ</t>
    </rPh>
    <rPh sb="4" eb="6">
      <t>コテイ</t>
    </rPh>
    <rPh sb="6" eb="8">
      <t>シサン</t>
    </rPh>
    <phoneticPr fontId="3"/>
  </si>
  <si>
    <t>償却対象固定資産</t>
    <rPh sb="0" eb="4">
      <t>ショウキャクタイショウ</t>
    </rPh>
    <rPh sb="4" eb="6">
      <t>コテイ</t>
    </rPh>
    <rPh sb="6" eb="8">
      <t>シサン</t>
    </rPh>
    <phoneticPr fontId="3"/>
  </si>
  <si>
    <t>WACC</t>
    <phoneticPr fontId="3"/>
  </si>
  <si>
    <t>23FY</t>
    <phoneticPr fontId="3"/>
  </si>
  <si>
    <t>24FY</t>
    <phoneticPr fontId="3"/>
  </si>
  <si>
    <t>事業価値</t>
    <rPh sb="0" eb="2">
      <t>ジギョウ</t>
    </rPh>
    <rPh sb="2" eb="4">
      <t>カチ</t>
    </rPh>
    <phoneticPr fontId="3"/>
  </si>
  <si>
    <t>事業価値の計算</t>
    <rPh sb="0" eb="2">
      <t>ジギョウ</t>
    </rPh>
    <rPh sb="2" eb="4">
      <t>カチ</t>
    </rPh>
    <rPh sb="5" eb="7">
      <t>ケイサン</t>
    </rPh>
    <phoneticPr fontId="3"/>
  </si>
  <si>
    <t>2021年3月期</t>
    <rPh sb="4" eb="5">
      <t>ネン</t>
    </rPh>
    <rPh sb="6" eb="7">
      <t>ツキ</t>
    </rPh>
    <phoneticPr fontId="3"/>
  </si>
  <si>
    <t>2021年3月末</t>
    <rPh sb="4" eb="5">
      <t>ネン</t>
    </rPh>
    <rPh sb="6" eb="7">
      <t>ツキ</t>
    </rPh>
    <phoneticPr fontId="3"/>
  </si>
  <si>
    <t>2022/3期</t>
    <rPh sb="6" eb="7">
      <t>キ</t>
    </rPh>
    <phoneticPr fontId="3"/>
  </si>
  <si>
    <t>25FY</t>
    <phoneticPr fontId="3"/>
  </si>
  <si>
    <t>26FY</t>
    <phoneticPr fontId="3"/>
  </si>
  <si>
    <t>キャッシュフロー状況[資金繰り状況　キャッシュインは＋、キャッシュアウトは▲]</t>
    <rPh sb="8" eb="10">
      <t>ジョウキョウ</t>
    </rPh>
    <rPh sb="11" eb="14">
      <t>シキング</t>
    </rPh>
    <rPh sb="15" eb="17">
      <t>ジョウキョウ</t>
    </rPh>
    <phoneticPr fontId="4"/>
  </si>
  <si>
    <r>
      <rPr>
        <sz val="10"/>
        <color rgb="FF000000"/>
        <rFont val="ＭＳ Ｐ明朝"/>
        <family val="1"/>
        <charset val="128"/>
      </rPr>
      <t>（　仕　　入　　債　　　務　）</t>
    </r>
    <r>
      <rPr>
        <b/>
        <sz val="10"/>
        <color rgb="FF000000"/>
        <rFont val="ＭＳ Ｐ明朝"/>
        <family val="1"/>
        <charset val="128"/>
      </rPr>
      <t>　</t>
    </r>
    <rPh sb="2" eb="3">
      <t>シ</t>
    </rPh>
    <rPh sb="5" eb="6">
      <t>イ</t>
    </rPh>
    <rPh sb="8" eb="9">
      <t>サイ</t>
    </rPh>
    <rPh sb="12" eb="13">
      <t>ツトム</t>
    </rPh>
    <phoneticPr fontId="4"/>
  </si>
  <si>
    <t>資本</t>
    <rPh sb="0" eb="2">
      <t>シホン</t>
    </rPh>
    <phoneticPr fontId="4"/>
  </si>
  <si>
    <t>E B I T D A（償却前営業利益　注1）</t>
    <rPh sb="12" eb="14">
      <t>ショウキャク</t>
    </rPh>
    <rPh sb="14" eb="15">
      <t>マエ</t>
    </rPh>
    <rPh sb="15" eb="17">
      <t>エイギョウ</t>
    </rPh>
    <rPh sb="17" eb="19">
      <t>リエキ</t>
    </rPh>
    <rPh sb="20" eb="21">
      <t>チュウ</t>
    </rPh>
    <phoneticPr fontId="4"/>
  </si>
  <si>
    <t>減価償却費及び償却費（注2）</t>
    <rPh sb="0" eb="2">
      <t>ゲンカ</t>
    </rPh>
    <rPh sb="2" eb="5">
      <t>ショウキャクヒ</t>
    </rPh>
    <rPh sb="5" eb="6">
      <t>オヨ</t>
    </rPh>
    <rPh sb="7" eb="10">
      <t>ショウキャクヒ</t>
    </rPh>
    <rPh sb="11" eb="12">
      <t>チュウ</t>
    </rPh>
    <phoneticPr fontId="4"/>
  </si>
  <si>
    <t>（　　　投　資　額　　　）（注3）</t>
    <rPh sb="4" eb="5">
      <t>トウ</t>
    </rPh>
    <rPh sb="6" eb="7">
      <t>シ</t>
    </rPh>
    <rPh sb="8" eb="9">
      <t>ガク</t>
    </rPh>
    <rPh sb="14" eb="15">
      <t>チュウ</t>
    </rPh>
    <phoneticPr fontId="4"/>
  </si>
  <si>
    <t>（注1）EBITDA（償却前営業利益）＝営業利益＋減価償却費</t>
    <rPh sb="1" eb="2">
      <t>チュウ</t>
    </rPh>
    <rPh sb="11" eb="13">
      <t>ショウキャク</t>
    </rPh>
    <rPh sb="13" eb="14">
      <t>マエ</t>
    </rPh>
    <rPh sb="14" eb="16">
      <t>エイギョウ</t>
    </rPh>
    <rPh sb="16" eb="18">
      <t>リエキ</t>
    </rPh>
    <rPh sb="20" eb="22">
      <t>エイギョウ</t>
    </rPh>
    <rPh sb="22" eb="24">
      <t>リエキ</t>
    </rPh>
    <rPh sb="25" eb="27">
      <t>ゲンカ</t>
    </rPh>
    <rPh sb="27" eb="29">
      <t>ショウキャク</t>
    </rPh>
    <rPh sb="29" eb="30">
      <t>ヒ</t>
    </rPh>
    <phoneticPr fontId="4"/>
  </si>
  <si>
    <t>（売上債権）（注4）</t>
    <rPh sb="1" eb="3">
      <t>ウリアゲ</t>
    </rPh>
    <rPh sb="3" eb="5">
      <t>サイケン</t>
    </rPh>
    <rPh sb="7" eb="8">
      <t>チュウ</t>
    </rPh>
    <phoneticPr fontId="4"/>
  </si>
  <si>
    <t>有　　利　　子　　負　　債　　（注５）</t>
    <rPh sb="0" eb="1">
      <t>ユウ</t>
    </rPh>
    <rPh sb="3" eb="4">
      <t>リ</t>
    </rPh>
    <rPh sb="6" eb="7">
      <t>コ</t>
    </rPh>
    <rPh sb="9" eb="10">
      <t>フ</t>
    </rPh>
    <rPh sb="12" eb="13">
      <t>サイ</t>
    </rPh>
    <rPh sb="16" eb="17">
      <t>チュウ</t>
    </rPh>
    <phoneticPr fontId="4"/>
  </si>
  <si>
    <r>
      <t>（注５）</t>
    </r>
    <r>
      <rPr>
        <sz val="10"/>
        <color theme="1"/>
        <rFont val="游ゴシック"/>
        <family val="3"/>
        <charset val="128"/>
        <scheme val="minor"/>
      </rPr>
      <t>流動負債と固定負債のうち「社債及び借入金」「リース負債」「その他金融負債」の合計</t>
    </r>
    <rPh sb="1" eb="2">
      <t>チュウ</t>
    </rPh>
    <rPh sb="4" eb="6">
      <t>リュウドウ</t>
    </rPh>
    <rPh sb="6" eb="8">
      <t>フサイ</t>
    </rPh>
    <rPh sb="9" eb="11">
      <t>コテイ</t>
    </rPh>
    <rPh sb="11" eb="13">
      <t>フサイ</t>
    </rPh>
    <rPh sb="17" eb="19">
      <t>シャサイ</t>
    </rPh>
    <rPh sb="19" eb="20">
      <t>オヨ</t>
    </rPh>
    <rPh sb="21" eb="23">
      <t>カリイレ</t>
    </rPh>
    <rPh sb="23" eb="24">
      <t>キン</t>
    </rPh>
    <rPh sb="29" eb="31">
      <t>フサイ</t>
    </rPh>
    <rPh sb="35" eb="36">
      <t>タ</t>
    </rPh>
    <rPh sb="36" eb="38">
      <t>キンユウ</t>
    </rPh>
    <rPh sb="38" eb="40">
      <t>フサイ</t>
    </rPh>
    <rPh sb="42" eb="44">
      <t>ゴウケイ</t>
    </rPh>
    <phoneticPr fontId="4"/>
  </si>
  <si>
    <t>売上債権＋棚卸資産ー仕入債務</t>
    <rPh sb="0" eb="4">
      <t>ウリアゲサイケン</t>
    </rPh>
    <rPh sb="5" eb="7">
      <t>タナオロシ</t>
    </rPh>
    <rPh sb="7" eb="9">
      <t>シサン</t>
    </rPh>
    <rPh sb="10" eb="12">
      <t>シイレ</t>
    </rPh>
    <rPh sb="12" eb="14">
      <t>サイム</t>
    </rPh>
    <phoneticPr fontId="3"/>
  </si>
  <si>
    <t>（注）営業CFはCF計算書の金額をそのまま使うわけではないことに注意、従ってFCFの金額もSheet１の金額と異なっているはず</t>
    <rPh sb="1" eb="2">
      <t>チュウ</t>
    </rPh>
    <rPh sb="3" eb="5">
      <t>エイギョウ</t>
    </rPh>
    <rPh sb="10" eb="13">
      <t>ケイサンショ</t>
    </rPh>
    <rPh sb="14" eb="16">
      <t>キンガク</t>
    </rPh>
    <rPh sb="21" eb="22">
      <t>ツカ</t>
    </rPh>
    <rPh sb="32" eb="34">
      <t>チュウイ</t>
    </rPh>
    <rPh sb="35" eb="36">
      <t>シタガ</t>
    </rPh>
    <rPh sb="42" eb="44">
      <t>キンガク</t>
    </rPh>
    <rPh sb="52" eb="54">
      <t>キンガク</t>
    </rPh>
    <rPh sb="55" eb="56">
      <t>コト</t>
    </rPh>
    <phoneticPr fontId="3"/>
  </si>
  <si>
    <t>＝有形固定資産＋無形資産</t>
    <rPh sb="1" eb="3">
      <t>ユウケイ</t>
    </rPh>
    <rPh sb="3" eb="5">
      <t>コテイ</t>
    </rPh>
    <rPh sb="5" eb="7">
      <t>シサン</t>
    </rPh>
    <rPh sb="8" eb="10">
      <t>ムケイ</t>
    </rPh>
    <rPh sb="10" eb="11">
      <t>シ</t>
    </rPh>
    <phoneticPr fontId="3"/>
  </si>
  <si>
    <t>CF計算書の投資額をプラスで表示</t>
    <rPh sb="2" eb="5">
      <t>ケイサンショ</t>
    </rPh>
    <rPh sb="6" eb="8">
      <t>トウシ</t>
    </rPh>
    <rPh sb="8" eb="9">
      <t>ガク</t>
    </rPh>
    <rPh sb="14" eb="16">
      <t>ヒョウジ</t>
    </rPh>
    <phoneticPr fontId="3"/>
  </si>
  <si>
    <t>&lt;営業利益率&gt;</t>
    <rPh sb="1" eb="3">
      <t>エイギョウ</t>
    </rPh>
    <rPh sb="3" eb="6">
      <t>リエキリツ</t>
    </rPh>
    <phoneticPr fontId="4"/>
  </si>
  <si>
    <t>&lt;当期利益率&gt;</t>
    <rPh sb="1" eb="3">
      <t>トウキ</t>
    </rPh>
    <rPh sb="3" eb="6">
      <t>リエキリツ</t>
    </rPh>
    <phoneticPr fontId="4"/>
  </si>
  <si>
    <t>2022年3月期</t>
    <rPh sb="4" eb="5">
      <t>ネン</t>
    </rPh>
    <rPh sb="6" eb="7">
      <t>ツキ</t>
    </rPh>
    <phoneticPr fontId="3"/>
  </si>
  <si>
    <t>2023年3月期</t>
    <phoneticPr fontId="4"/>
  </si>
  <si>
    <t>2022年3月末</t>
    <rPh sb="4" eb="5">
      <t>ネン</t>
    </rPh>
    <rPh sb="6" eb="7">
      <t>ツキ</t>
    </rPh>
    <phoneticPr fontId="3"/>
  </si>
  <si>
    <t>2023年3月末</t>
    <phoneticPr fontId="4"/>
  </si>
  <si>
    <t>2023/3期</t>
    <rPh sb="6" eb="7">
      <t>キ</t>
    </rPh>
    <phoneticPr fontId="3"/>
  </si>
  <si>
    <t>22FY（22/3)</t>
    <phoneticPr fontId="3"/>
  </si>
  <si>
    <t>27FY</t>
    <phoneticPr fontId="3"/>
  </si>
  <si>
    <t>27FY＋継続価値</t>
    <rPh sb="5" eb="7">
      <t>ケイゾク</t>
    </rPh>
    <rPh sb="7" eb="9">
      <t>カチ</t>
    </rPh>
    <phoneticPr fontId="3"/>
  </si>
  <si>
    <t>（注2）CF計算書の金額を使う（営業CFの内訳部分にある）</t>
    <rPh sb="1" eb="2">
      <t>チュウ</t>
    </rPh>
    <rPh sb="6" eb="9">
      <t>ケイサンショ</t>
    </rPh>
    <rPh sb="10" eb="12">
      <t>キンガク</t>
    </rPh>
    <rPh sb="13" eb="14">
      <t>ツカ</t>
    </rPh>
    <rPh sb="16" eb="18">
      <t>エイギョウ</t>
    </rPh>
    <rPh sb="21" eb="23">
      <t>ウチワケ</t>
    </rPh>
    <rPh sb="23" eb="25">
      <t>ブブン</t>
    </rPh>
    <phoneticPr fontId="3"/>
  </si>
  <si>
    <t>（その他の留意事項）</t>
    <rPh sb="3" eb="4">
      <t>タ</t>
    </rPh>
    <rPh sb="5" eb="7">
      <t>リュウイ</t>
    </rPh>
    <rPh sb="7" eb="9">
      <t>ジコウ</t>
    </rPh>
    <phoneticPr fontId="3"/>
  </si>
  <si>
    <t>②配当関連の数字は決算短信の１頁の「配当の状況」部分に記載されている</t>
    <rPh sb="1" eb="3">
      <t>ハイトウ</t>
    </rPh>
    <rPh sb="3" eb="5">
      <t>カンレン</t>
    </rPh>
    <rPh sb="6" eb="8">
      <t>スウジ</t>
    </rPh>
    <rPh sb="9" eb="11">
      <t>ケッサン</t>
    </rPh>
    <rPh sb="11" eb="13">
      <t>タンシン</t>
    </rPh>
    <rPh sb="15" eb="16">
      <t>ページ</t>
    </rPh>
    <rPh sb="18" eb="20">
      <t>ハイトウ</t>
    </rPh>
    <rPh sb="21" eb="23">
      <t>ジョウキョウ</t>
    </rPh>
    <rPh sb="24" eb="26">
      <t>ブブン</t>
    </rPh>
    <rPh sb="27" eb="29">
      <t>キサイ</t>
    </rPh>
    <phoneticPr fontId="3"/>
  </si>
  <si>
    <t>（注3）投資CFの内訳部分に記載されている有形固定資産、無形資産の取得額の合計</t>
    <rPh sb="1" eb="2">
      <t>チュウ</t>
    </rPh>
    <rPh sb="4" eb="6">
      <t>トウシ</t>
    </rPh>
    <rPh sb="9" eb="11">
      <t>ウチワケ</t>
    </rPh>
    <rPh sb="11" eb="13">
      <t>ブブン</t>
    </rPh>
    <rPh sb="14" eb="16">
      <t>キサイ</t>
    </rPh>
    <rPh sb="21" eb="23">
      <t>ユウケイ</t>
    </rPh>
    <rPh sb="23" eb="25">
      <t>コテイ</t>
    </rPh>
    <rPh sb="25" eb="27">
      <t>シサン</t>
    </rPh>
    <rPh sb="28" eb="30">
      <t>ムケイ</t>
    </rPh>
    <rPh sb="30" eb="32">
      <t>シサン</t>
    </rPh>
    <rPh sb="33" eb="35">
      <t>シュトク</t>
    </rPh>
    <rPh sb="35" eb="36">
      <t>ガク</t>
    </rPh>
    <rPh sb="37" eb="39">
      <t>ゴウケイ</t>
    </rPh>
    <phoneticPr fontId="3"/>
  </si>
  <si>
    <t>資産合計</t>
    <rPh sb="0" eb="2">
      <t>シサン</t>
    </rPh>
    <rPh sb="2" eb="4">
      <t>ゴウケイ</t>
    </rPh>
    <phoneticPr fontId="4"/>
  </si>
  <si>
    <t>③財政状態部分の内訳は代表的なものを例示しているが、各社の状況で適宜変更してよい</t>
    <rPh sb="1" eb="3">
      <t>ザイセイ</t>
    </rPh>
    <rPh sb="3" eb="5">
      <t>ジョウタイ</t>
    </rPh>
    <rPh sb="5" eb="7">
      <t>ブブン</t>
    </rPh>
    <rPh sb="8" eb="10">
      <t>ウチワケ</t>
    </rPh>
    <rPh sb="11" eb="14">
      <t>ダイヒョウテキ</t>
    </rPh>
    <rPh sb="18" eb="20">
      <t>レイジ</t>
    </rPh>
    <rPh sb="26" eb="28">
      <t>カクシャ</t>
    </rPh>
    <rPh sb="29" eb="31">
      <t>ジョウキョウ</t>
    </rPh>
    <rPh sb="32" eb="34">
      <t>テキギ</t>
    </rPh>
    <rPh sb="34" eb="36">
      <t>ヘンコウ</t>
    </rPh>
    <phoneticPr fontId="4"/>
  </si>
  <si>
    <t>①決算期はこの表では3月決算の例となっているが、3月決算以外の会社は適宜修正のこと、金額単位も同様</t>
    <rPh sb="1" eb="3">
      <t>ケッサン</t>
    </rPh>
    <rPh sb="3" eb="4">
      <t>キ</t>
    </rPh>
    <rPh sb="7" eb="8">
      <t>ヒョウ</t>
    </rPh>
    <rPh sb="11" eb="12">
      <t>ツキ</t>
    </rPh>
    <rPh sb="12" eb="14">
      <t>ケッサン</t>
    </rPh>
    <rPh sb="15" eb="16">
      <t>レイ</t>
    </rPh>
    <rPh sb="25" eb="26">
      <t>ツキ</t>
    </rPh>
    <rPh sb="26" eb="28">
      <t>ケッサン</t>
    </rPh>
    <rPh sb="28" eb="30">
      <t>イガイ</t>
    </rPh>
    <rPh sb="31" eb="33">
      <t>カイシャ</t>
    </rPh>
    <rPh sb="34" eb="36">
      <t>テキギ</t>
    </rPh>
    <rPh sb="36" eb="38">
      <t>シュウセイ</t>
    </rPh>
    <rPh sb="42" eb="44">
      <t>キンガク</t>
    </rPh>
    <rPh sb="44" eb="46">
      <t>タンイ</t>
    </rPh>
    <rPh sb="47" eb="49">
      <t>ドウヨウ</t>
    </rPh>
    <phoneticPr fontId="3"/>
  </si>
  <si>
    <t>④P/Lの費用関連項目はこの表ではプラス表記にしているが、企業によっては▲表示している場合もあるので注意</t>
    <rPh sb="5" eb="7">
      <t>ヒヨウ</t>
    </rPh>
    <rPh sb="7" eb="9">
      <t>カンレン</t>
    </rPh>
    <rPh sb="9" eb="11">
      <t>コウモク</t>
    </rPh>
    <rPh sb="14" eb="15">
      <t>ヒョウ</t>
    </rPh>
    <rPh sb="20" eb="22">
      <t>ヒョウキ</t>
    </rPh>
    <rPh sb="29" eb="31">
      <t>キギョウ</t>
    </rPh>
    <rPh sb="37" eb="39">
      <t>ヒョウジ</t>
    </rPh>
    <rPh sb="43" eb="45">
      <t>バアイ</t>
    </rPh>
    <rPh sb="50" eb="52">
      <t>チュウイ</t>
    </rPh>
    <phoneticPr fontId="3"/>
  </si>
  <si>
    <t>CF関連実績整理　（Sheet１より転記、2回目の課題提出時に使用）</t>
    <rPh sb="2" eb="4">
      <t>カンレン</t>
    </rPh>
    <rPh sb="4" eb="6">
      <t>ジッセキ</t>
    </rPh>
    <rPh sb="6" eb="8">
      <t>セイリ</t>
    </rPh>
    <rPh sb="18" eb="20">
      <t>テンキ</t>
    </rPh>
    <rPh sb="22" eb="24">
      <t>カイメ</t>
    </rPh>
    <rPh sb="25" eb="27">
      <t>カダイ</t>
    </rPh>
    <rPh sb="27" eb="29">
      <t>テイシュツ</t>
    </rPh>
    <rPh sb="29" eb="30">
      <t>ジ</t>
    </rPh>
    <rPh sb="31" eb="33">
      <t>シヨウ</t>
    </rPh>
    <phoneticPr fontId="3"/>
  </si>
  <si>
    <t>継続価値</t>
    <rPh sb="0" eb="4">
      <t>ケイゾクカチ</t>
    </rPh>
    <phoneticPr fontId="3"/>
  </si>
  <si>
    <t>&lt;売上総利益率&gt;</t>
    <rPh sb="1" eb="3">
      <t>ウリアゲ</t>
    </rPh>
    <rPh sb="3" eb="4">
      <t>ソウ</t>
    </rPh>
    <rPh sb="4" eb="7">
      <t>リエキリツ</t>
    </rPh>
    <phoneticPr fontId="4"/>
  </si>
  <si>
    <t>（注４）売上債権、仕入債務、運転資本、運転資本回転期間の計算は第5回テキストを復習のこと</t>
    <rPh sb="1" eb="2">
      <t>チュウ</t>
    </rPh>
    <rPh sb="4" eb="6">
      <t>ウリアゲ</t>
    </rPh>
    <rPh sb="6" eb="8">
      <t>サイケン</t>
    </rPh>
    <rPh sb="9" eb="11">
      <t>シイレ</t>
    </rPh>
    <rPh sb="11" eb="13">
      <t>サイム</t>
    </rPh>
    <rPh sb="14" eb="16">
      <t>ウンテン</t>
    </rPh>
    <rPh sb="16" eb="18">
      <t>シホン</t>
    </rPh>
    <rPh sb="19" eb="21">
      <t>ウンテン</t>
    </rPh>
    <rPh sb="21" eb="23">
      <t>シホン</t>
    </rPh>
    <rPh sb="23" eb="25">
      <t>カイテン</t>
    </rPh>
    <rPh sb="25" eb="27">
      <t>キカン</t>
    </rPh>
    <rPh sb="28" eb="30">
      <t>ケイサン</t>
    </rPh>
    <rPh sb="31" eb="32">
      <t>ダイ</t>
    </rPh>
    <rPh sb="33" eb="34">
      <t>カイ</t>
    </rPh>
    <rPh sb="39" eb="41">
      <t>フクシュウ</t>
    </rPh>
    <phoneticPr fontId="4"/>
  </si>
  <si>
    <t>▲1365.33</t>
    <phoneticPr fontId="4"/>
  </si>
  <si>
    <t>▲1949.38</t>
    <phoneticPr fontId="4"/>
  </si>
  <si>
    <t>▲3370.01</t>
    <phoneticPr fontId="4"/>
  </si>
  <si>
    <t>▲2909.73</t>
    <phoneticPr fontId="4"/>
  </si>
  <si>
    <t>186円</t>
    <rPh sb="3" eb="4">
      <t>エン</t>
    </rPh>
    <phoneticPr fontId="4"/>
  </si>
  <si>
    <t>203円</t>
    <rPh sb="3" eb="4">
      <t>エン</t>
    </rPh>
    <phoneticPr fontId="4"/>
  </si>
  <si>
    <t xml:space="preserve">（任天堂）　　　　　　　　　　　　　　　損　益　状　況　等 </t>
    <rPh sb="1" eb="4">
      <t>ニンテンドウ</t>
    </rPh>
    <rPh sb="20" eb="21">
      <t>ソン</t>
    </rPh>
    <rPh sb="22" eb="23">
      <t>エキ</t>
    </rPh>
    <rPh sb="24" eb="25">
      <t>ジョウ</t>
    </rPh>
    <rPh sb="26" eb="27">
      <t>キョウ</t>
    </rPh>
    <rPh sb="28" eb="29">
      <t>トウ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</si>
</sst>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,##0\ ;&quot;▲ &quot;#,##0\ "/>
    <numFmt numFmtId="177" formatCode="#,##0.0\ ;&quot;▲ &quot;#,##0.0\ "/>
    <numFmt numFmtId="178" formatCode="#,##0_);[Red]\(#,##0\)"/>
    <numFmt numFmtId="179" formatCode="0.0%"/>
    <numFmt numFmtId="180" formatCode="0.0_ "/>
    <numFmt numFmtId="181" formatCode="#,##0;&quot;▲ &quot;#,##0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0"/>
      <name val="ＭＳ Ｐ明朝"/>
      <family val="1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ＭＳ Ｐ明朝"/>
      <family val="1"/>
      <charset val="128"/>
    </font>
    <font>
      <sz val="8"/>
      <name val="ＭＳ Ｐ明朝"/>
      <family val="1"/>
      <charset val="128"/>
    </font>
    <font>
      <sz val="11"/>
      <color theme="1"/>
      <name val="游ゴシック"/>
      <family val="2"/>
      <charset val="128"/>
      <scheme val="minor"/>
    </font>
    <font>
      <sz val="10"/>
      <color rgb="FF000000"/>
      <name val="ＭＳ Ｐ明朝"/>
      <family val="1"/>
      <charset val="128"/>
    </font>
    <font>
      <b/>
      <sz val="10"/>
      <color rgb="FF000000"/>
      <name val="ＭＳ Ｐ明朝"/>
      <family val="1"/>
      <charset val="128"/>
    </font>
    <font>
      <sz val="11"/>
      <color rgb="FF000000"/>
      <name val="游ゴシック"/>
      <family val="3"/>
      <charset val="128"/>
    </font>
    <font>
      <sz val="11"/>
      <color rgb="FF000000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dashed">
        <color rgb="FF000000"/>
      </left>
      <right/>
      <top style="dashed">
        <color rgb="FF000000"/>
      </top>
      <bottom style="dashed">
        <color rgb="FF000000"/>
      </bottom>
      <diagonal/>
    </border>
    <border>
      <left/>
      <right/>
      <top style="dashed">
        <color rgb="FF000000"/>
      </top>
      <bottom style="dashed">
        <color rgb="FF000000"/>
      </bottom>
      <diagonal/>
    </border>
    <border>
      <left/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rgb="FF000000"/>
      </top>
      <bottom style="hair">
        <color indexed="64"/>
      </bottom>
      <diagonal/>
    </border>
    <border>
      <left/>
      <right/>
      <top style="thin">
        <color rgb="FF000000"/>
      </top>
      <bottom style="hair">
        <color indexed="64"/>
      </bottom>
      <diagonal/>
    </border>
    <border>
      <left/>
      <right style="hair">
        <color indexed="64"/>
      </right>
      <top style="thin">
        <color rgb="FF000000"/>
      </top>
      <bottom style="hair">
        <color indexed="64"/>
      </bottom>
      <diagonal/>
    </border>
    <border>
      <left style="thin">
        <color indexed="64"/>
      </left>
      <right/>
      <top style="thin">
        <color rgb="FF000000"/>
      </top>
      <bottom style="hair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dotted">
        <color rgb="FF000000"/>
      </bottom>
      <diagonal/>
    </border>
    <border>
      <left/>
      <right/>
      <top style="hair">
        <color indexed="64"/>
      </top>
      <bottom style="dotted">
        <color rgb="FF000000"/>
      </bottom>
      <diagonal/>
    </border>
    <border>
      <left/>
      <right style="dashed">
        <color rgb="FF000000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hair">
        <color indexed="64"/>
      </right>
      <top style="thin">
        <color indexed="64"/>
      </top>
      <bottom style="dotted">
        <color rgb="FF000000"/>
      </bottom>
      <diagonal/>
    </border>
    <border>
      <left style="hair">
        <color indexed="64"/>
      </left>
      <right/>
      <top style="thin">
        <color indexed="64"/>
      </top>
      <bottom style="dotted">
        <color rgb="FF000000"/>
      </bottom>
      <diagonal/>
    </border>
    <border>
      <left style="hair">
        <color indexed="64"/>
      </left>
      <right/>
      <top/>
      <bottom style="dotted">
        <color rgb="FF000000"/>
      </bottom>
      <diagonal/>
    </border>
    <border>
      <left/>
      <right style="hair">
        <color indexed="64"/>
      </right>
      <top/>
      <bottom style="dotted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rgb="FF000000"/>
      </top>
      <bottom style="hair">
        <color indexed="64"/>
      </bottom>
      <diagonal/>
    </border>
    <border>
      <left/>
      <right/>
      <top style="dotted">
        <color rgb="FF000000"/>
      </top>
      <bottom style="hair">
        <color indexed="64"/>
      </bottom>
      <diagonal/>
    </border>
    <border>
      <left/>
      <right style="dotted">
        <color rgb="FF000000"/>
      </right>
      <top style="dotted">
        <color rgb="FF000000"/>
      </top>
      <bottom style="hair">
        <color indexed="64"/>
      </bottom>
      <diagonal/>
    </border>
    <border>
      <left style="dotted">
        <color rgb="FF000000"/>
      </left>
      <right/>
      <top style="dotted">
        <color rgb="FF000000"/>
      </top>
      <bottom style="hair">
        <color indexed="64"/>
      </bottom>
      <diagonal/>
    </border>
    <border>
      <left style="dotted">
        <color rgb="FF000000"/>
      </left>
      <right/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hair">
        <color indexed="64"/>
      </top>
      <bottom style="hair">
        <color indexed="64"/>
      </bottom>
      <diagonal/>
    </border>
    <border>
      <left/>
      <right style="dotted">
        <color rgb="FF000000"/>
      </right>
      <top/>
      <bottom/>
      <diagonal/>
    </border>
    <border>
      <left style="hair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3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315">
    <xf numFmtId="0" fontId="0" fillId="0" borderId="0" xfId="0">
      <alignment vertical="center"/>
    </xf>
    <xf numFmtId="49" fontId="5" fillId="2" borderId="10" xfId="1" applyNumberFormat="1" applyFont="1" applyFill="1" applyBorder="1" applyAlignment="1">
      <alignment vertical="center"/>
    </xf>
    <xf numFmtId="49" fontId="5" fillId="2" borderId="0" xfId="1" applyNumberFormat="1" applyFont="1" applyFill="1" applyBorder="1" applyAlignment="1">
      <alignment vertical="center"/>
    </xf>
    <xf numFmtId="49" fontId="5" fillId="2" borderId="11" xfId="1" applyNumberFormat="1" applyFont="1" applyFill="1" applyBorder="1" applyAlignment="1">
      <alignment vertical="center"/>
    </xf>
    <xf numFmtId="49" fontId="5" fillId="2" borderId="0" xfId="3" applyNumberFormat="1" applyFont="1" applyFill="1" applyBorder="1" applyAlignment="1">
      <alignment vertical="center"/>
    </xf>
    <xf numFmtId="49" fontId="5" fillId="2" borderId="27" xfId="1" applyNumberFormat="1" applyFont="1" applyFill="1" applyBorder="1" applyAlignment="1">
      <alignment vertical="center"/>
    </xf>
    <xf numFmtId="49" fontId="5" fillId="2" borderId="28" xfId="1" applyNumberFormat="1" applyFont="1" applyFill="1" applyBorder="1" applyAlignment="1">
      <alignment vertical="center"/>
    </xf>
    <xf numFmtId="178" fontId="5" fillId="0" borderId="30" xfId="3" applyNumberFormat="1" applyFont="1" applyFill="1" applyBorder="1" applyAlignment="1">
      <alignment horizontal="right" vertical="center" shrinkToFit="1"/>
    </xf>
    <xf numFmtId="178" fontId="2" fillId="0" borderId="30" xfId="3" applyNumberFormat="1" applyFont="1" applyFill="1" applyBorder="1" applyAlignment="1">
      <alignment horizontal="right" vertical="center" shrinkToFit="1"/>
    </xf>
    <xf numFmtId="49" fontId="5" fillId="2" borderId="13" xfId="1" applyNumberFormat="1" applyFont="1" applyFill="1" applyBorder="1" applyAlignment="1">
      <alignment horizontal="distributed" vertical="center" indent="1"/>
    </xf>
    <xf numFmtId="49" fontId="5" fillId="2" borderId="14" xfId="1" applyNumberFormat="1" applyFont="1" applyFill="1" applyBorder="1" applyAlignment="1">
      <alignment horizontal="distributed" vertical="center" indent="1"/>
    </xf>
    <xf numFmtId="38" fontId="2" fillId="0" borderId="31" xfId="4" applyFont="1" applyFill="1" applyBorder="1" applyAlignment="1">
      <alignment horizontal="right" vertical="center" shrinkToFit="1"/>
    </xf>
    <xf numFmtId="49" fontId="5" fillId="2" borderId="23" xfId="1" applyNumberFormat="1" applyFont="1" applyFill="1" applyBorder="1" applyAlignment="1">
      <alignment vertical="center"/>
    </xf>
    <xf numFmtId="49" fontId="5" fillId="2" borderId="24" xfId="1" applyNumberFormat="1" applyFont="1" applyFill="1" applyBorder="1" applyAlignment="1">
      <alignment vertical="center"/>
    </xf>
    <xf numFmtId="181" fontId="2" fillId="0" borderId="14" xfId="4" applyNumberFormat="1" applyFont="1" applyFill="1" applyBorder="1" applyAlignment="1">
      <alignment horizontal="right" vertical="center" shrinkToFit="1"/>
    </xf>
    <xf numFmtId="181" fontId="2" fillId="0" borderId="24" xfId="4" applyNumberFormat="1" applyFont="1" applyFill="1" applyBorder="1" applyAlignment="1">
      <alignment horizontal="right" vertical="center" shrinkToFit="1"/>
    </xf>
    <xf numFmtId="49" fontId="5" fillId="2" borderId="18" xfId="1" applyNumberFormat="1" applyFont="1" applyFill="1" applyBorder="1" applyAlignment="1">
      <alignment vertical="center"/>
    </xf>
    <xf numFmtId="49" fontId="5" fillId="2" borderId="19" xfId="1" applyNumberFormat="1" applyFont="1" applyFill="1" applyBorder="1" applyAlignment="1">
      <alignment vertical="center"/>
    </xf>
    <xf numFmtId="49" fontId="5" fillId="2" borderId="20" xfId="1" applyNumberFormat="1" applyFont="1" applyFill="1" applyBorder="1" applyAlignment="1">
      <alignment vertical="center"/>
    </xf>
    <xf numFmtId="49" fontId="5" fillId="2" borderId="11" xfId="3" applyNumberFormat="1" applyFont="1" applyFill="1" applyBorder="1" applyAlignment="1">
      <alignment vertical="center"/>
    </xf>
    <xf numFmtId="49" fontId="5" fillId="2" borderId="55" xfId="1" applyNumberFormat="1" applyFont="1" applyFill="1" applyBorder="1" applyAlignment="1">
      <alignment vertical="center"/>
    </xf>
    <xf numFmtId="49" fontId="5" fillId="2" borderId="58" xfId="1" applyNumberFormat="1" applyFont="1" applyFill="1" applyBorder="1" applyAlignment="1">
      <alignment vertical="center"/>
    </xf>
    <xf numFmtId="49" fontId="5" fillId="2" borderId="46" xfId="1" applyNumberFormat="1" applyFont="1" applyFill="1" applyBorder="1" applyAlignment="1">
      <alignment vertical="center"/>
    </xf>
    <xf numFmtId="0" fontId="0" fillId="0" borderId="46" xfId="0" applyBorder="1">
      <alignment vertical="center"/>
    </xf>
    <xf numFmtId="49" fontId="5" fillId="2" borderId="76" xfId="1" applyNumberFormat="1" applyFont="1" applyFill="1" applyBorder="1" applyAlignment="1">
      <alignment vertical="center"/>
    </xf>
    <xf numFmtId="49" fontId="5" fillId="2" borderId="75" xfId="1" applyNumberFormat="1" applyFont="1" applyFill="1" applyBorder="1" applyAlignment="1">
      <alignment vertical="center"/>
    </xf>
    <xf numFmtId="0" fontId="0" fillId="0" borderId="35" xfId="0" applyBorder="1">
      <alignment vertical="center"/>
    </xf>
    <xf numFmtId="49" fontId="0" fillId="0" borderId="77" xfId="0" applyNumberFormat="1" applyBorder="1" applyAlignment="1">
      <alignment horizontal="left" vertical="center"/>
    </xf>
    <xf numFmtId="49" fontId="0" fillId="0" borderId="82" xfId="0" applyNumberFormat="1" applyBorder="1" applyAlignment="1">
      <alignment horizontal="center" vertical="center"/>
    </xf>
    <xf numFmtId="49" fontId="0" fillId="0" borderId="83" xfId="0" applyNumberFormat="1" applyBorder="1" applyAlignment="1">
      <alignment horizontal="distributed" vertical="center"/>
    </xf>
    <xf numFmtId="181" fontId="12" fillId="0" borderId="83" xfId="0" applyNumberFormat="1" applyFont="1" applyBorder="1">
      <alignment vertical="center"/>
    </xf>
    <xf numFmtId="49" fontId="0" fillId="0" borderId="83" xfId="0" applyNumberFormat="1" applyBorder="1">
      <alignment vertical="center"/>
    </xf>
    <xf numFmtId="49" fontId="0" fillId="0" borderId="84" xfId="0" applyNumberFormat="1" applyBorder="1" applyAlignment="1">
      <alignment horizontal="distributed" vertical="center"/>
    </xf>
    <xf numFmtId="181" fontId="12" fillId="0" borderId="84" xfId="0" applyNumberFormat="1" applyFont="1" applyBorder="1">
      <alignment vertical="center"/>
    </xf>
    <xf numFmtId="49" fontId="0" fillId="0" borderId="84" xfId="0" applyNumberFormat="1" applyBorder="1">
      <alignment vertical="center"/>
    </xf>
    <xf numFmtId="179" fontId="0" fillId="0" borderId="84" xfId="5" applyNumberFormat="1" applyFont="1" applyBorder="1">
      <alignment vertical="center"/>
    </xf>
    <xf numFmtId="49" fontId="0" fillId="0" borderId="85" xfId="0" applyNumberFormat="1" applyBorder="1" applyAlignment="1">
      <alignment horizontal="distributed" vertical="center"/>
    </xf>
    <xf numFmtId="181" fontId="0" fillId="0" borderId="85" xfId="0" applyNumberFormat="1" applyBorder="1">
      <alignment vertical="center"/>
    </xf>
    <xf numFmtId="49" fontId="0" fillId="0" borderId="85" xfId="0" applyNumberFormat="1" applyBorder="1">
      <alignment vertical="center"/>
    </xf>
    <xf numFmtId="49" fontId="0" fillId="0" borderId="82" xfId="0" applyNumberFormat="1" applyBorder="1" applyAlignment="1">
      <alignment horizontal="distributed" vertical="center"/>
    </xf>
    <xf numFmtId="181" fontId="0" fillId="0" borderId="82" xfId="0" applyNumberFormat="1" applyBorder="1">
      <alignment vertical="center"/>
    </xf>
    <xf numFmtId="49" fontId="0" fillId="0" borderId="82" xfId="0" applyNumberFormat="1" applyBorder="1">
      <alignment vertical="center"/>
    </xf>
    <xf numFmtId="181" fontId="0" fillId="0" borderId="83" xfId="0" applyNumberFormat="1" applyBorder="1">
      <alignment vertical="center"/>
    </xf>
    <xf numFmtId="49" fontId="0" fillId="0" borderId="11" xfId="0" applyNumberFormat="1" applyBorder="1">
      <alignment vertical="center"/>
    </xf>
    <xf numFmtId="181" fontId="0" fillId="0" borderId="84" xfId="0" applyNumberFormat="1" applyBorder="1">
      <alignment vertical="center"/>
    </xf>
    <xf numFmtId="49" fontId="0" fillId="0" borderId="82" xfId="0" applyNumberFormat="1" applyBorder="1" applyAlignment="1">
      <alignment horizontal="left" vertical="center"/>
    </xf>
    <xf numFmtId="49" fontId="0" fillId="0" borderId="0" xfId="0" applyNumberFormat="1" applyAlignment="1">
      <alignment horizontal="distributed" vertical="center"/>
    </xf>
    <xf numFmtId="0" fontId="0" fillId="0" borderId="82" xfId="0" applyBorder="1">
      <alignment vertical="center"/>
    </xf>
    <xf numFmtId="0" fontId="0" fillId="0" borderId="82" xfId="0" applyBorder="1" applyAlignment="1">
      <alignment horizontal="center" vertical="center"/>
    </xf>
    <xf numFmtId="49" fontId="0" fillId="0" borderId="83" xfId="0" applyNumberFormat="1" applyBorder="1" applyAlignment="1">
      <alignment horizontal="justify" vertical="center"/>
    </xf>
    <xf numFmtId="49" fontId="0" fillId="0" borderId="84" xfId="0" applyNumberFormat="1" applyBorder="1" applyAlignment="1">
      <alignment horizontal="justify" vertical="center"/>
    </xf>
    <xf numFmtId="49" fontId="0" fillId="0" borderId="85" xfId="0" applyNumberFormat="1" applyBorder="1" applyAlignment="1">
      <alignment horizontal="justify" vertical="center"/>
    </xf>
    <xf numFmtId="49" fontId="0" fillId="0" borderId="82" xfId="0" applyNumberFormat="1" applyBorder="1" applyAlignment="1">
      <alignment horizontal="justify" vertical="center"/>
    </xf>
    <xf numFmtId="179" fontId="0" fillId="0" borderId="82" xfId="5" applyNumberFormat="1" applyFont="1" applyBorder="1">
      <alignment vertical="center"/>
    </xf>
    <xf numFmtId="0" fontId="0" fillId="0" borderId="26" xfId="0" applyBorder="1">
      <alignment vertical="center"/>
    </xf>
    <xf numFmtId="0" fontId="0" fillId="0" borderId="0" xfId="0">
      <alignment vertical="center"/>
    </xf>
    <xf numFmtId="176" fontId="5" fillId="0" borderId="16" xfId="1" applyNumberFormat="1" applyFont="1" applyFill="1" applyBorder="1" applyAlignment="1">
      <alignment horizontal="right" vertical="center"/>
    </xf>
    <xf numFmtId="176" fontId="5" fillId="0" borderId="10" xfId="1" applyNumberFormat="1" applyFont="1" applyFill="1" applyBorder="1" applyAlignment="1">
      <alignment horizontal="right" vertical="center"/>
    </xf>
    <xf numFmtId="176" fontId="5" fillId="0" borderId="17" xfId="1" applyNumberFormat="1" applyFont="1" applyFill="1" applyBorder="1" applyAlignment="1">
      <alignment horizontal="right" vertical="center"/>
    </xf>
    <xf numFmtId="176" fontId="5" fillId="0" borderId="8" xfId="1" applyNumberFormat="1" applyFont="1" applyFill="1" applyBorder="1" applyAlignment="1">
      <alignment horizontal="right" vertical="center"/>
    </xf>
    <xf numFmtId="49" fontId="5" fillId="2" borderId="6" xfId="1" applyNumberFormat="1" applyFont="1" applyFill="1" applyBorder="1" applyAlignment="1">
      <alignment horizontal="distributed" vertical="center" indent="1"/>
    </xf>
    <xf numFmtId="49" fontId="5" fillId="2" borderId="7" xfId="1" applyNumberFormat="1" applyFont="1" applyFill="1" applyBorder="1" applyAlignment="1">
      <alignment horizontal="distributed" vertical="center" indent="1"/>
    </xf>
    <xf numFmtId="49" fontId="5" fillId="2" borderId="8" xfId="1" applyNumberFormat="1" applyFont="1" applyFill="1" applyBorder="1" applyAlignment="1">
      <alignment horizontal="distributed" vertical="center" indent="1"/>
    </xf>
    <xf numFmtId="176" fontId="5" fillId="2" borderId="9" xfId="1" applyNumberFormat="1" applyFont="1" applyFill="1" applyBorder="1" applyAlignment="1">
      <alignment horizontal="right" vertical="center" shrinkToFit="1"/>
    </xf>
    <xf numFmtId="176" fontId="5" fillId="2" borderId="7" xfId="1" applyNumberFormat="1" applyFont="1" applyFill="1" applyBorder="1" applyAlignment="1">
      <alignment horizontal="right" vertical="center" shrinkToFit="1"/>
    </xf>
    <xf numFmtId="176" fontId="5" fillId="2" borderId="8" xfId="1" applyNumberFormat="1" applyFont="1" applyFill="1" applyBorder="1" applyAlignment="1">
      <alignment horizontal="right" vertical="center" shrinkToFit="1"/>
    </xf>
    <xf numFmtId="49" fontId="5" fillId="2" borderId="29" xfId="1" applyNumberFormat="1" applyFont="1" applyFill="1" applyBorder="1" applyAlignment="1">
      <alignment horizontal="distributed" vertical="center" indent="1"/>
    </xf>
    <xf numFmtId="49" fontId="5" fillId="2" borderId="10" xfId="1" applyNumberFormat="1" applyFont="1" applyFill="1" applyBorder="1" applyAlignment="1">
      <alignment horizontal="distributed" vertical="center" indent="1"/>
    </xf>
    <xf numFmtId="49" fontId="5" fillId="2" borderId="17" xfId="1" applyNumberFormat="1" applyFont="1" applyFill="1" applyBorder="1" applyAlignment="1">
      <alignment horizontal="distributed" vertical="center" indent="1"/>
    </xf>
    <xf numFmtId="176" fontId="5" fillId="0" borderId="4" xfId="1" applyNumberFormat="1" applyFont="1" applyFill="1" applyBorder="1" applyAlignment="1">
      <alignment horizontal="right" vertical="center" shrinkToFit="1"/>
    </xf>
    <xf numFmtId="176" fontId="5" fillId="0" borderId="2" xfId="1" applyNumberFormat="1" applyFont="1" applyFill="1" applyBorder="1" applyAlignment="1">
      <alignment horizontal="right" vertical="center" shrinkToFit="1"/>
    </xf>
    <xf numFmtId="176" fontId="5" fillId="0" borderId="3" xfId="1" applyNumberFormat="1" applyFont="1" applyFill="1" applyBorder="1" applyAlignment="1">
      <alignment horizontal="right" vertical="center" shrinkToFit="1"/>
    </xf>
    <xf numFmtId="49" fontId="5" fillId="2" borderId="12" xfId="1" applyNumberFormat="1" applyFont="1" applyFill="1" applyBorder="1" applyAlignment="1">
      <alignment horizontal="distributed" vertical="center" indent="1"/>
    </xf>
    <xf numFmtId="49" fontId="5" fillId="2" borderId="13" xfId="1" applyNumberFormat="1" applyFont="1" applyFill="1" applyBorder="1" applyAlignment="1">
      <alignment horizontal="distributed" vertical="center" indent="1"/>
    </xf>
    <xf numFmtId="49" fontId="5" fillId="2" borderId="14" xfId="1" applyNumberFormat="1" applyFont="1" applyFill="1" applyBorder="1" applyAlignment="1">
      <alignment horizontal="distributed" vertical="center" indent="1"/>
    </xf>
    <xf numFmtId="176" fontId="5" fillId="2" borderId="15" xfId="1" applyNumberFormat="1" applyFont="1" applyFill="1" applyBorder="1" applyAlignment="1">
      <alignment horizontal="right" vertical="center" shrinkToFit="1"/>
    </xf>
    <xf numFmtId="176" fontId="5" fillId="2" borderId="13" xfId="1" applyNumberFormat="1" applyFont="1" applyFill="1" applyBorder="1" applyAlignment="1">
      <alignment horizontal="right" vertical="center" shrinkToFit="1"/>
    </xf>
    <xf numFmtId="176" fontId="5" fillId="2" borderId="14" xfId="1" applyNumberFormat="1" applyFont="1" applyFill="1" applyBorder="1" applyAlignment="1">
      <alignment horizontal="right" vertical="center" shrinkToFit="1"/>
    </xf>
    <xf numFmtId="176" fontId="5" fillId="0" borderId="15" xfId="1" applyNumberFormat="1" applyFont="1" applyFill="1" applyBorder="1" applyAlignment="1">
      <alignment horizontal="right" vertical="center" shrinkToFit="1"/>
    </xf>
    <xf numFmtId="176" fontId="5" fillId="0" borderId="13" xfId="1" applyNumberFormat="1" applyFont="1" applyFill="1" applyBorder="1" applyAlignment="1">
      <alignment horizontal="right" vertical="center" shrinkToFit="1"/>
    </xf>
    <xf numFmtId="176" fontId="5" fillId="0" borderId="14" xfId="1" applyNumberFormat="1" applyFont="1" applyFill="1" applyBorder="1" applyAlignment="1">
      <alignment horizontal="right" vertical="center" shrinkToFit="1"/>
    </xf>
    <xf numFmtId="49" fontId="5" fillId="2" borderId="32" xfId="1" applyNumberFormat="1" applyFont="1" applyFill="1" applyBorder="1" applyAlignment="1">
      <alignment horizontal="distributed" vertical="center" indent="1"/>
    </xf>
    <xf numFmtId="49" fontId="5" fillId="2" borderId="23" xfId="1" applyNumberFormat="1" applyFont="1" applyFill="1" applyBorder="1" applyAlignment="1">
      <alignment horizontal="distributed" vertical="center" indent="1"/>
    </xf>
    <xf numFmtId="49" fontId="5" fillId="2" borderId="24" xfId="1" applyNumberFormat="1" applyFont="1" applyFill="1" applyBorder="1" applyAlignment="1">
      <alignment horizontal="distributed" vertical="center" indent="1"/>
    </xf>
    <xf numFmtId="181" fontId="2" fillId="2" borderId="15" xfId="4" applyNumberFormat="1" applyFont="1" applyFill="1" applyBorder="1" applyAlignment="1">
      <alignment horizontal="right" vertical="center" shrinkToFit="1"/>
    </xf>
    <xf numFmtId="181" fontId="2" fillId="2" borderId="13" xfId="4" applyNumberFormat="1" applyFont="1" applyFill="1" applyBorder="1" applyAlignment="1">
      <alignment horizontal="right" vertical="center" shrinkToFit="1"/>
    </xf>
    <xf numFmtId="181" fontId="2" fillId="2" borderId="14" xfId="4" applyNumberFormat="1" applyFont="1" applyFill="1" applyBorder="1" applyAlignment="1">
      <alignment horizontal="right" vertical="center" shrinkToFit="1"/>
    </xf>
    <xf numFmtId="181" fontId="2" fillId="2" borderId="22" xfId="1" applyNumberFormat="1" applyFont="1" applyFill="1" applyBorder="1" applyAlignment="1">
      <alignment horizontal="right" vertical="center" shrinkToFit="1"/>
    </xf>
    <xf numFmtId="181" fontId="2" fillId="2" borderId="23" xfId="1" applyNumberFormat="1" applyFont="1" applyFill="1" applyBorder="1" applyAlignment="1">
      <alignment horizontal="right" vertical="center" shrinkToFit="1"/>
    </xf>
    <xf numFmtId="181" fontId="2" fillId="2" borderId="24" xfId="1" applyNumberFormat="1" applyFont="1" applyFill="1" applyBorder="1" applyAlignment="1">
      <alignment horizontal="right" vertical="center" shrinkToFit="1"/>
    </xf>
    <xf numFmtId="181" fontId="2" fillId="2" borderId="22" xfId="4" applyNumberFormat="1" applyFont="1" applyFill="1" applyBorder="1" applyAlignment="1">
      <alignment horizontal="right" vertical="center" shrinkToFit="1"/>
    </xf>
    <xf numFmtId="181" fontId="2" fillId="2" borderId="23" xfId="4" applyNumberFormat="1" applyFont="1" applyFill="1" applyBorder="1" applyAlignment="1">
      <alignment horizontal="right" vertical="center" shrinkToFit="1"/>
    </xf>
    <xf numFmtId="181" fontId="2" fillId="2" borderId="24" xfId="4" applyNumberFormat="1" applyFont="1" applyFill="1" applyBorder="1" applyAlignment="1">
      <alignment horizontal="right" vertical="center" shrinkToFit="1"/>
    </xf>
    <xf numFmtId="179" fontId="2" fillId="0" borderId="15" xfId="5" applyNumberFormat="1" applyFont="1" applyFill="1" applyBorder="1" applyAlignment="1">
      <alignment horizontal="right" vertical="center" shrinkToFit="1"/>
    </xf>
    <xf numFmtId="179" fontId="2" fillId="0" borderId="13" xfId="5" applyNumberFormat="1" applyFont="1" applyFill="1" applyBorder="1" applyAlignment="1">
      <alignment horizontal="right" vertical="center" shrinkToFit="1"/>
    </xf>
    <xf numFmtId="179" fontId="2" fillId="0" borderId="14" xfId="5" applyNumberFormat="1" applyFont="1" applyFill="1" applyBorder="1" applyAlignment="1">
      <alignment horizontal="right" vertical="center" shrinkToFit="1"/>
    </xf>
    <xf numFmtId="49" fontId="5" fillId="2" borderId="18" xfId="1" applyNumberFormat="1" applyFont="1" applyFill="1" applyBorder="1" applyAlignment="1">
      <alignment horizontal="center" vertical="center" indent="1"/>
    </xf>
    <xf numFmtId="49" fontId="5" fillId="2" borderId="19" xfId="1" applyNumberFormat="1" applyFont="1" applyFill="1" applyBorder="1" applyAlignment="1">
      <alignment horizontal="center" vertical="center" indent="1"/>
    </xf>
    <xf numFmtId="49" fontId="5" fillId="2" borderId="20" xfId="1" applyNumberFormat="1" applyFont="1" applyFill="1" applyBorder="1" applyAlignment="1">
      <alignment horizontal="center" vertical="center" indent="1"/>
    </xf>
    <xf numFmtId="181" fontId="2" fillId="0" borderId="36" xfId="4" applyNumberFormat="1" applyFont="1" applyFill="1" applyBorder="1" applyAlignment="1">
      <alignment horizontal="right" vertical="center" shrinkToFit="1"/>
    </xf>
    <xf numFmtId="181" fontId="2" fillId="0" borderId="27" xfId="4" applyNumberFormat="1" applyFont="1" applyFill="1" applyBorder="1" applyAlignment="1">
      <alignment horizontal="right" vertical="center" shrinkToFit="1"/>
    </xf>
    <xf numFmtId="181" fontId="2" fillId="0" borderId="37" xfId="4" applyNumberFormat="1" applyFont="1" applyFill="1" applyBorder="1" applyAlignment="1">
      <alignment horizontal="right" vertical="center" shrinkToFit="1"/>
    </xf>
    <xf numFmtId="181" fontId="2" fillId="0" borderId="21" xfId="1" applyNumberFormat="1" applyFont="1" applyFill="1" applyBorder="1" applyAlignment="1">
      <alignment horizontal="right" vertical="center" shrinkToFit="1"/>
    </xf>
    <xf numFmtId="181" fontId="2" fillId="0" borderId="19" xfId="1" applyNumberFormat="1" applyFont="1" applyFill="1" applyBorder="1" applyAlignment="1">
      <alignment horizontal="right" vertical="center" shrinkToFit="1"/>
    </xf>
    <xf numFmtId="181" fontId="2" fillId="0" borderId="20" xfId="1" applyNumberFormat="1" applyFont="1" applyFill="1" applyBorder="1" applyAlignment="1">
      <alignment horizontal="right" vertical="center" shrinkToFit="1"/>
    </xf>
    <xf numFmtId="181" fontId="2" fillId="0" borderId="21" xfId="4" applyNumberFormat="1" applyFont="1" applyFill="1" applyBorder="1" applyAlignment="1">
      <alignment horizontal="right" vertical="center" shrinkToFit="1"/>
    </xf>
    <xf numFmtId="181" fontId="2" fillId="0" borderId="19" xfId="4" applyNumberFormat="1" applyFont="1" applyFill="1" applyBorder="1" applyAlignment="1">
      <alignment horizontal="right" vertical="center" shrinkToFit="1"/>
    </xf>
    <xf numFmtId="181" fontId="2" fillId="0" borderId="20" xfId="4" applyNumberFormat="1" applyFont="1" applyFill="1" applyBorder="1" applyAlignment="1">
      <alignment horizontal="right" vertical="center" shrinkToFit="1"/>
    </xf>
    <xf numFmtId="49" fontId="5" fillId="2" borderId="18" xfId="1" applyNumberFormat="1" applyFont="1" applyFill="1" applyBorder="1" applyAlignment="1">
      <alignment horizontal="center" vertical="center"/>
    </xf>
    <xf numFmtId="49" fontId="5" fillId="2" borderId="19" xfId="1" applyNumberFormat="1" applyFont="1" applyFill="1" applyBorder="1" applyAlignment="1">
      <alignment horizontal="center" vertical="center"/>
    </xf>
    <xf numFmtId="0" fontId="5" fillId="2" borderId="6" xfId="1" applyNumberFormat="1" applyFont="1" applyFill="1" applyBorder="1" applyAlignment="1">
      <alignment horizontal="center" vertical="center"/>
    </xf>
    <xf numFmtId="0" fontId="5" fillId="2" borderId="7" xfId="1" applyNumberFormat="1" applyFont="1" applyFill="1" applyBorder="1" applyAlignment="1">
      <alignment horizontal="center" vertical="center"/>
    </xf>
    <xf numFmtId="0" fontId="5" fillId="2" borderId="8" xfId="1" applyNumberFormat="1" applyFont="1" applyFill="1" applyBorder="1" applyAlignment="1">
      <alignment horizontal="center" vertical="center"/>
    </xf>
    <xf numFmtId="181" fontId="2" fillId="0" borderId="9" xfId="4" applyNumberFormat="1" applyFont="1" applyFill="1" applyBorder="1" applyAlignment="1">
      <alignment horizontal="right" vertical="center" shrinkToFit="1"/>
    </xf>
    <xf numFmtId="181" fontId="2" fillId="0" borderId="7" xfId="4" applyNumberFormat="1" applyFont="1" applyFill="1" applyBorder="1" applyAlignment="1">
      <alignment horizontal="right" vertical="center" shrinkToFit="1"/>
    </xf>
    <xf numFmtId="181" fontId="2" fillId="0" borderId="8" xfId="4" applyNumberFormat="1" applyFont="1" applyFill="1" applyBorder="1" applyAlignment="1">
      <alignment horizontal="right" vertical="center" shrinkToFit="1"/>
    </xf>
    <xf numFmtId="181" fontId="2" fillId="0" borderId="16" xfId="1" applyNumberFormat="1" applyFont="1" applyFill="1" applyBorder="1" applyAlignment="1">
      <alignment horizontal="right" vertical="center" shrinkToFit="1"/>
    </xf>
    <xf numFmtId="181" fontId="2" fillId="0" borderId="10" xfId="1" applyNumberFormat="1" applyFont="1" applyFill="1" applyBorder="1" applyAlignment="1">
      <alignment horizontal="right" vertical="center" shrinkToFit="1"/>
    </xf>
    <xf numFmtId="181" fontId="2" fillId="0" borderId="17" xfId="1" applyNumberFormat="1" applyFont="1" applyFill="1" applyBorder="1" applyAlignment="1">
      <alignment horizontal="right" vertical="center" shrinkToFit="1"/>
    </xf>
    <xf numFmtId="180" fontId="2" fillId="0" borderId="15" xfId="1" applyNumberFormat="1" applyFont="1" applyFill="1" applyBorder="1" applyAlignment="1">
      <alignment horizontal="right" vertical="center" shrinkToFit="1"/>
    </xf>
    <xf numFmtId="180" fontId="2" fillId="0" borderId="13" xfId="1" applyNumberFormat="1" applyFont="1" applyFill="1" applyBorder="1" applyAlignment="1">
      <alignment horizontal="right" vertical="center" shrinkToFit="1"/>
    </xf>
    <xf numFmtId="180" fontId="2" fillId="0" borderId="14" xfId="1" applyNumberFormat="1" applyFont="1" applyFill="1" applyBorder="1" applyAlignment="1">
      <alignment horizontal="right" vertical="center" shrinkToFit="1"/>
    </xf>
    <xf numFmtId="49" fontId="5" fillId="2" borderId="1" xfId="1" applyNumberFormat="1" applyFont="1" applyFill="1" applyBorder="1" applyAlignment="1">
      <alignment horizontal="center" vertical="center" indent="1"/>
    </xf>
    <xf numFmtId="49" fontId="5" fillId="2" borderId="2" xfId="1" applyNumberFormat="1" applyFont="1" applyFill="1" applyBorder="1" applyAlignment="1">
      <alignment horizontal="center" vertical="center" indent="1"/>
    </xf>
    <xf numFmtId="49" fontId="5" fillId="2" borderId="3" xfId="1" applyNumberFormat="1" applyFont="1" applyFill="1" applyBorder="1" applyAlignment="1">
      <alignment horizontal="center" vertical="center" indent="1"/>
    </xf>
    <xf numFmtId="181" fontId="2" fillId="0" borderId="35" xfId="4" applyNumberFormat="1" applyFont="1" applyFill="1" applyBorder="1" applyAlignment="1">
      <alignment horizontal="right" vertical="center" shrinkToFit="1"/>
    </xf>
    <xf numFmtId="181" fontId="2" fillId="0" borderId="0" xfId="4" applyNumberFormat="1" applyFont="1" applyFill="1" applyBorder="1" applyAlignment="1">
      <alignment horizontal="right" vertical="center" shrinkToFit="1"/>
    </xf>
    <xf numFmtId="181" fontId="2" fillId="0" borderId="30" xfId="4" applyNumberFormat="1" applyFont="1" applyFill="1" applyBorder="1" applyAlignment="1">
      <alignment horizontal="right" vertical="center" shrinkToFit="1"/>
    </xf>
    <xf numFmtId="181" fontId="2" fillId="0" borderId="35" xfId="1" applyNumberFormat="1" applyFont="1" applyFill="1" applyBorder="1" applyAlignment="1">
      <alignment horizontal="right" vertical="center" shrinkToFit="1"/>
    </xf>
    <xf numFmtId="181" fontId="2" fillId="0" borderId="0" xfId="1" applyNumberFormat="1" applyFont="1" applyFill="1" applyBorder="1" applyAlignment="1">
      <alignment horizontal="right" vertical="center" shrinkToFit="1"/>
    </xf>
    <xf numFmtId="181" fontId="2" fillId="0" borderId="30" xfId="1" applyNumberFormat="1" applyFont="1" applyFill="1" applyBorder="1" applyAlignment="1">
      <alignment horizontal="right" vertical="center" shrinkToFit="1"/>
    </xf>
    <xf numFmtId="177" fontId="2" fillId="0" borderId="22" xfId="1" applyNumberFormat="1" applyFont="1" applyFill="1" applyBorder="1" applyAlignment="1">
      <alignment horizontal="right" vertical="center" shrinkToFit="1"/>
    </xf>
    <xf numFmtId="177" fontId="2" fillId="0" borderId="23" xfId="1" applyNumberFormat="1" applyFont="1" applyFill="1" applyBorder="1" applyAlignment="1">
      <alignment horizontal="right" vertical="center" shrinkToFit="1"/>
    </xf>
    <xf numFmtId="177" fontId="2" fillId="0" borderId="24" xfId="1" applyNumberFormat="1" applyFont="1" applyFill="1" applyBorder="1" applyAlignment="1">
      <alignment horizontal="right" vertical="center" shrinkToFit="1"/>
    </xf>
    <xf numFmtId="49" fontId="5" fillId="2" borderId="6" xfId="1" applyNumberFormat="1" applyFont="1" applyFill="1" applyBorder="1" applyAlignment="1">
      <alignment horizontal="center" vertical="center"/>
    </xf>
    <xf numFmtId="49" fontId="5" fillId="2" borderId="7" xfId="1" applyNumberFormat="1" applyFont="1" applyFill="1" applyBorder="1" applyAlignment="1">
      <alignment horizontal="center" vertical="center"/>
    </xf>
    <xf numFmtId="49" fontId="5" fillId="2" borderId="8" xfId="1" applyNumberFormat="1" applyFont="1" applyFill="1" applyBorder="1" applyAlignment="1">
      <alignment horizontal="center" vertical="center"/>
    </xf>
    <xf numFmtId="181" fontId="2" fillId="0" borderId="9" xfId="1" applyNumberFormat="1" applyFont="1" applyFill="1" applyBorder="1" applyAlignment="1">
      <alignment horizontal="right" vertical="center" shrinkToFit="1"/>
    </xf>
    <xf numFmtId="181" fontId="2" fillId="0" borderId="7" xfId="1" applyNumberFormat="1" applyFont="1" applyFill="1" applyBorder="1" applyAlignment="1">
      <alignment horizontal="right" vertical="center" shrinkToFit="1"/>
    </xf>
    <xf numFmtId="181" fontId="2" fillId="0" borderId="8" xfId="1" applyNumberFormat="1" applyFont="1" applyFill="1" applyBorder="1" applyAlignment="1">
      <alignment horizontal="right" vertical="center" shrinkToFit="1"/>
    </xf>
    <xf numFmtId="49" fontId="5" fillId="2" borderId="12" xfId="1" applyNumberFormat="1" applyFont="1" applyFill="1" applyBorder="1" applyAlignment="1">
      <alignment horizontal="center" vertical="center" shrinkToFit="1"/>
    </xf>
    <xf numFmtId="49" fontId="5" fillId="2" borderId="13" xfId="1" applyNumberFormat="1" applyFont="1" applyFill="1" applyBorder="1" applyAlignment="1">
      <alignment horizontal="center" vertical="center" shrinkToFit="1"/>
    </xf>
    <xf numFmtId="49" fontId="5" fillId="2" borderId="14" xfId="1" applyNumberFormat="1" applyFont="1" applyFill="1" applyBorder="1" applyAlignment="1">
      <alignment horizontal="center" vertical="center" shrinkToFit="1"/>
    </xf>
    <xf numFmtId="176" fontId="2" fillId="0" borderId="15" xfId="1" applyNumberFormat="1" applyFont="1" applyFill="1" applyBorder="1" applyAlignment="1">
      <alignment horizontal="right" vertical="center" shrinkToFit="1"/>
    </xf>
    <xf numFmtId="176" fontId="2" fillId="0" borderId="13" xfId="1" applyNumberFormat="1" applyFont="1" applyFill="1" applyBorder="1" applyAlignment="1">
      <alignment horizontal="right" vertical="center" shrinkToFit="1"/>
    </xf>
    <xf numFmtId="176" fontId="2" fillId="0" borderId="14" xfId="1" applyNumberFormat="1" applyFont="1" applyFill="1" applyBorder="1" applyAlignment="1">
      <alignment horizontal="right" vertical="center" shrinkToFit="1"/>
    </xf>
    <xf numFmtId="181" fontId="2" fillId="0" borderId="4" xfId="4" applyNumberFormat="1" applyFont="1" applyFill="1" applyBorder="1" applyAlignment="1">
      <alignment horizontal="right" vertical="center" shrinkToFit="1"/>
    </xf>
    <xf numFmtId="181" fontId="2" fillId="0" borderId="2" xfId="4" applyNumberFormat="1" applyFont="1" applyFill="1" applyBorder="1" applyAlignment="1">
      <alignment horizontal="right" vertical="center" shrinkToFit="1"/>
    </xf>
    <xf numFmtId="181" fontId="2" fillId="0" borderId="3" xfId="4" applyNumberFormat="1" applyFont="1" applyFill="1" applyBorder="1" applyAlignment="1">
      <alignment horizontal="right" vertical="center" shrinkToFit="1"/>
    </xf>
    <xf numFmtId="181" fontId="2" fillId="0" borderId="4" xfId="1" applyNumberFormat="1" applyFont="1" applyFill="1" applyBorder="1" applyAlignment="1">
      <alignment horizontal="right" vertical="center" shrinkToFit="1"/>
    </xf>
    <xf numFmtId="181" fontId="2" fillId="0" borderId="2" xfId="1" applyNumberFormat="1" applyFont="1" applyFill="1" applyBorder="1" applyAlignment="1">
      <alignment horizontal="right" vertical="center" shrinkToFit="1"/>
    </xf>
    <xf numFmtId="181" fontId="2" fillId="0" borderId="3" xfId="1" applyNumberFormat="1" applyFont="1" applyFill="1" applyBorder="1" applyAlignment="1">
      <alignment horizontal="right" vertical="center" shrinkToFit="1"/>
    </xf>
    <xf numFmtId="49" fontId="2" fillId="2" borderId="18" xfId="1" applyNumberFormat="1" applyFont="1" applyFill="1" applyBorder="1" applyAlignment="1">
      <alignment horizontal="center" vertical="center"/>
    </xf>
    <xf numFmtId="49" fontId="2" fillId="2" borderId="19" xfId="1" applyNumberFormat="1" applyFont="1" applyFill="1" applyBorder="1" applyAlignment="1">
      <alignment horizontal="center" vertical="center"/>
    </xf>
    <xf numFmtId="49" fontId="2" fillId="2" borderId="20" xfId="1" applyNumberFormat="1" applyFont="1" applyFill="1" applyBorder="1" applyAlignment="1">
      <alignment horizontal="center" vertical="center"/>
    </xf>
    <xf numFmtId="179" fontId="2" fillId="0" borderId="16" xfId="5" applyNumberFormat="1" applyFont="1" applyFill="1" applyBorder="1" applyAlignment="1">
      <alignment horizontal="right" vertical="center" wrapText="1" shrinkToFit="1"/>
    </xf>
    <xf numFmtId="179" fontId="2" fillId="0" borderId="10" xfId="5" applyNumberFormat="1" applyFont="1" applyFill="1" applyBorder="1" applyAlignment="1">
      <alignment horizontal="right" vertical="center" wrapText="1" shrinkToFit="1"/>
    </xf>
    <xf numFmtId="179" fontId="2" fillId="0" borderId="17" xfId="5" applyNumberFormat="1" applyFont="1" applyFill="1" applyBorder="1" applyAlignment="1">
      <alignment horizontal="right" vertical="center" wrapText="1" shrinkToFit="1"/>
    </xf>
    <xf numFmtId="49" fontId="5" fillId="2" borderId="32" xfId="1" applyNumberFormat="1" applyFont="1" applyFill="1" applyBorder="1" applyAlignment="1">
      <alignment horizontal="center" vertical="center"/>
    </xf>
    <xf numFmtId="49" fontId="5" fillId="2" borderId="23" xfId="1" applyNumberFormat="1" applyFont="1" applyFill="1" applyBorder="1" applyAlignment="1">
      <alignment horizontal="center" vertical="center"/>
    </xf>
    <xf numFmtId="49" fontId="5" fillId="2" borderId="24" xfId="1" applyNumberFormat="1" applyFont="1" applyFill="1" applyBorder="1" applyAlignment="1">
      <alignment horizontal="center" vertical="center"/>
    </xf>
    <xf numFmtId="176" fontId="5" fillId="2" borderId="36" xfId="1" applyNumberFormat="1" applyFont="1" applyFill="1" applyBorder="1" applyAlignment="1">
      <alignment horizontal="right" vertical="center" shrinkToFit="1"/>
    </xf>
    <xf numFmtId="176" fontId="5" fillId="2" borderId="27" xfId="1" applyNumberFormat="1" applyFont="1" applyFill="1" applyBorder="1" applyAlignment="1">
      <alignment horizontal="right" vertical="center" shrinkToFit="1"/>
    </xf>
    <xf numFmtId="176" fontId="5" fillId="2" borderId="37" xfId="1" applyNumberFormat="1" applyFont="1" applyFill="1" applyBorder="1" applyAlignment="1">
      <alignment horizontal="right" vertical="center" shrinkToFit="1"/>
    </xf>
    <xf numFmtId="181" fontId="2" fillId="0" borderId="15" xfId="1" applyNumberFormat="1" applyFont="1" applyFill="1" applyBorder="1" applyAlignment="1">
      <alignment horizontal="right" vertical="center" shrinkToFit="1"/>
    </xf>
    <xf numFmtId="181" fontId="2" fillId="0" borderId="13" xfId="1" applyNumberFormat="1" applyFont="1" applyFill="1" applyBorder="1" applyAlignment="1">
      <alignment horizontal="right" vertical="center" shrinkToFit="1"/>
    </xf>
    <xf numFmtId="181" fontId="2" fillId="0" borderId="81" xfId="1" applyNumberFormat="1" applyFont="1" applyFill="1" applyBorder="1" applyAlignment="1">
      <alignment horizontal="right" vertical="center" shrinkToFit="1"/>
    </xf>
    <xf numFmtId="181" fontId="2" fillId="0" borderId="32" xfId="1" applyNumberFormat="1" applyFont="1" applyFill="1" applyBorder="1" applyAlignment="1">
      <alignment horizontal="right" vertical="center" shrinkToFit="1"/>
    </xf>
    <xf numFmtId="181" fontId="2" fillId="0" borderId="23" xfId="1" applyNumberFormat="1" applyFont="1" applyFill="1" applyBorder="1" applyAlignment="1">
      <alignment horizontal="right" vertical="center" shrinkToFit="1"/>
    </xf>
    <xf numFmtId="181" fontId="2" fillId="0" borderId="24" xfId="1" applyNumberFormat="1" applyFont="1" applyFill="1" applyBorder="1" applyAlignment="1">
      <alignment horizontal="right" vertical="center" shrinkToFit="1"/>
    </xf>
    <xf numFmtId="179" fontId="2" fillId="0" borderId="22" xfId="5" applyNumberFormat="1" applyFont="1" applyFill="1" applyBorder="1" applyAlignment="1">
      <alignment horizontal="right" vertical="center" shrinkToFit="1"/>
    </xf>
    <xf numFmtId="179" fontId="2" fillId="0" borderId="23" xfId="5" applyNumberFormat="1" applyFont="1" applyFill="1" applyBorder="1" applyAlignment="1">
      <alignment horizontal="right" vertical="center" shrinkToFit="1"/>
    </xf>
    <xf numFmtId="179" fontId="2" fillId="0" borderId="80" xfId="5" applyNumberFormat="1" applyFont="1" applyFill="1" applyBorder="1" applyAlignment="1">
      <alignment horizontal="right" vertical="center" shrinkToFit="1"/>
    </xf>
    <xf numFmtId="49" fontId="5" fillId="2" borderId="15" xfId="1" applyNumberFormat="1" applyFont="1" applyFill="1" applyBorder="1" applyAlignment="1">
      <alignment horizontal="center" vertical="center"/>
    </xf>
    <xf numFmtId="49" fontId="5" fillId="2" borderId="13" xfId="1" applyNumberFormat="1" applyFont="1" applyFill="1" applyBorder="1" applyAlignment="1">
      <alignment horizontal="center" vertical="center"/>
    </xf>
    <xf numFmtId="49" fontId="5" fillId="2" borderId="14" xfId="1" applyNumberFormat="1" applyFont="1" applyFill="1" applyBorder="1" applyAlignment="1">
      <alignment horizontal="center" vertical="center"/>
    </xf>
    <xf numFmtId="49" fontId="5" fillId="2" borderId="22" xfId="1" applyNumberFormat="1" applyFont="1" applyFill="1" applyBorder="1" applyAlignment="1">
      <alignment horizontal="center" vertical="center"/>
    </xf>
    <xf numFmtId="181" fontId="2" fillId="0" borderId="51" xfId="1" applyNumberFormat="1" applyFont="1" applyFill="1" applyBorder="1" applyAlignment="1">
      <alignment horizontal="right" vertical="center" shrinkToFit="1"/>
    </xf>
    <xf numFmtId="181" fontId="2" fillId="0" borderId="26" xfId="1" applyNumberFormat="1" applyFont="1" applyFill="1" applyBorder="1" applyAlignment="1">
      <alignment horizontal="right" vertical="center" shrinkToFit="1"/>
    </xf>
    <xf numFmtId="181" fontId="2" fillId="0" borderId="77" xfId="1" applyNumberFormat="1" applyFont="1" applyFill="1" applyBorder="1" applyAlignment="1">
      <alignment horizontal="right" vertical="center" shrinkToFit="1"/>
    </xf>
    <xf numFmtId="181" fontId="2" fillId="0" borderId="78" xfId="1" applyNumberFormat="1" applyFont="1" applyFill="1" applyBorder="1" applyAlignment="1">
      <alignment horizontal="right" vertical="center" shrinkToFit="1"/>
    </xf>
    <xf numFmtId="176" fontId="9" fillId="0" borderId="35" xfId="1" applyNumberFormat="1" applyFont="1" applyFill="1" applyBorder="1" applyAlignment="1">
      <alignment horizontal="right" vertical="center" shrinkToFit="1"/>
    </xf>
    <xf numFmtId="176" fontId="2" fillId="0" borderId="0" xfId="1" applyNumberFormat="1" applyFont="1" applyFill="1" applyBorder="1" applyAlignment="1">
      <alignment horizontal="right" vertical="center" shrinkToFit="1"/>
    </xf>
    <xf numFmtId="176" fontId="2" fillId="0" borderId="30" xfId="1" applyNumberFormat="1" applyFont="1" applyFill="1" applyBorder="1" applyAlignment="1">
      <alignment horizontal="right" vertical="center" shrinkToFit="1"/>
    </xf>
    <xf numFmtId="49" fontId="2" fillId="2" borderId="16" xfId="1" applyNumberFormat="1" applyFont="1" applyFill="1" applyBorder="1" applyAlignment="1">
      <alignment horizontal="distributed" vertical="center" indent="1"/>
    </xf>
    <xf numFmtId="49" fontId="2" fillId="2" borderId="10" xfId="1" applyNumberFormat="1" applyFont="1" applyFill="1" applyBorder="1" applyAlignment="1">
      <alignment horizontal="distributed" vertical="center" indent="1"/>
    </xf>
    <xf numFmtId="181" fontId="2" fillId="0" borderId="14" xfId="1" applyNumberFormat="1" applyFont="1" applyFill="1" applyBorder="1" applyAlignment="1">
      <alignment horizontal="right" vertical="center" shrinkToFit="1"/>
    </xf>
    <xf numFmtId="178" fontId="2" fillId="0" borderId="33" xfId="1" applyNumberFormat="1" applyFont="1" applyFill="1" applyBorder="1" applyAlignment="1">
      <alignment horizontal="right" vertical="center" shrinkToFit="1"/>
    </xf>
    <xf numFmtId="178" fontId="2" fillId="0" borderId="34" xfId="1" applyNumberFormat="1" applyFont="1" applyFill="1" applyBorder="1" applyAlignment="1">
      <alignment horizontal="right" vertical="center" shrinkToFit="1"/>
    </xf>
    <xf numFmtId="49" fontId="5" fillId="2" borderId="45" xfId="1" applyNumberFormat="1" applyFont="1" applyFill="1" applyBorder="1" applyAlignment="1">
      <alignment horizontal="distributed" vertical="center" indent="1"/>
    </xf>
    <xf numFmtId="49" fontId="5" fillId="2" borderId="0" xfId="1" applyNumberFormat="1" applyFont="1" applyFill="1" applyBorder="1" applyAlignment="1">
      <alignment horizontal="distributed" vertical="center" indent="1"/>
    </xf>
    <xf numFmtId="181" fontId="2" fillId="0" borderId="25" xfId="1" applyNumberFormat="1" applyFont="1" applyFill="1" applyBorder="1" applyAlignment="1">
      <alignment horizontal="right" vertical="center" shrinkToFit="1"/>
    </xf>
    <xf numFmtId="181" fontId="2" fillId="0" borderId="79" xfId="1" applyNumberFormat="1" applyFont="1" applyFill="1" applyBorder="1" applyAlignment="1">
      <alignment horizontal="right" vertical="center" shrinkToFit="1"/>
    </xf>
    <xf numFmtId="49" fontId="5" fillId="2" borderId="50" xfId="1" applyNumberFormat="1" applyFont="1" applyFill="1" applyBorder="1" applyAlignment="1">
      <alignment horizontal="distributed" vertical="center" indent="1"/>
    </xf>
    <xf numFmtId="49" fontId="5" fillId="2" borderId="48" xfId="1" applyNumberFormat="1" applyFont="1" applyFill="1" applyBorder="1" applyAlignment="1">
      <alignment horizontal="distributed" vertical="center" indent="1"/>
    </xf>
    <xf numFmtId="49" fontId="5" fillId="2" borderId="49" xfId="1" applyNumberFormat="1" applyFont="1" applyFill="1" applyBorder="1" applyAlignment="1">
      <alignment horizontal="distributed" vertical="center" indent="1"/>
    </xf>
    <xf numFmtId="178" fontId="2" fillId="0" borderId="47" xfId="1" applyNumberFormat="1" applyFont="1" applyFill="1" applyBorder="1" applyAlignment="1">
      <alignment horizontal="right" vertical="center" shrinkToFit="1"/>
    </xf>
    <xf numFmtId="178" fontId="2" fillId="0" borderId="48" xfId="1" applyNumberFormat="1" applyFont="1" applyFill="1" applyBorder="1" applyAlignment="1">
      <alignment horizontal="right" vertical="center" shrinkToFit="1"/>
    </xf>
    <xf numFmtId="178" fontId="2" fillId="0" borderId="49" xfId="1" applyNumberFormat="1" applyFont="1" applyFill="1" applyBorder="1" applyAlignment="1">
      <alignment horizontal="right" vertical="center" shrinkToFit="1"/>
    </xf>
    <xf numFmtId="49" fontId="9" fillId="2" borderId="65" xfId="1" applyNumberFormat="1" applyFont="1" applyFill="1" applyBorder="1" applyAlignment="1">
      <alignment horizontal="distributed" vertical="center" indent="1"/>
    </xf>
    <xf numFmtId="49" fontId="5" fillId="2" borderId="66" xfId="1" applyNumberFormat="1" applyFont="1" applyFill="1" applyBorder="1" applyAlignment="1">
      <alignment horizontal="distributed" vertical="center" indent="1"/>
    </xf>
    <xf numFmtId="49" fontId="5" fillId="2" borderId="67" xfId="1" applyNumberFormat="1" applyFont="1" applyFill="1" applyBorder="1" applyAlignment="1">
      <alignment horizontal="distributed" vertical="center" indent="1"/>
    </xf>
    <xf numFmtId="181" fontId="2" fillId="0" borderId="69" xfId="1" applyNumberFormat="1" applyFont="1" applyFill="1" applyBorder="1" applyAlignment="1">
      <alignment horizontal="right" vertical="center" shrinkToFit="1"/>
    </xf>
    <xf numFmtId="181" fontId="2" fillId="0" borderId="70" xfId="1" applyNumberFormat="1" applyFont="1" applyFill="1" applyBorder="1" applyAlignment="1">
      <alignment horizontal="right" vertical="center" shrinkToFit="1"/>
    </xf>
    <xf numFmtId="49" fontId="8" fillId="2" borderId="33" xfId="1" applyNumberFormat="1" applyFont="1" applyFill="1" applyBorder="1" applyAlignment="1">
      <alignment horizontal="center" vertical="center" wrapText="1"/>
    </xf>
    <xf numFmtId="49" fontId="8" fillId="2" borderId="34" xfId="1" applyNumberFormat="1" applyFont="1" applyFill="1" applyBorder="1" applyAlignment="1">
      <alignment horizontal="center" vertical="center" wrapText="1"/>
    </xf>
    <xf numFmtId="49" fontId="8" fillId="2" borderId="44" xfId="1" applyNumberFormat="1" applyFont="1" applyFill="1" applyBorder="1" applyAlignment="1">
      <alignment horizontal="center" vertical="center" wrapText="1"/>
    </xf>
    <xf numFmtId="179" fontId="2" fillId="0" borderId="41" xfId="1" applyNumberFormat="1" applyFont="1" applyFill="1" applyBorder="1" applyAlignment="1">
      <alignment horizontal="right" vertical="center" shrinkToFit="1"/>
    </xf>
    <xf numFmtId="49" fontId="2" fillId="2" borderId="72" xfId="1" applyNumberFormat="1" applyFont="1" applyFill="1" applyBorder="1" applyAlignment="1">
      <alignment horizontal="distributed" vertical="center" indent="1"/>
    </xf>
    <xf numFmtId="49" fontId="2" fillId="2" borderId="73" xfId="1" applyNumberFormat="1" applyFont="1" applyFill="1" applyBorder="1" applyAlignment="1">
      <alignment horizontal="distributed" vertical="center" indent="1"/>
    </xf>
    <xf numFmtId="49" fontId="2" fillId="2" borderId="74" xfId="1" applyNumberFormat="1" applyFont="1" applyFill="1" applyBorder="1" applyAlignment="1">
      <alignment horizontal="distributed" vertical="center" indent="1"/>
    </xf>
    <xf numFmtId="181" fontId="2" fillId="0" borderId="22" xfId="1" applyNumberFormat="1" applyFont="1" applyFill="1" applyBorder="1" applyAlignment="1">
      <alignment horizontal="right" vertical="center" shrinkToFit="1"/>
    </xf>
    <xf numFmtId="49" fontId="8" fillId="2" borderId="33" xfId="1" applyNumberFormat="1" applyFont="1" applyFill="1" applyBorder="1" applyAlignment="1">
      <alignment horizontal="distributed" vertical="center" indent="1"/>
    </xf>
    <xf numFmtId="49" fontId="5" fillId="2" borderId="34" xfId="1" applyNumberFormat="1" applyFont="1" applyFill="1" applyBorder="1" applyAlignment="1">
      <alignment horizontal="distributed" vertical="center" indent="1"/>
    </xf>
    <xf numFmtId="0" fontId="11" fillId="0" borderId="42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179" fontId="2" fillId="0" borderId="33" xfId="1" applyNumberFormat="1" applyFont="1" applyFill="1" applyBorder="1" applyAlignment="1">
      <alignment vertical="center" shrinkToFit="1"/>
    </xf>
    <xf numFmtId="179" fontId="2" fillId="0" borderId="34" xfId="1" applyNumberFormat="1" applyFont="1" applyFill="1" applyBorder="1" applyAlignment="1">
      <alignment vertical="center" shrinkToFit="1"/>
    </xf>
    <xf numFmtId="178" fontId="2" fillId="0" borderId="16" xfId="1" applyNumberFormat="1" applyFont="1" applyFill="1" applyBorder="1" applyAlignment="1">
      <alignment horizontal="right" vertical="center" shrinkToFit="1"/>
    </xf>
    <xf numFmtId="178" fontId="2" fillId="0" borderId="10" xfId="1" applyNumberFormat="1" applyFont="1" applyFill="1" applyBorder="1" applyAlignment="1">
      <alignment horizontal="right" vertical="center" shrinkToFit="1"/>
    </xf>
    <xf numFmtId="178" fontId="2" fillId="0" borderId="17" xfId="1" applyNumberFormat="1" applyFont="1" applyFill="1" applyBorder="1" applyAlignment="1">
      <alignment horizontal="right" vertical="center" shrinkToFit="1"/>
    </xf>
    <xf numFmtId="49" fontId="2" fillId="2" borderId="62" xfId="1" applyNumberFormat="1" applyFont="1" applyFill="1" applyBorder="1" applyAlignment="1">
      <alignment horizontal="distributed" vertical="center" indent="1"/>
    </xf>
    <xf numFmtId="49" fontId="2" fillId="2" borderId="63" xfId="1" applyNumberFormat="1" applyFont="1" applyFill="1" applyBorder="1" applyAlignment="1">
      <alignment horizontal="distributed" vertical="center" indent="1"/>
    </xf>
    <xf numFmtId="49" fontId="2" fillId="2" borderId="64" xfId="1" applyNumberFormat="1" applyFont="1" applyFill="1" applyBorder="1" applyAlignment="1">
      <alignment horizontal="distributed" vertical="center" indent="1"/>
    </xf>
    <xf numFmtId="181" fontId="2" fillId="0" borderId="45" xfId="1" applyNumberFormat="1" applyFont="1" applyFill="1" applyBorder="1" applyAlignment="1">
      <alignment horizontal="right" vertical="center" shrinkToFit="1"/>
    </xf>
    <xf numFmtId="181" fontId="2" fillId="0" borderId="71" xfId="1" applyNumberFormat="1" applyFont="1" applyFill="1" applyBorder="1" applyAlignment="1">
      <alignment horizontal="right" vertical="center" shrinkToFit="1"/>
    </xf>
    <xf numFmtId="179" fontId="2" fillId="0" borderId="16" xfId="3" applyNumberFormat="1" applyFont="1" applyFill="1" applyBorder="1" applyAlignment="1">
      <alignment horizontal="right" vertical="center" shrinkToFit="1"/>
    </xf>
    <xf numFmtId="179" fontId="2" fillId="0" borderId="10" xfId="3" applyNumberFormat="1" applyFont="1" applyFill="1" applyBorder="1" applyAlignment="1">
      <alignment horizontal="right" vertical="center" shrinkToFit="1"/>
    </xf>
    <xf numFmtId="179" fontId="2" fillId="0" borderId="17" xfId="3" applyNumberFormat="1" applyFont="1" applyFill="1" applyBorder="1" applyAlignment="1">
      <alignment horizontal="right" vertical="center" shrinkToFit="1"/>
    </xf>
    <xf numFmtId="181" fontId="2" fillId="0" borderId="59" xfId="1" applyNumberFormat="1" applyFont="1" applyFill="1" applyBorder="1" applyAlignment="1">
      <alignment horizontal="right" vertical="center" shrinkToFit="1"/>
    </xf>
    <xf numFmtId="181" fontId="2" fillId="0" borderId="55" xfId="1" applyNumberFormat="1" applyFont="1" applyFill="1" applyBorder="1" applyAlignment="1">
      <alignment horizontal="right" vertical="center" shrinkToFit="1"/>
    </xf>
    <xf numFmtId="181" fontId="2" fillId="0" borderId="58" xfId="1" applyNumberFormat="1" applyFont="1" applyFill="1" applyBorder="1" applyAlignment="1">
      <alignment horizontal="right" vertical="center" shrinkToFit="1"/>
    </xf>
    <xf numFmtId="181" fontId="2" fillId="0" borderId="60" xfId="1" applyNumberFormat="1" applyFont="1" applyFill="1" applyBorder="1" applyAlignment="1">
      <alignment horizontal="right" vertical="center" shrinkToFit="1"/>
    </xf>
    <xf numFmtId="181" fontId="2" fillId="0" borderId="43" xfId="1" applyNumberFormat="1" applyFont="1" applyFill="1" applyBorder="1" applyAlignment="1">
      <alignment horizontal="right" vertical="center" shrinkToFit="1"/>
    </xf>
    <xf numFmtId="181" fontId="2" fillId="0" borderId="61" xfId="1" applyNumberFormat="1" applyFont="1" applyFill="1" applyBorder="1" applyAlignment="1">
      <alignment horizontal="right" vertical="center" shrinkToFit="1"/>
    </xf>
    <xf numFmtId="49" fontId="2" fillId="2" borderId="1" xfId="1" applyNumberFormat="1" applyFont="1" applyFill="1" applyBorder="1" applyAlignment="1">
      <alignment horizontal="distributed" vertical="center" indent="1"/>
    </xf>
    <xf numFmtId="49" fontId="2" fillId="2" borderId="2" xfId="1" applyNumberFormat="1" applyFont="1" applyFill="1" applyBorder="1" applyAlignment="1">
      <alignment horizontal="distributed" vertical="center" indent="1"/>
    </xf>
    <xf numFmtId="49" fontId="2" fillId="2" borderId="3" xfId="1" applyNumberFormat="1" applyFont="1" applyFill="1" applyBorder="1" applyAlignment="1">
      <alignment horizontal="distributed" vertical="center" indent="1"/>
    </xf>
    <xf numFmtId="49" fontId="9" fillId="2" borderId="56" xfId="1" applyNumberFormat="1" applyFont="1" applyFill="1" applyBorder="1" applyAlignment="1">
      <alignment horizontal="distributed" vertical="center" indent="1"/>
    </xf>
    <xf numFmtId="49" fontId="9" fillId="2" borderId="57" xfId="1" applyNumberFormat="1" applyFont="1" applyFill="1" applyBorder="1" applyAlignment="1">
      <alignment horizontal="distributed" vertical="center" indent="1"/>
    </xf>
    <xf numFmtId="181" fontId="2" fillId="0" borderId="68" xfId="1" quotePrefix="1" applyNumberFormat="1" applyFont="1" applyFill="1" applyBorder="1" applyAlignment="1">
      <alignment horizontal="right" vertical="center" shrinkToFit="1"/>
    </xf>
    <xf numFmtId="181" fontId="2" fillId="0" borderId="66" xfId="1" applyNumberFormat="1" applyFont="1" applyFill="1" applyBorder="1" applyAlignment="1">
      <alignment horizontal="right" vertical="center" shrinkToFit="1"/>
    </xf>
    <xf numFmtId="181" fontId="2" fillId="0" borderId="67" xfId="1" applyNumberFormat="1" applyFont="1" applyFill="1" applyBorder="1" applyAlignment="1">
      <alignment horizontal="right" vertical="center" shrinkToFit="1"/>
    </xf>
    <xf numFmtId="181" fontId="2" fillId="0" borderId="66" xfId="1" quotePrefix="1" applyNumberFormat="1" applyFont="1" applyFill="1" applyBorder="1" applyAlignment="1">
      <alignment horizontal="right" vertical="center" shrinkToFit="1"/>
    </xf>
    <xf numFmtId="181" fontId="9" fillId="0" borderId="15" xfId="1" applyNumberFormat="1" applyFont="1" applyFill="1" applyBorder="1" applyAlignment="1">
      <alignment horizontal="right" vertical="center" shrinkToFit="1"/>
    </xf>
    <xf numFmtId="49" fontId="2" fillId="2" borderId="52" xfId="1" applyNumberFormat="1" applyFont="1" applyFill="1" applyBorder="1" applyAlignment="1">
      <alignment horizontal="center" vertical="center" wrapText="1"/>
    </xf>
    <xf numFmtId="49" fontId="2" fillId="2" borderId="53" xfId="1" applyNumberFormat="1" applyFont="1" applyFill="1" applyBorder="1" applyAlignment="1">
      <alignment horizontal="center" vertical="center" wrapText="1"/>
    </xf>
    <xf numFmtId="49" fontId="2" fillId="2" borderId="12" xfId="1" applyNumberFormat="1" applyFont="1" applyFill="1" applyBorder="1" applyAlignment="1">
      <alignment horizontal="distributed" vertical="center" indent="1"/>
    </xf>
    <xf numFmtId="49" fontId="2" fillId="2" borderId="13" xfId="1" applyNumberFormat="1" applyFont="1" applyFill="1" applyBorder="1" applyAlignment="1">
      <alignment horizontal="distributed" vertical="center" indent="1"/>
    </xf>
    <xf numFmtId="49" fontId="2" fillId="2" borderId="14" xfId="1" applyNumberFormat="1" applyFont="1" applyFill="1" applyBorder="1" applyAlignment="1">
      <alignment horizontal="distributed" vertical="center" indent="1"/>
    </xf>
    <xf numFmtId="49" fontId="2" fillId="2" borderId="33" xfId="1" applyNumberFormat="1" applyFont="1" applyFill="1" applyBorder="1" applyAlignment="1">
      <alignment horizontal="distributed" vertical="center" indent="1"/>
    </xf>
    <xf numFmtId="49" fontId="2" fillId="2" borderId="34" xfId="1" applyNumberFormat="1" applyFont="1" applyFill="1" applyBorder="1" applyAlignment="1">
      <alignment horizontal="distributed" vertical="center" indent="1"/>
    </xf>
    <xf numFmtId="49" fontId="2" fillId="2" borderId="42" xfId="1" applyNumberFormat="1" applyFont="1" applyFill="1" applyBorder="1" applyAlignment="1">
      <alignment horizontal="distributed" vertical="center" indent="1"/>
    </xf>
    <xf numFmtId="181" fontId="2" fillId="0" borderId="18" xfId="1" applyNumberFormat="1" applyFont="1" applyFill="1" applyBorder="1" applyAlignment="1">
      <alignment horizontal="right" vertical="center" shrinkToFit="1"/>
    </xf>
    <xf numFmtId="181" fontId="2" fillId="0" borderId="46" xfId="1" applyNumberFormat="1" applyFont="1" applyFill="1" applyBorder="1" applyAlignment="1">
      <alignment horizontal="right" vertical="center" shrinkToFit="1"/>
    </xf>
    <xf numFmtId="0" fontId="0" fillId="0" borderId="0" xfId="0" applyAlignment="1">
      <alignment horizontal="center" vertical="center"/>
    </xf>
    <xf numFmtId="49" fontId="2" fillId="2" borderId="32" xfId="1" applyNumberFormat="1" applyFont="1" applyFill="1" applyBorder="1" applyAlignment="1">
      <alignment horizontal="distributed" vertical="center" indent="1"/>
    </xf>
    <xf numFmtId="49" fontId="2" fillId="2" borderId="23" xfId="1" applyNumberFormat="1" applyFont="1" applyFill="1" applyBorder="1" applyAlignment="1">
      <alignment horizontal="distributed" vertical="center" indent="1"/>
    </xf>
    <xf numFmtId="49" fontId="2" fillId="2" borderId="24" xfId="1" applyNumberFormat="1" applyFont="1" applyFill="1" applyBorder="1" applyAlignment="1">
      <alignment horizontal="distributed" vertical="center" indent="1"/>
    </xf>
    <xf numFmtId="181" fontId="2" fillId="0" borderId="36" xfId="1" applyNumberFormat="1" applyFont="1" applyFill="1" applyBorder="1" applyAlignment="1">
      <alignment horizontal="right" vertical="center" shrinkToFit="1"/>
    </xf>
    <xf numFmtId="181" fontId="2" fillId="0" borderId="27" xfId="1" applyNumberFormat="1" applyFont="1" applyFill="1" applyBorder="1" applyAlignment="1">
      <alignment horizontal="right" vertical="center" shrinkToFit="1"/>
    </xf>
    <xf numFmtId="181" fontId="2" fillId="0" borderId="37" xfId="1" applyNumberFormat="1" applyFont="1" applyFill="1" applyBorder="1" applyAlignment="1">
      <alignment horizontal="right" vertical="center" shrinkToFit="1"/>
    </xf>
    <xf numFmtId="181" fontId="2" fillId="0" borderId="15" xfId="4" applyNumberFormat="1" applyFont="1" applyFill="1" applyBorder="1" applyAlignment="1">
      <alignment horizontal="right" vertical="center" shrinkToFit="1"/>
    </xf>
    <xf numFmtId="181" fontId="2" fillId="0" borderId="13" xfId="4" applyNumberFormat="1" applyFont="1" applyFill="1" applyBorder="1" applyAlignment="1">
      <alignment horizontal="right" vertical="center" shrinkToFit="1"/>
    </xf>
    <xf numFmtId="181" fontId="2" fillId="0" borderId="38" xfId="1" applyNumberFormat="1" applyFont="1" applyFill="1" applyBorder="1" applyAlignment="1">
      <alignment horizontal="right" vertical="center" shrinkToFit="1"/>
    </xf>
    <xf numFmtId="181" fontId="2" fillId="0" borderId="39" xfId="1" applyNumberFormat="1" applyFont="1" applyFill="1" applyBorder="1" applyAlignment="1">
      <alignment horizontal="right" vertical="center" shrinkToFit="1"/>
    </xf>
    <xf numFmtId="181" fontId="2" fillId="0" borderId="40" xfId="1" applyNumberFormat="1" applyFont="1" applyFill="1" applyBorder="1" applyAlignment="1">
      <alignment horizontal="right" vertical="center" shrinkToFit="1"/>
    </xf>
    <xf numFmtId="181" fontId="2" fillId="0" borderId="15" xfId="3" applyNumberFormat="1" applyFont="1" applyFill="1" applyBorder="1" applyAlignment="1">
      <alignment horizontal="right" vertical="center" shrinkToFit="1"/>
    </xf>
    <xf numFmtId="181" fontId="2" fillId="0" borderId="13" xfId="3" applyNumberFormat="1" applyFont="1" applyFill="1" applyBorder="1" applyAlignment="1">
      <alignment horizontal="right" vertical="center" shrinkToFit="1"/>
    </xf>
    <xf numFmtId="181" fontId="2" fillId="0" borderId="14" xfId="3" applyNumberFormat="1" applyFont="1" applyFill="1" applyBorder="1" applyAlignment="1">
      <alignment horizontal="right" vertical="center" shrinkToFi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8" fontId="2" fillId="0" borderId="22" xfId="1" applyNumberFormat="1" applyFont="1" applyFill="1" applyBorder="1" applyAlignment="1">
      <alignment horizontal="right" vertical="center" shrinkToFit="1"/>
    </xf>
    <xf numFmtId="178" fontId="2" fillId="0" borderId="23" xfId="1" applyNumberFormat="1" applyFont="1" applyFill="1" applyBorder="1" applyAlignment="1">
      <alignment horizontal="right" vertical="center" shrinkToFit="1"/>
    </xf>
    <xf numFmtId="178" fontId="2" fillId="0" borderId="24" xfId="1" applyNumberFormat="1" applyFont="1" applyFill="1" applyBorder="1" applyAlignment="1">
      <alignment horizontal="right" vertical="center" shrinkToFit="1"/>
    </xf>
    <xf numFmtId="178" fontId="2" fillId="0" borderId="3" xfId="1" applyNumberFormat="1" applyFont="1" applyFill="1" applyBorder="1" applyAlignment="1">
      <alignment horizontal="right" vertical="center" shrinkToFit="1"/>
    </xf>
    <xf numFmtId="181" fontId="2" fillId="0" borderId="14" xfId="4" applyNumberFormat="1" applyFont="1" applyFill="1" applyBorder="1" applyAlignment="1">
      <alignment horizontal="right" vertical="center" shrinkToFit="1"/>
    </xf>
    <xf numFmtId="49" fontId="5" fillId="2" borderId="2" xfId="1" applyNumberFormat="1" applyFont="1" applyFill="1" applyBorder="1" applyAlignment="1">
      <alignment horizontal="center" vertical="center"/>
    </xf>
    <xf numFmtId="49" fontId="5" fillId="2" borderId="5" xfId="1" applyNumberFormat="1" applyFont="1" applyFill="1" applyBorder="1" applyAlignment="1">
      <alignment horizontal="center" vertical="center"/>
    </xf>
    <xf numFmtId="38" fontId="2" fillId="0" borderId="15" xfId="4" applyFont="1" applyFill="1" applyBorder="1" applyAlignment="1">
      <alignment horizontal="right" vertical="center" shrinkToFit="1"/>
    </xf>
    <xf numFmtId="38" fontId="2" fillId="0" borderId="14" xfId="4" applyFont="1" applyFill="1" applyBorder="1" applyAlignment="1">
      <alignment horizontal="right" vertical="center" shrinkToFit="1"/>
    </xf>
    <xf numFmtId="38" fontId="2" fillId="0" borderId="31" xfId="4" applyFont="1" applyFill="1" applyBorder="1" applyAlignment="1">
      <alignment horizontal="right" vertical="center" shrinkToFit="1"/>
    </xf>
    <xf numFmtId="49" fontId="5" fillId="2" borderId="9" xfId="1" applyNumberFormat="1" applyFont="1" applyFill="1" applyBorder="1" applyAlignment="1">
      <alignment horizontal="right" vertical="center" shrinkToFit="1"/>
    </xf>
    <xf numFmtId="0" fontId="1" fillId="0" borderId="7" xfId="2" applyBorder="1" applyAlignment="1">
      <alignment horizontal="right" vertical="center" shrinkToFit="1"/>
    </xf>
    <xf numFmtId="0" fontId="1" fillId="0" borderId="8" xfId="2" applyBorder="1" applyAlignment="1">
      <alignment horizontal="right" vertical="center" shrinkToFit="1"/>
    </xf>
    <xf numFmtId="49" fontId="8" fillId="2" borderId="9" xfId="1" applyNumberFormat="1" applyFont="1" applyFill="1" applyBorder="1" applyAlignment="1">
      <alignment horizontal="right" vertical="center" shrinkToFit="1"/>
    </xf>
    <xf numFmtId="178" fontId="2" fillId="0" borderId="4" xfId="1" applyNumberFormat="1" applyFont="1" applyFill="1" applyBorder="1" applyAlignment="1">
      <alignment horizontal="right" vertical="center" shrinkToFit="1"/>
    </xf>
    <xf numFmtId="178" fontId="2" fillId="0" borderId="2" xfId="1" applyNumberFormat="1" applyFont="1" applyFill="1" applyBorder="1" applyAlignment="1">
      <alignment horizontal="right" vertical="center" shrinkToFit="1"/>
    </xf>
    <xf numFmtId="49" fontId="5" fillId="2" borderId="6" xfId="1" applyNumberFormat="1" applyFont="1" applyFill="1" applyBorder="1" applyAlignment="1">
      <alignment vertical="center"/>
    </xf>
    <xf numFmtId="49" fontId="5" fillId="2" borderId="7" xfId="1" applyNumberFormat="1" applyFont="1" applyFill="1" applyBorder="1" applyAlignment="1">
      <alignment vertical="center"/>
    </xf>
    <xf numFmtId="49" fontId="5" fillId="2" borderId="8" xfId="1" applyNumberFormat="1" applyFont="1" applyFill="1" applyBorder="1" applyAlignment="1">
      <alignment vertical="center"/>
    </xf>
    <xf numFmtId="49" fontId="2" fillId="2" borderId="1" xfId="1" applyNumberFormat="1" applyFont="1" applyFill="1" applyBorder="1" applyAlignment="1">
      <alignment horizontal="left" vertical="center"/>
    </xf>
    <xf numFmtId="49" fontId="2" fillId="2" borderId="2" xfId="1" applyNumberFormat="1" applyFont="1" applyFill="1" applyBorder="1" applyAlignment="1">
      <alignment horizontal="left" vertical="center"/>
    </xf>
    <xf numFmtId="49" fontId="5" fillId="2" borderId="2" xfId="1" applyNumberFormat="1" applyFont="1" applyFill="1" applyBorder="1" applyAlignment="1">
      <alignment horizontal="left" vertical="center"/>
    </xf>
    <xf numFmtId="49" fontId="5" fillId="2" borderId="3" xfId="1" applyNumberFormat="1" applyFont="1" applyFill="1" applyBorder="1" applyAlignment="1">
      <alignment horizontal="left" vertical="center"/>
    </xf>
    <xf numFmtId="49" fontId="2" fillId="2" borderId="1" xfId="1" applyNumberFormat="1" applyFont="1" applyFill="1" applyBorder="1" applyAlignment="1">
      <alignment horizontal="right" vertical="center"/>
    </xf>
    <xf numFmtId="49" fontId="2" fillId="2" borderId="2" xfId="1" applyNumberFormat="1" applyFont="1" applyFill="1" applyBorder="1" applyAlignment="1">
      <alignment horizontal="right" vertical="center"/>
    </xf>
    <xf numFmtId="178" fontId="2" fillId="2" borderId="15" xfId="1" applyNumberFormat="1" applyFont="1" applyFill="1" applyBorder="1" applyAlignment="1">
      <alignment horizontal="right" vertical="center" shrinkToFit="1"/>
    </xf>
    <xf numFmtId="178" fontId="2" fillId="2" borderId="13" xfId="1" applyNumberFormat="1" applyFont="1" applyFill="1" applyBorder="1" applyAlignment="1">
      <alignment horizontal="right" vertical="center" shrinkToFit="1"/>
    </xf>
    <xf numFmtId="178" fontId="2" fillId="2" borderId="14" xfId="1" applyNumberFormat="1" applyFont="1" applyFill="1" applyBorder="1" applyAlignment="1">
      <alignment horizontal="right" vertical="center" shrinkToFit="1"/>
    </xf>
    <xf numFmtId="49" fontId="5" fillId="2" borderId="12" xfId="1" applyNumberFormat="1" applyFont="1" applyFill="1" applyBorder="1" applyAlignment="1">
      <alignment horizontal="center" vertical="center"/>
    </xf>
    <xf numFmtId="181" fontId="2" fillId="0" borderId="22" xfId="4" applyNumberFormat="1" applyFont="1" applyFill="1" applyBorder="1" applyAlignment="1">
      <alignment horizontal="right" vertical="center" shrinkToFit="1"/>
    </xf>
    <xf numFmtId="181" fontId="2" fillId="0" borderId="23" xfId="4" applyNumberFormat="1" applyFont="1" applyFill="1" applyBorder="1" applyAlignment="1">
      <alignment horizontal="right" vertical="center" shrinkToFit="1"/>
    </xf>
    <xf numFmtId="181" fontId="2" fillId="0" borderId="24" xfId="4" applyNumberFormat="1" applyFont="1" applyFill="1" applyBorder="1" applyAlignment="1">
      <alignment horizontal="right" vertical="center" shrinkToFit="1"/>
    </xf>
    <xf numFmtId="49" fontId="2" fillId="2" borderId="29" xfId="1" applyNumberFormat="1" applyFont="1" applyFill="1" applyBorder="1" applyAlignment="1">
      <alignment horizontal="center" vertical="center" wrapText="1"/>
    </xf>
    <xf numFmtId="49" fontId="5" fillId="2" borderId="10" xfId="1" applyNumberFormat="1" applyFont="1" applyFill="1" applyBorder="1" applyAlignment="1">
      <alignment horizontal="center" vertical="center" wrapText="1"/>
    </xf>
    <xf numFmtId="49" fontId="5" fillId="2" borderId="17" xfId="1" applyNumberFormat="1" applyFont="1" applyFill="1" applyBorder="1" applyAlignment="1">
      <alignment horizontal="center" vertical="center" wrapText="1"/>
    </xf>
    <xf numFmtId="49" fontId="5" fillId="2" borderId="12" xfId="1" applyNumberFormat="1" applyFont="1" applyFill="1" applyBorder="1" applyAlignment="1">
      <alignment horizontal="center" vertical="center" wrapText="1"/>
    </xf>
    <xf numFmtId="49" fontId="5" fillId="2" borderId="13" xfId="1" applyNumberFormat="1" applyFont="1" applyFill="1" applyBorder="1" applyAlignment="1">
      <alignment horizontal="center" vertical="center" wrapText="1"/>
    </xf>
    <xf numFmtId="49" fontId="5" fillId="2" borderId="54" xfId="1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7" xfId="0" applyBorder="1">
      <alignment vertical="center"/>
    </xf>
    <xf numFmtId="49" fontId="0" fillId="0" borderId="82" xfId="0" applyNumberFormat="1" applyBorder="1" applyAlignment="1">
      <alignment horizontal="center" vertical="center"/>
    </xf>
    <xf numFmtId="181" fontId="0" fillId="0" borderId="18" xfId="0" applyNumberFormat="1" applyBorder="1">
      <alignment vertical="center"/>
    </xf>
    <xf numFmtId="181" fontId="0" fillId="0" borderId="46" xfId="0" applyNumberFormat="1" applyBorder="1">
      <alignment vertical="center"/>
    </xf>
  </cellXfs>
  <cellStyles count="6">
    <cellStyle name="パーセント" xfId="5" builtinId="5"/>
    <cellStyle name="パーセント 2" xfId="3" xr:uid="{11C7B353-6F43-4158-A122-E903FCD8B644}"/>
    <cellStyle name="桁区切り" xfId="4" builtinId="6"/>
    <cellStyle name="桁区切り 2" xfId="1" xr:uid="{09120E53-C577-489A-8846-A9E17B38A7D7}"/>
    <cellStyle name="標準" xfId="0" builtinId="0"/>
    <cellStyle name="標準 2" xfId="2" xr:uid="{A4035DB4-CE91-4C1D-8EA2-11D046198C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09EDB-5295-405D-B266-5A850955C658}">
  <dimension ref="A1:AP40"/>
  <sheetViews>
    <sheetView tabSelected="1" zoomScale="72" zoomScaleNormal="100" workbookViewId="0">
      <selection activeCell="AD27" sqref="AD27:AF27"/>
    </sheetView>
  </sheetViews>
  <sheetFormatPr defaultRowHeight="17.649999999999999" x14ac:dyDescent="0.7"/>
  <cols>
    <col min="4" max="4" width="3.5625" customWidth="1"/>
    <col min="5" max="6" width="8.5625" hidden="1" customWidth="1"/>
    <col min="8" max="8" width="9.0625" customWidth="1"/>
    <col min="9" max="9" width="6.25E-2" customWidth="1"/>
    <col min="11" max="11" width="8.5" customWidth="1"/>
    <col min="12" max="12" width="6.25E-2" hidden="1" customWidth="1"/>
    <col min="14" max="14" width="8.5" customWidth="1"/>
    <col min="15" max="19" width="8.5625" hidden="1" customWidth="1"/>
    <col min="20" max="20" width="0.4375" customWidth="1"/>
    <col min="24" max="24" width="4.3125" customWidth="1"/>
    <col min="25" max="26" width="8.5625" hidden="1" customWidth="1"/>
    <col min="28" max="28" width="8.5" customWidth="1"/>
    <col min="29" max="29" width="8.5625" hidden="1" customWidth="1"/>
    <col min="31" max="31" width="8.5" customWidth="1"/>
    <col min="32" max="32" width="8.5625" hidden="1" customWidth="1"/>
    <col min="34" max="34" width="9.8125" customWidth="1"/>
    <col min="35" max="35" width="6.25E-2" customWidth="1"/>
    <col min="36" max="41" width="8.5625" hidden="1" customWidth="1"/>
  </cols>
  <sheetData>
    <row r="1" spans="1:41" x14ac:dyDescent="0.7">
      <c r="A1" s="291" t="s">
        <v>118</v>
      </c>
      <c r="B1" s="292"/>
      <c r="C1" s="292"/>
      <c r="D1" s="292"/>
      <c r="E1" s="292"/>
      <c r="F1" s="292"/>
      <c r="G1" s="292"/>
      <c r="H1" s="292"/>
      <c r="I1" s="292"/>
      <c r="J1" s="293" t="s">
        <v>0</v>
      </c>
      <c r="K1" s="293"/>
      <c r="L1" s="293"/>
      <c r="M1" s="293"/>
      <c r="N1" s="293"/>
      <c r="O1" s="294"/>
      <c r="P1" s="277"/>
      <c r="Q1" s="277"/>
      <c r="R1" s="277"/>
      <c r="S1" s="277"/>
      <c r="T1" s="278"/>
      <c r="U1" s="295" t="s">
        <v>1</v>
      </c>
      <c r="V1" s="296"/>
      <c r="W1" s="296"/>
      <c r="X1" s="296"/>
      <c r="Y1" s="296"/>
      <c r="Z1" s="296"/>
      <c r="AA1" s="296"/>
      <c r="AB1" s="296"/>
      <c r="AC1" s="296"/>
      <c r="AD1" s="293" t="s">
        <v>2</v>
      </c>
      <c r="AE1" s="293"/>
      <c r="AF1" s="293"/>
      <c r="AG1" s="293"/>
      <c r="AH1" s="293"/>
      <c r="AI1" s="294"/>
      <c r="AJ1" s="277"/>
      <c r="AK1" s="277"/>
      <c r="AL1" s="277"/>
      <c r="AM1" s="277"/>
      <c r="AN1" s="278"/>
    </row>
    <row r="2" spans="1:41" x14ac:dyDescent="0.7">
      <c r="A2" s="134"/>
      <c r="B2" s="135"/>
      <c r="C2" s="135"/>
      <c r="D2" s="135"/>
      <c r="E2" s="135"/>
      <c r="F2" s="136"/>
      <c r="G2" s="282" t="s">
        <v>71</v>
      </c>
      <c r="H2" s="283"/>
      <c r="I2" s="284"/>
      <c r="J2" s="282" t="s">
        <v>92</v>
      </c>
      <c r="K2" s="283"/>
      <c r="L2" s="284"/>
      <c r="M2" s="285" t="s">
        <v>93</v>
      </c>
      <c r="N2" s="283"/>
      <c r="O2" s="284"/>
      <c r="P2" s="1"/>
      <c r="Q2" s="1"/>
      <c r="R2" s="1"/>
      <c r="S2" s="1"/>
      <c r="T2" s="1"/>
      <c r="U2" s="288"/>
      <c r="V2" s="289"/>
      <c r="W2" s="289"/>
      <c r="X2" s="289"/>
      <c r="Y2" s="289"/>
      <c r="Z2" s="290"/>
      <c r="AA2" s="282" t="s">
        <v>72</v>
      </c>
      <c r="AB2" s="283"/>
      <c r="AC2" s="284"/>
      <c r="AD2" s="282" t="s">
        <v>94</v>
      </c>
      <c r="AE2" s="283"/>
      <c r="AF2" s="284"/>
      <c r="AG2" s="285" t="s">
        <v>95</v>
      </c>
      <c r="AH2" s="283"/>
      <c r="AI2" s="284"/>
      <c r="AJ2" s="2"/>
      <c r="AK2" s="2"/>
      <c r="AL2" s="2"/>
      <c r="AM2" s="2"/>
      <c r="AN2" s="3"/>
    </row>
    <row r="3" spans="1:41" x14ac:dyDescent="0.7">
      <c r="A3" s="235" t="s">
        <v>3</v>
      </c>
      <c r="B3" s="236"/>
      <c r="C3" s="236"/>
      <c r="D3" s="236"/>
      <c r="E3" s="236"/>
      <c r="F3" s="237"/>
      <c r="G3" s="286">
        <v>175891</v>
      </c>
      <c r="H3" s="287"/>
      <c r="I3" s="275"/>
      <c r="J3" s="286">
        <v>169534</v>
      </c>
      <c r="K3" s="287"/>
      <c r="L3" s="275"/>
      <c r="M3" s="286">
        <v>160167</v>
      </c>
      <c r="N3" s="287"/>
      <c r="O3" s="275"/>
      <c r="P3" s="2"/>
      <c r="Q3" s="2"/>
      <c r="R3" s="2"/>
      <c r="S3" s="2"/>
      <c r="T3" s="2"/>
      <c r="U3" s="235" t="s">
        <v>4</v>
      </c>
      <c r="V3" s="236"/>
      <c r="W3" s="236"/>
      <c r="X3" s="236"/>
      <c r="Y3" s="236"/>
      <c r="Z3" s="237"/>
      <c r="AA3" s="149">
        <v>20203.75</v>
      </c>
      <c r="AB3" s="150"/>
      <c r="AC3" s="151"/>
      <c r="AD3" s="149">
        <v>21262.12</v>
      </c>
      <c r="AE3" s="150"/>
      <c r="AF3" s="151"/>
      <c r="AG3" s="149">
        <v>23145.13</v>
      </c>
      <c r="AH3" s="150"/>
      <c r="AI3" s="151"/>
      <c r="AJ3" s="2"/>
      <c r="AK3" s="2"/>
      <c r="AL3" s="2"/>
      <c r="AM3" s="2"/>
      <c r="AN3" s="3"/>
    </row>
    <row r="4" spans="1:41" x14ac:dyDescent="0.7">
      <c r="A4" s="72" t="s">
        <v>5</v>
      </c>
      <c r="B4" s="73"/>
      <c r="C4" s="73"/>
      <c r="D4" s="73"/>
      <c r="E4" s="73"/>
      <c r="F4" s="74"/>
      <c r="G4" s="297">
        <v>9704</v>
      </c>
      <c r="H4" s="298"/>
      <c r="I4" s="299"/>
      <c r="J4" s="297">
        <v>9460</v>
      </c>
      <c r="K4" s="298"/>
      <c r="L4" s="299"/>
      <c r="M4" s="297">
        <v>8854</v>
      </c>
      <c r="N4" s="298"/>
      <c r="O4" s="299"/>
      <c r="P4" s="2"/>
      <c r="Q4" s="2"/>
      <c r="R4" s="2"/>
      <c r="S4" s="2"/>
      <c r="T4" s="2"/>
      <c r="U4" s="72" t="s">
        <v>6</v>
      </c>
      <c r="V4" s="73"/>
      <c r="W4" s="73"/>
      <c r="X4" s="73"/>
      <c r="Y4" s="73"/>
      <c r="Z4" s="74"/>
      <c r="AA4" s="262">
        <v>11851.51</v>
      </c>
      <c r="AB4" s="263"/>
      <c r="AC4" s="276"/>
      <c r="AD4" s="262">
        <v>12065.06</v>
      </c>
      <c r="AE4" s="263"/>
      <c r="AF4" s="276"/>
      <c r="AG4" s="262">
        <v>12636.66</v>
      </c>
      <c r="AH4" s="263"/>
      <c r="AI4" s="276"/>
      <c r="AJ4" s="2"/>
      <c r="AK4" s="2"/>
      <c r="AL4" s="2"/>
      <c r="AM4" s="2"/>
      <c r="AN4" s="3"/>
    </row>
    <row r="5" spans="1:41" ht="18" customHeight="1" x14ac:dyDescent="0.7">
      <c r="A5" s="72" t="s">
        <v>110</v>
      </c>
      <c r="B5" s="73"/>
      <c r="C5" s="73"/>
      <c r="D5" s="73"/>
      <c r="E5" s="73"/>
      <c r="F5" s="74"/>
      <c r="G5" s="226"/>
      <c r="H5" s="227"/>
      <c r="I5" s="228"/>
      <c r="J5" s="226"/>
      <c r="K5" s="227"/>
      <c r="L5" s="228"/>
      <c r="M5" s="226"/>
      <c r="N5" s="227"/>
      <c r="O5" s="228"/>
      <c r="P5" s="4"/>
      <c r="Q5" s="4"/>
      <c r="R5" s="4"/>
      <c r="S5" s="4"/>
      <c r="T5" s="4"/>
      <c r="U5" s="72" t="s">
        <v>83</v>
      </c>
      <c r="V5" s="73"/>
      <c r="W5" s="73"/>
      <c r="X5" s="73"/>
      <c r="Y5" s="73"/>
      <c r="Z5" s="74"/>
      <c r="AA5" s="262">
        <v>1405.7</v>
      </c>
      <c r="AB5" s="263"/>
      <c r="AC5" s="276"/>
      <c r="AD5" s="262">
        <v>1410.87</v>
      </c>
      <c r="AE5" s="263"/>
      <c r="AF5" s="276"/>
      <c r="AG5" s="262">
        <v>1199.32</v>
      </c>
      <c r="AH5" s="263"/>
      <c r="AI5" s="276"/>
      <c r="AJ5" s="2"/>
      <c r="AK5" s="2"/>
      <c r="AL5" s="2"/>
      <c r="AM5" s="2"/>
      <c r="AN5" s="3"/>
    </row>
    <row r="6" spans="1:41" x14ac:dyDescent="0.7">
      <c r="A6" s="256" t="s">
        <v>8</v>
      </c>
      <c r="B6" s="257"/>
      <c r="C6" s="257"/>
      <c r="D6" s="257"/>
      <c r="E6" s="257"/>
      <c r="F6" s="258"/>
      <c r="G6" s="279">
        <v>6406</v>
      </c>
      <c r="H6" s="280"/>
      <c r="I6" s="11"/>
      <c r="J6" s="281">
        <v>5927</v>
      </c>
      <c r="K6" s="281"/>
      <c r="L6" s="11"/>
      <c r="M6" s="281">
        <v>5043</v>
      </c>
      <c r="N6" s="281"/>
      <c r="O6" s="7"/>
      <c r="P6" s="4"/>
      <c r="Q6" s="4"/>
      <c r="R6" s="4"/>
      <c r="S6" s="4"/>
      <c r="T6" s="4"/>
      <c r="U6" s="72" t="s">
        <v>7</v>
      </c>
      <c r="V6" s="73"/>
      <c r="W6" s="73"/>
      <c r="X6" s="73"/>
      <c r="Y6" s="9"/>
      <c r="Z6" s="10"/>
      <c r="AA6" s="262">
        <v>868.17</v>
      </c>
      <c r="AB6" s="263"/>
      <c r="AC6" s="14"/>
      <c r="AD6" s="262">
        <v>2041.83</v>
      </c>
      <c r="AE6" s="263"/>
      <c r="AF6" s="14"/>
      <c r="AG6" s="262">
        <v>2586.2800000000002</v>
      </c>
      <c r="AH6" s="263"/>
      <c r="AI6" s="14"/>
      <c r="AJ6" s="2"/>
      <c r="AK6" s="2"/>
      <c r="AL6" s="2"/>
      <c r="AM6" s="2"/>
      <c r="AN6" s="3"/>
    </row>
    <row r="7" spans="1:41" x14ac:dyDescent="0.7">
      <c r="A7" s="72" t="s">
        <v>90</v>
      </c>
      <c r="B7" s="73"/>
      <c r="C7" s="73"/>
      <c r="D7" s="73"/>
      <c r="E7" s="73"/>
      <c r="F7" s="74"/>
      <c r="G7" s="262">
        <v>36.4</v>
      </c>
      <c r="H7" s="263"/>
      <c r="I7" s="15"/>
      <c r="J7" s="262">
        <v>35</v>
      </c>
      <c r="K7" s="263"/>
      <c r="L7" s="15"/>
      <c r="M7" s="262">
        <v>31.5</v>
      </c>
      <c r="N7" s="263"/>
      <c r="O7" s="8"/>
      <c r="P7" s="4"/>
      <c r="Q7" s="4"/>
      <c r="R7" s="4"/>
      <c r="S7" s="4"/>
      <c r="T7" s="19"/>
      <c r="U7" s="270" t="s">
        <v>35</v>
      </c>
      <c r="V7" s="271"/>
      <c r="W7" s="271"/>
      <c r="X7" s="271"/>
      <c r="Y7" s="9"/>
      <c r="Z7" s="10"/>
      <c r="AA7" s="262">
        <v>506.92</v>
      </c>
      <c r="AB7" s="263"/>
      <c r="AC7" s="14"/>
      <c r="AD7" s="262">
        <v>701.47</v>
      </c>
      <c r="AE7" s="263"/>
      <c r="AF7" s="14"/>
      <c r="AG7" s="262">
        <v>568.22</v>
      </c>
      <c r="AH7" s="263"/>
      <c r="AI7" s="14"/>
      <c r="AJ7" s="2"/>
      <c r="AK7" s="2"/>
      <c r="AL7" s="2"/>
      <c r="AM7" s="2"/>
      <c r="AN7" s="3"/>
    </row>
    <row r="8" spans="1:41" x14ac:dyDescent="0.7">
      <c r="A8" s="300" t="s">
        <v>26</v>
      </c>
      <c r="B8" s="174"/>
      <c r="C8" s="174"/>
      <c r="D8" s="174"/>
      <c r="E8" s="174"/>
      <c r="F8" s="175"/>
      <c r="G8" s="272">
        <v>397</v>
      </c>
      <c r="H8" s="273"/>
      <c r="I8" s="274"/>
      <c r="J8" s="272">
        <v>787</v>
      </c>
      <c r="K8" s="273"/>
      <c r="L8" s="274"/>
      <c r="M8" s="272">
        <v>973</v>
      </c>
      <c r="N8" s="273"/>
      <c r="O8" s="275"/>
      <c r="P8" s="2"/>
      <c r="Q8" s="2"/>
      <c r="R8" s="2"/>
      <c r="S8" s="2"/>
      <c r="T8" s="2"/>
      <c r="U8" s="247" t="s">
        <v>36</v>
      </c>
      <c r="V8" s="73"/>
      <c r="W8" s="73"/>
      <c r="X8" s="73"/>
      <c r="Y8" s="73"/>
      <c r="Z8" s="74"/>
      <c r="AA8" s="262">
        <v>4265.43</v>
      </c>
      <c r="AB8" s="263"/>
      <c r="AC8" s="276"/>
      <c r="AD8" s="262">
        <v>5361.72</v>
      </c>
      <c r="AE8" s="263"/>
      <c r="AF8" s="276"/>
      <c r="AG8" s="262">
        <v>5397.7</v>
      </c>
      <c r="AH8" s="263"/>
      <c r="AI8" s="276"/>
      <c r="AJ8" s="2"/>
      <c r="AK8" s="2"/>
      <c r="AL8" s="2"/>
      <c r="AM8" s="2"/>
      <c r="AN8" s="3"/>
    </row>
    <row r="9" spans="1:41" ht="18" customHeight="1" x14ac:dyDescent="0.7">
      <c r="A9" s="310" t="s">
        <v>27</v>
      </c>
      <c r="B9" s="310"/>
      <c r="C9" s="310"/>
      <c r="D9" s="310"/>
      <c r="G9" s="226">
        <v>0.13</v>
      </c>
      <c r="H9" s="227"/>
      <c r="I9" s="228"/>
      <c r="J9" s="226">
        <v>7.0000000000000007E-2</v>
      </c>
      <c r="K9" s="227"/>
      <c r="L9" s="228"/>
      <c r="M9" s="226">
        <v>0.06</v>
      </c>
      <c r="N9" s="227"/>
      <c r="O9" s="228"/>
      <c r="P9" s="4"/>
      <c r="Q9" s="4"/>
      <c r="R9" s="4"/>
      <c r="S9" s="4"/>
      <c r="T9" s="4"/>
      <c r="U9" s="72" t="s">
        <v>9</v>
      </c>
      <c r="V9" s="73"/>
      <c r="W9" s="73"/>
      <c r="X9" s="73"/>
      <c r="Y9" s="73"/>
      <c r="Z9" s="74"/>
      <c r="AA9" s="262">
        <v>835.69</v>
      </c>
      <c r="AB9" s="263"/>
      <c r="AC9" s="276"/>
      <c r="AD9" s="262">
        <v>851.64</v>
      </c>
      <c r="AE9" s="263"/>
      <c r="AF9" s="276"/>
      <c r="AG9" s="262">
        <v>995.09</v>
      </c>
      <c r="AH9" s="263"/>
      <c r="AI9" s="276"/>
      <c r="AJ9" s="2"/>
      <c r="AK9" s="2"/>
      <c r="AL9" s="2"/>
      <c r="AM9" s="2"/>
      <c r="AN9" s="3"/>
    </row>
    <row r="10" spans="1:41" ht="18" customHeight="1" x14ac:dyDescent="0.7">
      <c r="A10" s="304" t="s">
        <v>28</v>
      </c>
      <c r="B10" s="305"/>
      <c r="C10" s="305"/>
      <c r="D10" s="305"/>
      <c r="E10" s="305"/>
      <c r="F10" s="306"/>
      <c r="G10" s="116">
        <v>6789</v>
      </c>
      <c r="H10" s="117"/>
      <c r="I10" s="118"/>
      <c r="J10" s="164">
        <v>6708</v>
      </c>
      <c r="K10" s="165"/>
      <c r="L10" s="186"/>
      <c r="M10" s="164">
        <v>6010</v>
      </c>
      <c r="N10" s="165"/>
      <c r="O10" s="186"/>
      <c r="P10" s="2"/>
      <c r="Q10" s="2"/>
      <c r="R10" s="2"/>
      <c r="S10" s="2"/>
      <c r="T10" s="2"/>
      <c r="U10" s="72" t="s">
        <v>37</v>
      </c>
      <c r="V10" s="73"/>
      <c r="W10" s="73"/>
      <c r="X10" s="73"/>
      <c r="Y10" s="73"/>
      <c r="Z10" s="74"/>
      <c r="AA10" s="301">
        <v>149.22</v>
      </c>
      <c r="AB10" s="302"/>
      <c r="AC10" s="303"/>
      <c r="AD10" s="301">
        <v>173.15</v>
      </c>
      <c r="AE10" s="302"/>
      <c r="AF10" s="303"/>
      <c r="AG10" s="301">
        <v>185.95</v>
      </c>
      <c r="AH10" s="302"/>
      <c r="AI10" s="303"/>
      <c r="AJ10" s="2"/>
      <c r="AK10" s="2"/>
      <c r="AL10" s="2"/>
      <c r="AM10" s="2"/>
      <c r="AN10" s="3"/>
    </row>
    <row r="11" spans="1:41" x14ac:dyDescent="0.7">
      <c r="A11" s="307" t="s">
        <v>29</v>
      </c>
      <c r="B11" s="308"/>
      <c r="C11" s="308"/>
      <c r="D11" s="308"/>
      <c r="E11" s="308"/>
      <c r="F11" s="309"/>
      <c r="G11" s="264">
        <v>25</v>
      </c>
      <c r="H11" s="265"/>
      <c r="I11" s="266"/>
      <c r="J11" s="117">
        <v>36</v>
      </c>
      <c r="K11" s="117"/>
      <c r="L11" s="118"/>
      <c r="M11" s="116">
        <v>0.68</v>
      </c>
      <c r="N11" s="117"/>
      <c r="O11" s="118"/>
      <c r="P11" s="2"/>
      <c r="Q11" s="2"/>
      <c r="R11" s="2"/>
      <c r="S11" s="2"/>
      <c r="T11" s="2"/>
      <c r="U11" s="72" t="s">
        <v>41</v>
      </c>
      <c r="V11" s="73"/>
      <c r="W11" s="73"/>
      <c r="X11" s="73"/>
      <c r="Y11" s="73"/>
      <c r="Z11" s="74"/>
      <c r="AA11" s="267">
        <v>3280.51</v>
      </c>
      <c r="AB11" s="268"/>
      <c r="AC11" s="269"/>
      <c r="AD11" s="267">
        <v>4336.92</v>
      </c>
      <c r="AE11" s="268"/>
      <c r="AF11" s="269"/>
      <c r="AG11" s="267">
        <v>4216.66</v>
      </c>
      <c r="AH11" s="268"/>
      <c r="AI11" s="269"/>
      <c r="AJ11" s="2"/>
      <c r="AK11" s="2"/>
      <c r="AL11" s="2"/>
      <c r="AM11" s="2"/>
      <c r="AN11" s="3"/>
    </row>
    <row r="12" spans="1:41" ht="18" customHeight="1" x14ac:dyDescent="0.7">
      <c r="A12" s="255" t="s">
        <v>30</v>
      </c>
      <c r="B12" s="255"/>
      <c r="C12" s="255"/>
      <c r="D12" s="255"/>
      <c r="G12" s="211">
        <v>2.4700000000000002</v>
      </c>
      <c r="H12" s="168"/>
      <c r="I12" s="169"/>
      <c r="J12" s="164">
        <v>0.73</v>
      </c>
      <c r="K12" s="165"/>
      <c r="L12" s="186"/>
      <c r="M12" s="164">
        <v>3.8</v>
      </c>
      <c r="N12" s="165"/>
      <c r="O12" s="186"/>
      <c r="P12" s="2"/>
      <c r="Q12" s="2"/>
      <c r="R12" s="2"/>
      <c r="S12" s="2"/>
      <c r="T12" s="2"/>
      <c r="U12" s="256" t="s">
        <v>38</v>
      </c>
      <c r="V12" s="257"/>
      <c r="W12" s="257"/>
      <c r="X12" s="257"/>
      <c r="Y12" s="257"/>
      <c r="Z12" s="258"/>
      <c r="AA12" s="259">
        <v>828.19</v>
      </c>
      <c r="AB12" s="260"/>
      <c r="AC12" s="261"/>
      <c r="AD12" s="259">
        <v>879.96</v>
      </c>
      <c r="AE12" s="260"/>
      <c r="AF12" s="261"/>
      <c r="AG12" s="128">
        <v>1036.7</v>
      </c>
      <c r="AH12" s="129"/>
      <c r="AI12" s="130"/>
      <c r="AJ12" s="2"/>
      <c r="AK12" s="2"/>
      <c r="AL12" s="2"/>
      <c r="AM12" s="2"/>
      <c r="AN12" s="3"/>
    </row>
    <row r="13" spans="1:41" ht="18" customHeight="1" x14ac:dyDescent="0.7">
      <c r="A13" s="247" t="s">
        <v>10</v>
      </c>
      <c r="B13" s="248"/>
      <c r="C13" s="248"/>
      <c r="D13" s="248"/>
      <c r="E13" s="248"/>
      <c r="F13" s="249"/>
      <c r="G13" s="211">
        <v>6813.05</v>
      </c>
      <c r="H13" s="168"/>
      <c r="I13" s="169"/>
      <c r="J13" s="211">
        <v>6743</v>
      </c>
      <c r="K13" s="168"/>
      <c r="L13" s="169"/>
      <c r="M13" s="211">
        <v>6007</v>
      </c>
      <c r="N13" s="168"/>
      <c r="O13" s="169"/>
      <c r="P13" s="2"/>
      <c r="Q13" s="2"/>
      <c r="R13" s="2"/>
      <c r="S13" s="2"/>
      <c r="T13" s="2"/>
      <c r="U13" s="250" t="s">
        <v>104</v>
      </c>
      <c r="V13" s="251"/>
      <c r="W13" s="251"/>
      <c r="X13" s="251"/>
      <c r="Y13" s="252"/>
      <c r="Z13" s="252"/>
      <c r="AA13" s="128">
        <v>24469.18</v>
      </c>
      <c r="AB13" s="129"/>
      <c r="AC13" s="130"/>
      <c r="AD13" s="128">
        <v>26623.84</v>
      </c>
      <c r="AE13" s="129"/>
      <c r="AF13" s="129"/>
      <c r="AG13" s="253">
        <v>28542.84</v>
      </c>
      <c r="AH13" s="103"/>
      <c r="AI13" s="254"/>
      <c r="AJ13" s="16"/>
      <c r="AK13" s="17"/>
      <c r="AL13" s="17"/>
      <c r="AM13" s="17"/>
      <c r="AN13" s="22"/>
      <c r="AO13" s="23"/>
    </row>
    <row r="14" spans="1:41" ht="18" customHeight="1" x14ac:dyDescent="0.7">
      <c r="A14" s="60" t="s">
        <v>11</v>
      </c>
      <c r="B14" s="61"/>
      <c r="C14" s="61"/>
      <c r="D14" s="61"/>
      <c r="E14" s="61"/>
      <c r="F14" s="62"/>
      <c r="G14" s="164">
        <v>2008.84</v>
      </c>
      <c r="H14" s="165"/>
      <c r="I14" s="186"/>
      <c r="J14" s="164">
        <v>1966</v>
      </c>
      <c r="K14" s="165"/>
      <c r="L14" s="186"/>
      <c r="M14" s="244">
        <v>1679</v>
      </c>
      <c r="N14" s="165"/>
      <c r="O14" s="186"/>
      <c r="P14" s="2"/>
      <c r="Q14" s="2"/>
      <c r="R14" s="2"/>
      <c r="S14" s="2"/>
      <c r="T14" s="2"/>
      <c r="U14" s="245" t="s">
        <v>40</v>
      </c>
      <c r="V14" s="246"/>
      <c r="W14" s="246"/>
      <c r="X14" s="246"/>
      <c r="Y14" s="20"/>
      <c r="Z14" s="21"/>
      <c r="AA14" s="229">
        <v>5263.31</v>
      </c>
      <c r="AB14" s="230"/>
      <c r="AC14" s="231"/>
      <c r="AD14" s="229">
        <v>5407.26</v>
      </c>
      <c r="AE14" s="230"/>
      <c r="AF14" s="231"/>
      <c r="AG14" s="232">
        <v>5334.8</v>
      </c>
      <c r="AH14" s="233"/>
      <c r="AI14" s="234"/>
      <c r="AJ14" s="2"/>
      <c r="AK14" s="2"/>
      <c r="AL14" s="2"/>
      <c r="AM14" s="2"/>
      <c r="AN14" s="3"/>
    </row>
    <row r="15" spans="1:41" x14ac:dyDescent="0.7">
      <c r="A15" s="235" t="s">
        <v>12</v>
      </c>
      <c r="B15" s="236"/>
      <c r="C15" s="236"/>
      <c r="D15" s="236"/>
      <c r="E15" s="236"/>
      <c r="F15" s="237"/>
      <c r="G15" s="149">
        <v>4804.2</v>
      </c>
      <c r="H15" s="150"/>
      <c r="I15" s="151"/>
      <c r="J15" s="149">
        <v>4777.1400000000003</v>
      </c>
      <c r="K15" s="150"/>
      <c r="L15" s="151"/>
      <c r="M15" s="149">
        <v>4328</v>
      </c>
      <c r="N15" s="150"/>
      <c r="O15" s="151"/>
      <c r="P15" s="2"/>
      <c r="Q15" s="2"/>
      <c r="R15" s="2"/>
      <c r="S15" s="2"/>
      <c r="T15" s="3"/>
      <c r="U15" s="238" t="s">
        <v>77</v>
      </c>
      <c r="V15" s="238"/>
      <c r="W15" s="238"/>
      <c r="X15" s="238"/>
      <c r="Y15" s="238"/>
      <c r="Z15" s="239"/>
      <c r="AA15" s="240">
        <v>1146.77</v>
      </c>
      <c r="AB15" s="241"/>
      <c r="AC15" s="242"/>
      <c r="AD15" s="243">
        <v>1509.1</v>
      </c>
      <c r="AE15" s="241"/>
      <c r="AF15" s="241"/>
      <c r="AG15" s="240">
        <v>1492.17</v>
      </c>
      <c r="AH15" s="241"/>
      <c r="AI15" s="242"/>
      <c r="AJ15" s="2"/>
      <c r="AK15" s="2"/>
      <c r="AL15" s="2"/>
      <c r="AM15" s="2"/>
      <c r="AN15" s="3"/>
    </row>
    <row r="16" spans="1:41" ht="18" customHeight="1" x14ac:dyDescent="0.7">
      <c r="A16" s="72" t="s">
        <v>91</v>
      </c>
      <c r="B16" s="73"/>
      <c r="C16" s="73"/>
      <c r="D16" s="73"/>
      <c r="E16" s="73"/>
      <c r="F16" s="74"/>
      <c r="G16" s="226"/>
      <c r="H16" s="227"/>
      <c r="I16" s="228"/>
      <c r="J16" s="226"/>
      <c r="K16" s="227"/>
      <c r="L16" s="228"/>
      <c r="M16" s="226"/>
      <c r="N16" s="227"/>
      <c r="O16" s="228"/>
      <c r="P16" s="2"/>
      <c r="Q16" s="2"/>
      <c r="R16" s="2"/>
      <c r="S16" s="2"/>
      <c r="T16" s="3"/>
      <c r="U16" s="199" t="s">
        <v>39</v>
      </c>
      <c r="V16" s="200"/>
      <c r="W16" s="200"/>
      <c r="X16" s="200"/>
      <c r="Y16" s="200"/>
      <c r="Z16" s="201"/>
      <c r="AA16" s="202">
        <v>459.72</v>
      </c>
      <c r="AB16" s="165"/>
      <c r="AC16" s="203"/>
      <c r="AD16" s="165">
        <v>523.47</v>
      </c>
      <c r="AE16" s="165"/>
      <c r="AF16" s="186"/>
      <c r="AG16" s="164">
        <v>543.37</v>
      </c>
      <c r="AH16" s="165"/>
      <c r="AI16" s="186"/>
      <c r="AJ16" s="2"/>
      <c r="AK16" s="2"/>
      <c r="AL16" s="2"/>
      <c r="AM16" s="2"/>
      <c r="AN16" s="3"/>
    </row>
    <row r="17" spans="1:42" x14ac:dyDescent="0.7">
      <c r="A17" s="66" t="s">
        <v>79</v>
      </c>
      <c r="B17" s="67"/>
      <c r="C17" s="67"/>
      <c r="D17" s="67"/>
      <c r="E17" s="67"/>
      <c r="F17" s="68"/>
      <c r="G17" s="218">
        <v>6513</v>
      </c>
      <c r="H17" s="219"/>
      <c r="I17" s="220"/>
      <c r="J17" s="218">
        <v>6032</v>
      </c>
      <c r="K17" s="219"/>
      <c r="L17" s="220"/>
      <c r="M17" s="218">
        <v>5154</v>
      </c>
      <c r="N17" s="219"/>
      <c r="O17" s="220"/>
      <c r="P17" s="2"/>
      <c r="Q17" s="2"/>
      <c r="R17" s="2"/>
      <c r="S17" s="2"/>
      <c r="T17" s="2"/>
      <c r="U17" s="221" t="s">
        <v>78</v>
      </c>
      <c r="V17" s="222"/>
      <c r="W17" s="222"/>
      <c r="X17" s="222"/>
      <c r="Y17" s="222"/>
      <c r="Z17" s="223"/>
      <c r="AA17" s="224">
        <v>18746.14</v>
      </c>
      <c r="AB17" s="129"/>
      <c r="AC17" s="225"/>
      <c r="AD17" s="224">
        <v>20693.099999999999</v>
      </c>
      <c r="AE17" s="129"/>
      <c r="AF17" s="130"/>
      <c r="AG17" s="128">
        <v>22664.66</v>
      </c>
      <c r="AH17" s="129"/>
      <c r="AI17" s="130"/>
      <c r="AJ17" s="2"/>
      <c r="AK17" s="2"/>
      <c r="AL17" s="2"/>
      <c r="AM17" s="2"/>
      <c r="AN17" s="3"/>
    </row>
    <row r="18" spans="1:42" x14ac:dyDescent="0.7">
      <c r="A18" s="212" t="s">
        <v>13</v>
      </c>
      <c r="B18" s="213"/>
      <c r="C18" s="213"/>
      <c r="D18" s="213"/>
      <c r="E18" s="213"/>
      <c r="F18" s="213"/>
      <c r="G18" s="187">
        <v>1940</v>
      </c>
      <c r="H18" s="188"/>
      <c r="I18" s="188"/>
      <c r="J18" s="188">
        <v>2405</v>
      </c>
      <c r="K18" s="188"/>
      <c r="L18" s="188"/>
      <c r="M18" s="188">
        <v>2387</v>
      </c>
      <c r="N18" s="188"/>
      <c r="O18" s="188"/>
      <c r="P18" s="2"/>
      <c r="Q18" s="2"/>
      <c r="R18" s="2"/>
      <c r="S18" s="2"/>
      <c r="T18" s="2"/>
      <c r="U18" s="189"/>
      <c r="V18" s="190"/>
      <c r="W18" s="190"/>
      <c r="X18" s="190"/>
      <c r="Y18" s="190"/>
      <c r="Z18" s="190"/>
      <c r="AA18" s="191"/>
      <c r="AB18" s="178"/>
      <c r="AC18" s="192"/>
      <c r="AD18" s="177"/>
      <c r="AE18" s="178"/>
      <c r="AF18" s="178"/>
      <c r="AG18" s="179"/>
      <c r="AH18" s="178"/>
      <c r="AI18" s="180"/>
      <c r="AJ18" s="2"/>
      <c r="AK18" s="2"/>
      <c r="AL18" s="2"/>
      <c r="AM18" s="2"/>
      <c r="AN18" s="3"/>
      <c r="AP18" s="26"/>
    </row>
    <row r="19" spans="1:42" x14ac:dyDescent="0.7">
      <c r="A19" s="214" t="s">
        <v>14</v>
      </c>
      <c r="B19" s="215"/>
      <c r="C19" s="215"/>
      <c r="D19" s="215"/>
      <c r="G19" s="181"/>
      <c r="H19" s="182"/>
      <c r="I19" s="183"/>
      <c r="J19" s="181" t="s">
        <v>117</v>
      </c>
      <c r="K19" s="182"/>
      <c r="L19" s="183"/>
      <c r="M19" s="181" t="s">
        <v>116</v>
      </c>
      <c r="N19" s="182"/>
      <c r="O19" s="183"/>
      <c r="P19" s="2"/>
      <c r="Q19" s="2"/>
      <c r="R19" s="2"/>
      <c r="S19" s="2"/>
      <c r="T19" s="2"/>
      <c r="U19" s="184"/>
      <c r="V19" s="185"/>
      <c r="W19" s="185"/>
      <c r="X19" s="185"/>
      <c r="Y19" s="185"/>
      <c r="Z19" s="185"/>
      <c r="AA19" s="164"/>
      <c r="AB19" s="165"/>
      <c r="AC19" s="186"/>
      <c r="AD19" s="164"/>
      <c r="AE19" s="165"/>
      <c r="AF19" s="165"/>
      <c r="AG19" s="164"/>
      <c r="AH19" s="165"/>
      <c r="AI19" s="186"/>
      <c r="AJ19" s="2"/>
      <c r="AK19" s="2"/>
      <c r="AL19" s="2"/>
      <c r="AM19" s="2"/>
      <c r="AN19" s="3"/>
      <c r="AP19" s="26"/>
    </row>
    <row r="20" spans="1:42" x14ac:dyDescent="0.7">
      <c r="A20" s="204" t="s">
        <v>19</v>
      </c>
      <c r="B20" s="205"/>
      <c r="C20" s="205"/>
      <c r="D20" s="205"/>
      <c r="E20" s="205"/>
      <c r="F20" s="206"/>
      <c r="G20" s="207"/>
      <c r="H20" s="207"/>
      <c r="I20" s="207"/>
      <c r="J20" s="207">
        <v>0.499</v>
      </c>
      <c r="K20" s="207"/>
      <c r="L20" s="207"/>
      <c r="M20" s="216">
        <v>0.5</v>
      </c>
      <c r="N20" s="217"/>
      <c r="O20" s="217"/>
      <c r="P20" s="217"/>
      <c r="Q20" s="217"/>
      <c r="R20" s="217"/>
      <c r="S20" s="217"/>
      <c r="T20" s="217"/>
      <c r="U20" s="208" t="s">
        <v>42</v>
      </c>
      <c r="V20" s="209"/>
      <c r="W20" s="209"/>
      <c r="X20" s="209"/>
      <c r="Y20" s="209"/>
      <c r="Z20" s="210"/>
      <c r="AA20" s="211"/>
      <c r="AB20" s="168"/>
      <c r="AC20" s="168"/>
      <c r="AD20" s="164"/>
      <c r="AE20" s="165"/>
      <c r="AF20" s="166"/>
      <c r="AG20" s="167"/>
      <c r="AH20" s="168"/>
      <c r="AI20" s="169"/>
      <c r="AJ20" s="2"/>
      <c r="AK20" s="2"/>
      <c r="AL20" s="2"/>
      <c r="AM20" s="2"/>
      <c r="AN20" s="3"/>
    </row>
    <row r="21" spans="1:42" ht="18" customHeight="1" x14ac:dyDescent="0.7">
      <c r="A21" s="193" t="s">
        <v>80</v>
      </c>
      <c r="B21" s="194"/>
      <c r="C21" s="194"/>
      <c r="D21" s="194"/>
      <c r="E21" s="194"/>
      <c r="F21" s="195"/>
      <c r="G21" s="196">
        <v>107</v>
      </c>
      <c r="H21" s="197"/>
      <c r="I21" s="198"/>
      <c r="J21" s="196">
        <v>105</v>
      </c>
      <c r="K21" s="197"/>
      <c r="L21" s="198"/>
      <c r="M21" s="196">
        <v>110.4</v>
      </c>
      <c r="N21" s="197"/>
      <c r="O21" s="197"/>
      <c r="P21" s="197"/>
      <c r="Q21" s="197"/>
      <c r="R21" s="197"/>
      <c r="S21" s="197"/>
      <c r="T21" s="197"/>
      <c r="U21" s="173" t="s">
        <v>16</v>
      </c>
      <c r="V21" s="174"/>
      <c r="W21" s="174"/>
      <c r="X21" s="175"/>
      <c r="Y21" s="25"/>
      <c r="Z21" s="24"/>
      <c r="AA21" s="170">
        <f>(AA3/AA14)</f>
        <v>3.8386015644147879</v>
      </c>
      <c r="AB21" s="171"/>
      <c r="AC21" s="172"/>
      <c r="AD21" s="170">
        <f>(AD3/AD14)</f>
        <v>3.9321430817086656</v>
      </c>
      <c r="AE21" s="171"/>
      <c r="AF21" s="172"/>
      <c r="AG21" s="170">
        <f>(AG3/AG14)</f>
        <v>4.3385187823348579</v>
      </c>
      <c r="AH21" s="171"/>
      <c r="AI21" s="172"/>
      <c r="AJ21" s="2"/>
      <c r="AK21" s="2"/>
      <c r="AL21" s="2"/>
      <c r="AM21" s="2"/>
      <c r="AN21" s="3"/>
    </row>
    <row r="22" spans="1:42" x14ac:dyDescent="0.7">
      <c r="A22" s="158"/>
      <c r="B22" s="159"/>
      <c r="C22" s="159"/>
      <c r="D22" s="159"/>
      <c r="E22" s="159"/>
      <c r="F22" s="160"/>
      <c r="G22" s="161"/>
      <c r="H22" s="162"/>
      <c r="I22" s="163"/>
      <c r="J22" s="161"/>
      <c r="K22" s="162"/>
      <c r="L22" s="163"/>
      <c r="M22" s="161"/>
      <c r="N22" s="162"/>
      <c r="O22" s="163"/>
      <c r="P22" s="2"/>
      <c r="Q22" s="2"/>
      <c r="R22" s="2"/>
      <c r="S22" s="2"/>
      <c r="T22" s="2"/>
      <c r="U22" s="176" t="s">
        <v>23</v>
      </c>
      <c r="V22" s="159"/>
      <c r="W22" s="159"/>
      <c r="X22" s="160"/>
      <c r="Y22" s="12"/>
      <c r="Z22" s="13"/>
      <c r="AA22" s="93">
        <f>AA8/AA17</f>
        <v>0.22753644216889451</v>
      </c>
      <c r="AB22" s="94"/>
      <c r="AC22" s="95"/>
      <c r="AD22" s="93">
        <f>AD8/AD17</f>
        <v>0.25910665874131961</v>
      </c>
      <c r="AE22" s="94"/>
      <c r="AF22" s="95"/>
      <c r="AG22" s="93">
        <f>AG8/AG17</f>
        <v>0.23815490724325888</v>
      </c>
      <c r="AH22" s="94"/>
      <c r="AI22" s="95"/>
      <c r="AJ22" s="2"/>
      <c r="AK22" s="2"/>
      <c r="AL22" s="2"/>
      <c r="AM22" s="2"/>
      <c r="AN22" s="3"/>
    </row>
    <row r="23" spans="1:42" ht="18" customHeight="1" x14ac:dyDescent="0.7">
      <c r="A23" s="152" t="s">
        <v>76</v>
      </c>
      <c r="B23" s="153"/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4"/>
      <c r="P23" s="2"/>
      <c r="Q23" s="2"/>
      <c r="R23" s="2"/>
      <c r="S23" s="2"/>
      <c r="T23" s="2"/>
      <c r="U23" s="158" t="s">
        <v>18</v>
      </c>
      <c r="V23" s="159"/>
      <c r="W23" s="159"/>
      <c r="X23" s="159"/>
      <c r="AA23" s="155">
        <f>AA8/(AA17+AA16)</f>
        <v>0.22209002877246842</v>
      </c>
      <c r="AB23" s="156"/>
      <c r="AC23" s="157"/>
      <c r="AD23" s="155">
        <f>AD8/(AD17+AD16)</f>
        <v>0.25271379869601923</v>
      </c>
      <c r="AE23" s="156"/>
      <c r="AF23" s="157"/>
      <c r="AG23" s="155">
        <f>AG8/(AG13+AG16)</f>
        <v>0.1855759138093275</v>
      </c>
      <c r="AH23" s="156"/>
      <c r="AI23" s="157"/>
      <c r="AJ23" s="2"/>
      <c r="AK23" s="2"/>
      <c r="AL23" s="2"/>
      <c r="AM23" s="2"/>
      <c r="AN23" s="3"/>
    </row>
    <row r="24" spans="1:42" ht="18" customHeight="1" x14ac:dyDescent="0.7">
      <c r="A24" s="122" t="s">
        <v>31</v>
      </c>
      <c r="B24" s="123"/>
      <c r="C24" s="123"/>
      <c r="D24" s="123"/>
      <c r="E24" s="123"/>
      <c r="F24" s="124"/>
      <c r="G24" s="146">
        <f>6121.06</f>
        <v>6121.06</v>
      </c>
      <c r="H24" s="147"/>
      <c r="I24" s="148"/>
      <c r="J24" s="149">
        <v>2896.61</v>
      </c>
      <c r="K24" s="150"/>
      <c r="L24" s="151"/>
      <c r="M24" s="149">
        <v>3228.43</v>
      </c>
      <c r="N24" s="150"/>
      <c r="O24" s="151"/>
      <c r="P24" s="2"/>
      <c r="Q24" s="2"/>
      <c r="R24" s="2"/>
      <c r="S24" s="2"/>
      <c r="T24" s="2"/>
      <c r="U24" s="72" t="s">
        <v>17</v>
      </c>
      <c r="V24" s="73"/>
      <c r="W24" s="73"/>
      <c r="X24" s="73"/>
      <c r="Y24" s="73"/>
      <c r="Z24" s="74"/>
      <c r="AA24" s="93">
        <f>AA17/AA13</f>
        <v>0.76611230944396169</v>
      </c>
      <c r="AB24" s="94"/>
      <c r="AC24" s="95"/>
      <c r="AD24" s="93">
        <f>AD17/AD13</f>
        <v>0.77723949663159031</v>
      </c>
      <c r="AE24" s="94"/>
      <c r="AF24" s="95"/>
      <c r="AG24" s="93">
        <f>AG17/AG13</f>
        <v>0.79405763406864904</v>
      </c>
      <c r="AH24" s="94"/>
      <c r="AI24" s="95"/>
      <c r="AJ24" s="2"/>
      <c r="AK24" s="2"/>
      <c r="AL24" s="2"/>
      <c r="AM24" s="2"/>
      <c r="AN24" s="3"/>
    </row>
    <row r="25" spans="1:42" x14ac:dyDescent="0.7">
      <c r="A25" s="134"/>
      <c r="B25" s="135"/>
      <c r="C25" s="135"/>
      <c r="D25" s="135"/>
      <c r="E25" s="135"/>
      <c r="F25" s="136"/>
      <c r="G25" s="113"/>
      <c r="H25" s="114"/>
      <c r="I25" s="115"/>
      <c r="J25" s="137"/>
      <c r="K25" s="138"/>
      <c r="L25" s="139"/>
      <c r="M25" s="137"/>
      <c r="N25" s="138"/>
      <c r="O25" s="139"/>
      <c r="P25" s="2"/>
      <c r="Q25" s="2"/>
      <c r="R25" s="2"/>
      <c r="S25" s="2"/>
      <c r="T25" s="2"/>
      <c r="U25" s="72" t="s">
        <v>20</v>
      </c>
      <c r="V25" s="73"/>
      <c r="W25" s="73"/>
      <c r="X25" s="73"/>
      <c r="Y25" s="73"/>
      <c r="Z25" s="74"/>
      <c r="AA25" s="143">
        <f>AA5+AA6-AA15</f>
        <v>1127.0999999999999</v>
      </c>
      <c r="AB25" s="144"/>
      <c r="AC25" s="145"/>
      <c r="AD25" s="143">
        <f>AD5+AD6-AD15</f>
        <v>1943.6</v>
      </c>
      <c r="AE25" s="144"/>
      <c r="AF25" s="145"/>
      <c r="AG25" s="143">
        <f>AG5+AG6-AG15</f>
        <v>2293.4300000000003</v>
      </c>
      <c r="AH25" s="144"/>
      <c r="AI25" s="145"/>
      <c r="AJ25" s="2"/>
      <c r="AK25" s="2"/>
      <c r="AL25" s="2"/>
      <c r="AM25" s="2"/>
      <c r="AN25" s="3"/>
    </row>
    <row r="26" spans="1:42" ht="18" customHeight="1" x14ac:dyDescent="0.7">
      <c r="A26" s="122" t="s">
        <v>32</v>
      </c>
      <c r="B26" s="123"/>
      <c r="C26" s="123"/>
      <c r="D26" s="123"/>
      <c r="E26" s="123"/>
      <c r="F26" s="124"/>
      <c r="G26" s="125" t="s">
        <v>112</v>
      </c>
      <c r="H26" s="126"/>
      <c r="I26" s="127"/>
      <c r="J26" s="128">
        <v>936.99</v>
      </c>
      <c r="K26" s="129"/>
      <c r="L26" s="130"/>
      <c r="M26" s="125">
        <v>1115.07</v>
      </c>
      <c r="N26" s="126"/>
      <c r="O26" s="127"/>
      <c r="P26" s="2"/>
      <c r="Q26" s="2"/>
      <c r="R26" s="2"/>
      <c r="S26" s="2"/>
      <c r="T26" s="2"/>
      <c r="U26" s="140" t="s">
        <v>21</v>
      </c>
      <c r="V26" s="141"/>
      <c r="W26" s="141"/>
      <c r="X26" s="141"/>
      <c r="Y26" s="141"/>
      <c r="Z26" s="142"/>
      <c r="AA26" s="131">
        <f>AA5/(G3/12)</f>
        <v>9.5902576027198663E-2</v>
      </c>
      <c r="AB26" s="132"/>
      <c r="AC26" s="133"/>
      <c r="AD26" s="131">
        <f>AD5/(J3/12)</f>
        <v>9.9864569938773337E-2</v>
      </c>
      <c r="AE26" s="132"/>
      <c r="AF26" s="133"/>
      <c r="AG26" s="131">
        <f>AG5/(M3/12)</f>
        <v>8.9855213620783303E-2</v>
      </c>
      <c r="AH26" s="132"/>
      <c r="AI26" s="133"/>
      <c r="AJ26" s="2"/>
      <c r="AK26" s="2"/>
      <c r="AL26" s="2"/>
      <c r="AM26" s="2"/>
      <c r="AN26" s="3"/>
    </row>
    <row r="27" spans="1:42" ht="18" customHeight="1" x14ac:dyDescent="0.7">
      <c r="A27" s="110" t="s">
        <v>81</v>
      </c>
      <c r="B27" s="111"/>
      <c r="C27" s="111"/>
      <c r="D27" s="111"/>
      <c r="E27" s="111"/>
      <c r="F27" s="112"/>
      <c r="G27" s="113"/>
      <c r="H27" s="114"/>
      <c r="I27" s="115"/>
      <c r="J27" s="116"/>
      <c r="K27" s="117"/>
      <c r="L27" s="118"/>
      <c r="M27" s="116"/>
      <c r="N27" s="117"/>
      <c r="O27" s="118"/>
      <c r="P27" s="2"/>
      <c r="Q27" s="2"/>
      <c r="R27" s="2"/>
      <c r="S27" s="2"/>
      <c r="T27" s="2"/>
      <c r="U27" s="81" t="s">
        <v>22</v>
      </c>
      <c r="V27" s="82"/>
      <c r="W27" s="82"/>
      <c r="X27" s="82"/>
      <c r="Y27" s="82"/>
      <c r="Z27" s="83"/>
      <c r="AA27" s="119">
        <f>G3/AA13</f>
        <v>7.1882670363289654</v>
      </c>
      <c r="AB27" s="120"/>
      <c r="AC27" s="121"/>
      <c r="AD27" s="119">
        <f>J3/AD13</f>
        <v>6.3677516090841895</v>
      </c>
      <c r="AE27" s="120"/>
      <c r="AF27" s="121"/>
      <c r="AG27" s="119">
        <f>M3/AG13</f>
        <v>5.6114598267025988</v>
      </c>
      <c r="AH27" s="120"/>
      <c r="AI27" s="121"/>
      <c r="AJ27" s="2"/>
      <c r="AK27" s="2"/>
      <c r="AL27" s="2"/>
      <c r="AM27" s="2"/>
      <c r="AN27" s="3"/>
    </row>
    <row r="28" spans="1:42" x14ac:dyDescent="0.7">
      <c r="A28" s="108" t="s">
        <v>34</v>
      </c>
      <c r="B28" s="109"/>
      <c r="C28" s="109"/>
      <c r="D28" s="109"/>
      <c r="E28" s="17"/>
      <c r="F28" s="18"/>
      <c r="G28" s="105"/>
      <c r="H28" s="106"/>
      <c r="I28" s="107"/>
      <c r="J28" s="105"/>
      <c r="K28" s="106"/>
      <c r="L28" s="107"/>
      <c r="M28" s="105"/>
      <c r="N28" s="106"/>
      <c r="O28" s="107"/>
      <c r="P28" s="2"/>
      <c r="Q28" s="2"/>
      <c r="R28" s="2"/>
      <c r="S28" s="2"/>
      <c r="T28" s="2"/>
      <c r="U28" s="72" t="s">
        <v>24</v>
      </c>
      <c r="V28" s="73"/>
      <c r="W28" s="73"/>
      <c r="X28" s="73"/>
      <c r="Y28" s="73"/>
      <c r="Z28" s="74"/>
      <c r="AA28" s="93">
        <f>G15/AA13</f>
        <v>0.19633677957332449</v>
      </c>
      <c r="AB28" s="94"/>
      <c r="AC28" s="95"/>
      <c r="AD28" s="93">
        <f>J15/AD13</f>
        <v>0.1794309160511782</v>
      </c>
      <c r="AE28" s="94"/>
      <c r="AF28" s="95"/>
      <c r="AG28" s="93">
        <f>M15/AG13</f>
        <v>0.15163172270173536</v>
      </c>
      <c r="AH28" s="94"/>
      <c r="AI28" s="95"/>
      <c r="AJ28" s="2"/>
      <c r="AK28" s="2"/>
      <c r="AL28" s="2"/>
      <c r="AM28" s="2"/>
      <c r="AN28" s="3"/>
    </row>
    <row r="29" spans="1:42" x14ac:dyDescent="0.7">
      <c r="A29" s="96" t="s">
        <v>33</v>
      </c>
      <c r="B29" s="97"/>
      <c r="C29" s="97"/>
      <c r="D29" s="97"/>
      <c r="E29" s="97"/>
      <c r="F29" s="98"/>
      <c r="G29" s="99" t="s">
        <v>113</v>
      </c>
      <c r="H29" s="100"/>
      <c r="I29" s="101"/>
      <c r="J29" s="102" t="s">
        <v>114</v>
      </c>
      <c r="K29" s="103"/>
      <c r="L29" s="104"/>
      <c r="M29" s="105" t="s">
        <v>115</v>
      </c>
      <c r="N29" s="106"/>
      <c r="O29" s="107"/>
      <c r="P29" s="2"/>
      <c r="Q29" s="2"/>
      <c r="R29" s="2"/>
      <c r="S29" s="2"/>
      <c r="T29" s="2"/>
      <c r="U29" s="60" t="s">
        <v>25</v>
      </c>
      <c r="V29" s="61"/>
      <c r="W29" s="61"/>
      <c r="X29" s="61"/>
      <c r="Y29" s="61"/>
      <c r="Z29" s="62"/>
      <c r="AA29" s="93">
        <f>G15/AA17</f>
        <v>0.25627675884208695</v>
      </c>
      <c r="AB29" s="94"/>
      <c r="AC29" s="95"/>
      <c r="AD29" s="93">
        <f>J15/AD17</f>
        <v>0.23085666236571614</v>
      </c>
      <c r="AE29" s="94"/>
      <c r="AF29" s="95"/>
      <c r="AG29" s="93">
        <f>M15/AG17</f>
        <v>0.19095808187724855</v>
      </c>
      <c r="AH29" s="94"/>
      <c r="AI29" s="95"/>
      <c r="AJ29" s="2"/>
      <c r="AK29" s="2"/>
      <c r="AL29" s="2"/>
      <c r="AM29" s="2"/>
      <c r="AN29" s="3"/>
    </row>
    <row r="30" spans="1:42" ht="18" customHeight="1" x14ac:dyDescent="0.7">
      <c r="A30" s="81" t="s">
        <v>15</v>
      </c>
      <c r="B30" s="82"/>
      <c r="C30" s="82"/>
      <c r="D30" s="82"/>
      <c r="E30" s="82"/>
      <c r="F30" s="83"/>
      <c r="G30" s="84">
        <v>3106.76</v>
      </c>
      <c r="H30" s="85"/>
      <c r="I30" s="86"/>
      <c r="J30" s="87">
        <v>906.38</v>
      </c>
      <c r="K30" s="88"/>
      <c r="L30" s="89"/>
      <c r="M30" s="90">
        <v>1718.51</v>
      </c>
      <c r="N30" s="91"/>
      <c r="O30" s="92"/>
      <c r="P30" s="2"/>
      <c r="Q30" s="2"/>
      <c r="R30" s="2"/>
      <c r="S30" s="2"/>
      <c r="T30" s="2"/>
      <c r="U30" s="72" t="s">
        <v>84</v>
      </c>
      <c r="V30" s="73"/>
      <c r="W30" s="73"/>
      <c r="X30" s="73"/>
      <c r="Y30" s="73"/>
      <c r="Z30" s="74"/>
      <c r="AA30" s="69"/>
      <c r="AB30" s="70"/>
      <c r="AC30" s="71"/>
      <c r="AD30" s="69"/>
      <c r="AE30" s="70"/>
      <c r="AF30" s="71"/>
      <c r="AG30" s="69"/>
      <c r="AH30" s="70"/>
      <c r="AI30" s="71"/>
      <c r="AJ30" s="2"/>
      <c r="AK30" s="2"/>
      <c r="AL30" s="2"/>
      <c r="AM30" s="2"/>
      <c r="AN30" s="3"/>
    </row>
    <row r="31" spans="1:42" x14ac:dyDescent="0.7">
      <c r="A31" s="72"/>
      <c r="B31" s="73"/>
      <c r="C31" s="73"/>
      <c r="D31" s="73"/>
      <c r="E31" s="73"/>
      <c r="F31" s="74"/>
      <c r="G31" s="75"/>
      <c r="H31" s="76"/>
      <c r="I31" s="77"/>
      <c r="J31" s="75"/>
      <c r="K31" s="76"/>
      <c r="L31" s="77"/>
      <c r="M31" s="75"/>
      <c r="N31" s="76"/>
      <c r="O31" s="77"/>
      <c r="P31" s="2"/>
      <c r="Q31" s="2"/>
      <c r="R31" s="2"/>
      <c r="S31" s="2"/>
      <c r="T31" s="2"/>
      <c r="U31" s="72"/>
      <c r="V31" s="73"/>
      <c r="W31" s="73"/>
      <c r="X31" s="73"/>
      <c r="Y31" s="73"/>
      <c r="Z31" s="74"/>
      <c r="AA31" s="78"/>
      <c r="AB31" s="79"/>
      <c r="AC31" s="80"/>
      <c r="AD31" s="78"/>
      <c r="AE31" s="79"/>
      <c r="AF31" s="80"/>
      <c r="AG31" s="78"/>
      <c r="AH31" s="79"/>
      <c r="AI31" s="80"/>
      <c r="AJ31" s="2"/>
      <c r="AK31" s="2"/>
      <c r="AL31" s="2"/>
      <c r="AM31" s="2"/>
      <c r="AN31" s="3"/>
    </row>
    <row r="32" spans="1:42" x14ac:dyDescent="0.7">
      <c r="A32" s="60"/>
      <c r="B32" s="61"/>
      <c r="C32" s="61"/>
      <c r="D32" s="61"/>
      <c r="E32" s="61"/>
      <c r="F32" s="62"/>
      <c r="G32" s="63"/>
      <c r="H32" s="64"/>
      <c r="I32" s="65"/>
      <c r="J32" s="63"/>
      <c r="K32" s="64"/>
      <c r="L32" s="65"/>
      <c r="M32" s="63"/>
      <c r="N32" s="64"/>
      <c r="O32" s="65"/>
      <c r="P32" s="2"/>
      <c r="Q32" s="2"/>
      <c r="R32" s="2"/>
      <c r="S32" s="2"/>
      <c r="T32" s="2"/>
      <c r="U32" s="66"/>
      <c r="V32" s="67"/>
      <c r="W32" s="67"/>
      <c r="X32" s="67"/>
      <c r="Y32" s="67"/>
      <c r="Z32" s="68"/>
      <c r="AA32" s="56"/>
      <c r="AB32" s="57"/>
      <c r="AC32" s="58"/>
      <c r="AD32" s="56"/>
      <c r="AE32" s="57"/>
      <c r="AF32" s="58"/>
      <c r="AG32" s="56"/>
      <c r="AH32" s="57"/>
      <c r="AI32" s="59"/>
      <c r="AJ32" s="5"/>
      <c r="AK32" s="5"/>
      <c r="AL32" s="5"/>
      <c r="AM32" s="5"/>
      <c r="AN32" s="6"/>
    </row>
    <row r="33" spans="1:34" x14ac:dyDescent="0.7">
      <c r="A33" s="55" t="s">
        <v>82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U33" t="s">
        <v>111</v>
      </c>
    </row>
    <row r="34" spans="1:34" x14ac:dyDescent="0.7">
      <c r="A34" s="55" t="s">
        <v>100</v>
      </c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 t="s">
        <v>85</v>
      </c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</row>
    <row r="35" spans="1:34" x14ac:dyDescent="0.7">
      <c r="A35" s="55" t="s">
        <v>103</v>
      </c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</row>
    <row r="36" spans="1:34" x14ac:dyDescent="0.7">
      <c r="A36" t="s">
        <v>101</v>
      </c>
    </row>
    <row r="37" spans="1:34" x14ac:dyDescent="0.7">
      <c r="A37" t="s">
        <v>106</v>
      </c>
    </row>
    <row r="38" spans="1:34" x14ac:dyDescent="0.7">
      <c r="A38" t="s">
        <v>102</v>
      </c>
    </row>
    <row r="39" spans="1:34" x14ac:dyDescent="0.7">
      <c r="A39" t="s">
        <v>105</v>
      </c>
    </row>
    <row r="40" spans="1:34" x14ac:dyDescent="0.7">
      <c r="A40" t="s">
        <v>107</v>
      </c>
    </row>
  </sheetData>
  <mergeCells count="255">
    <mergeCell ref="AG11:AI11"/>
    <mergeCell ref="A8:F8"/>
    <mergeCell ref="G10:I10"/>
    <mergeCell ref="J10:L10"/>
    <mergeCell ref="M10:O10"/>
    <mergeCell ref="AD8:AF8"/>
    <mergeCell ref="AG8:AI8"/>
    <mergeCell ref="A7:F7"/>
    <mergeCell ref="G9:I9"/>
    <mergeCell ref="J9:L9"/>
    <mergeCell ref="M9:O9"/>
    <mergeCell ref="AG7:AH7"/>
    <mergeCell ref="U10:Z10"/>
    <mergeCell ref="AA10:AC10"/>
    <mergeCell ref="U9:Z9"/>
    <mergeCell ref="AA9:AC9"/>
    <mergeCell ref="AD9:AF9"/>
    <mergeCell ref="AG9:AI9"/>
    <mergeCell ref="AD10:AF10"/>
    <mergeCell ref="AG10:AI10"/>
    <mergeCell ref="A10:F10"/>
    <mergeCell ref="A11:F11"/>
    <mergeCell ref="A9:D9"/>
    <mergeCell ref="J1:O1"/>
    <mergeCell ref="P1:T1"/>
    <mergeCell ref="U1:AC1"/>
    <mergeCell ref="AD1:AI1"/>
    <mergeCell ref="A5:F5"/>
    <mergeCell ref="G5:I5"/>
    <mergeCell ref="J5:L5"/>
    <mergeCell ref="M5:O5"/>
    <mergeCell ref="U5:Z5"/>
    <mergeCell ref="AA5:AC5"/>
    <mergeCell ref="AD5:AF5"/>
    <mergeCell ref="AG5:AI5"/>
    <mergeCell ref="A4:F4"/>
    <mergeCell ref="G4:I4"/>
    <mergeCell ref="J4:L4"/>
    <mergeCell ref="M4:O4"/>
    <mergeCell ref="U4:Z4"/>
    <mergeCell ref="AA4:AC4"/>
    <mergeCell ref="AJ1:AN1"/>
    <mergeCell ref="G6:H6"/>
    <mergeCell ref="J6:K6"/>
    <mergeCell ref="M6:N6"/>
    <mergeCell ref="AG6:AH6"/>
    <mergeCell ref="AD2:AF2"/>
    <mergeCell ref="AG2:AI2"/>
    <mergeCell ref="A3:F3"/>
    <mergeCell ref="G3:I3"/>
    <mergeCell ref="J3:L3"/>
    <mergeCell ref="M3:O3"/>
    <mergeCell ref="U3:Z3"/>
    <mergeCell ref="AA3:AC3"/>
    <mergeCell ref="AD3:AF3"/>
    <mergeCell ref="AG3:AI3"/>
    <mergeCell ref="A2:F2"/>
    <mergeCell ref="G2:I2"/>
    <mergeCell ref="J2:L2"/>
    <mergeCell ref="M2:O2"/>
    <mergeCell ref="U2:Z2"/>
    <mergeCell ref="AA2:AC2"/>
    <mergeCell ref="AD4:AF4"/>
    <mergeCell ref="AG4:AI4"/>
    <mergeCell ref="A1:I1"/>
    <mergeCell ref="A6:F6"/>
    <mergeCell ref="G8:I8"/>
    <mergeCell ref="J8:L8"/>
    <mergeCell ref="M8:O8"/>
    <mergeCell ref="U8:Z8"/>
    <mergeCell ref="AA8:AC8"/>
    <mergeCell ref="G7:H7"/>
    <mergeCell ref="J7:K7"/>
    <mergeCell ref="M7:N7"/>
    <mergeCell ref="U6:X6"/>
    <mergeCell ref="AA6:AB6"/>
    <mergeCell ref="AD6:AE6"/>
    <mergeCell ref="AA7:AB7"/>
    <mergeCell ref="AD7:AE7"/>
    <mergeCell ref="G11:I11"/>
    <mergeCell ref="J11:L11"/>
    <mergeCell ref="M11:O11"/>
    <mergeCell ref="U11:Z11"/>
    <mergeCell ref="AA11:AC11"/>
    <mergeCell ref="AD11:AF11"/>
    <mergeCell ref="U7:X7"/>
    <mergeCell ref="AG12:AI12"/>
    <mergeCell ref="A13:F13"/>
    <mergeCell ref="G13:I13"/>
    <mergeCell ref="J13:L13"/>
    <mergeCell ref="M13:O13"/>
    <mergeCell ref="U13:Z13"/>
    <mergeCell ref="AA13:AC13"/>
    <mergeCell ref="AD13:AF13"/>
    <mergeCell ref="AG13:AI13"/>
    <mergeCell ref="A12:D12"/>
    <mergeCell ref="G12:I12"/>
    <mergeCell ref="J12:L12"/>
    <mergeCell ref="M12:O12"/>
    <mergeCell ref="U12:Z12"/>
    <mergeCell ref="AA12:AC12"/>
    <mergeCell ref="AD12:AF12"/>
    <mergeCell ref="AD14:AF14"/>
    <mergeCell ref="AG14:AI14"/>
    <mergeCell ref="A15:F15"/>
    <mergeCell ref="G15:I15"/>
    <mergeCell ref="J15:L15"/>
    <mergeCell ref="M15:O15"/>
    <mergeCell ref="U15:Z15"/>
    <mergeCell ref="AA15:AC15"/>
    <mergeCell ref="AD15:AF15"/>
    <mergeCell ref="AG15:AI15"/>
    <mergeCell ref="A14:F14"/>
    <mergeCell ref="G14:I14"/>
    <mergeCell ref="J14:L14"/>
    <mergeCell ref="M14:O14"/>
    <mergeCell ref="AA14:AC14"/>
    <mergeCell ref="U14:X14"/>
    <mergeCell ref="AD16:AF16"/>
    <mergeCell ref="AG16:AI16"/>
    <mergeCell ref="A17:F17"/>
    <mergeCell ref="G17:I17"/>
    <mergeCell ref="J17:L17"/>
    <mergeCell ref="M17:O17"/>
    <mergeCell ref="U17:Z17"/>
    <mergeCell ref="AA17:AC17"/>
    <mergeCell ref="AD17:AF17"/>
    <mergeCell ref="AG17:AI17"/>
    <mergeCell ref="A16:F16"/>
    <mergeCell ref="G16:I16"/>
    <mergeCell ref="J16:L16"/>
    <mergeCell ref="M16:O16"/>
    <mergeCell ref="A21:F21"/>
    <mergeCell ref="G21:I21"/>
    <mergeCell ref="J21:L21"/>
    <mergeCell ref="U16:Z16"/>
    <mergeCell ref="AA16:AC16"/>
    <mergeCell ref="A20:F20"/>
    <mergeCell ref="G20:I20"/>
    <mergeCell ref="J20:L20"/>
    <mergeCell ref="U20:Z20"/>
    <mergeCell ref="AA20:AC20"/>
    <mergeCell ref="A18:F18"/>
    <mergeCell ref="A19:D19"/>
    <mergeCell ref="M20:T20"/>
    <mergeCell ref="M21:T21"/>
    <mergeCell ref="AD18:AF18"/>
    <mergeCell ref="AG18:AI18"/>
    <mergeCell ref="G19:I19"/>
    <mergeCell ref="J19:L19"/>
    <mergeCell ref="M19:O19"/>
    <mergeCell ref="U19:Z19"/>
    <mergeCell ref="AA19:AC19"/>
    <mergeCell ref="AD19:AF19"/>
    <mergeCell ref="AG19:AI19"/>
    <mergeCell ref="G18:I18"/>
    <mergeCell ref="J18:L18"/>
    <mergeCell ref="M18:O18"/>
    <mergeCell ref="U18:Z18"/>
    <mergeCell ref="AA18:AC18"/>
    <mergeCell ref="AD20:AF20"/>
    <mergeCell ref="AG20:AI20"/>
    <mergeCell ref="AA21:AC21"/>
    <mergeCell ref="AD21:AF21"/>
    <mergeCell ref="AG21:AI21"/>
    <mergeCell ref="AD22:AF22"/>
    <mergeCell ref="AG22:AI22"/>
    <mergeCell ref="U21:X21"/>
    <mergeCell ref="U22:X22"/>
    <mergeCell ref="A23:O23"/>
    <mergeCell ref="U24:Z24"/>
    <mergeCell ref="AA23:AC23"/>
    <mergeCell ref="AD23:AF23"/>
    <mergeCell ref="AG23:AI23"/>
    <mergeCell ref="A22:F22"/>
    <mergeCell ref="G22:I22"/>
    <mergeCell ref="J22:L22"/>
    <mergeCell ref="M22:O22"/>
    <mergeCell ref="AA22:AC22"/>
    <mergeCell ref="U23:X23"/>
    <mergeCell ref="AD24:AF24"/>
    <mergeCell ref="AG24:AI24"/>
    <mergeCell ref="A25:F25"/>
    <mergeCell ref="G25:I25"/>
    <mergeCell ref="J25:L25"/>
    <mergeCell ref="M25:O25"/>
    <mergeCell ref="U26:Z26"/>
    <mergeCell ref="AA25:AC25"/>
    <mergeCell ref="AD25:AF25"/>
    <mergeCell ref="AG25:AI25"/>
    <mergeCell ref="A24:F24"/>
    <mergeCell ref="G24:I24"/>
    <mergeCell ref="J24:L24"/>
    <mergeCell ref="M24:O24"/>
    <mergeCell ref="U25:Z25"/>
    <mergeCell ref="AA24:AC24"/>
    <mergeCell ref="AD26:AF26"/>
    <mergeCell ref="AG26:AI26"/>
    <mergeCell ref="A27:F27"/>
    <mergeCell ref="G27:I27"/>
    <mergeCell ref="J27:L27"/>
    <mergeCell ref="M27:O27"/>
    <mergeCell ref="U27:Z27"/>
    <mergeCell ref="AA27:AC27"/>
    <mergeCell ref="AD27:AF27"/>
    <mergeCell ref="AG27:AI27"/>
    <mergeCell ref="A26:F26"/>
    <mergeCell ref="G26:I26"/>
    <mergeCell ref="J26:L26"/>
    <mergeCell ref="M26:O26"/>
    <mergeCell ref="AA26:AC26"/>
    <mergeCell ref="AD28:AF28"/>
    <mergeCell ref="AG28:AI28"/>
    <mergeCell ref="A29:F29"/>
    <mergeCell ref="G29:I29"/>
    <mergeCell ref="J29:L29"/>
    <mergeCell ref="M29:O29"/>
    <mergeCell ref="U29:Z29"/>
    <mergeCell ref="AA29:AC29"/>
    <mergeCell ref="AD29:AF29"/>
    <mergeCell ref="AG29:AI29"/>
    <mergeCell ref="G28:I28"/>
    <mergeCell ref="J28:L28"/>
    <mergeCell ref="M28:O28"/>
    <mergeCell ref="U28:Z28"/>
    <mergeCell ref="AA28:AC28"/>
    <mergeCell ref="A28:D28"/>
    <mergeCell ref="AD30:AF30"/>
    <mergeCell ref="AG30:AI30"/>
    <mergeCell ref="A31:F31"/>
    <mergeCell ref="G31:I31"/>
    <mergeCell ref="J31:L31"/>
    <mergeCell ref="M31:O31"/>
    <mergeCell ref="U31:Z31"/>
    <mergeCell ref="AA31:AC31"/>
    <mergeCell ref="AD31:AF31"/>
    <mergeCell ref="AG31:AI31"/>
    <mergeCell ref="A30:F30"/>
    <mergeCell ref="G30:I30"/>
    <mergeCell ref="J30:L30"/>
    <mergeCell ref="M30:O30"/>
    <mergeCell ref="U30:Z30"/>
    <mergeCell ref="AA30:AC30"/>
    <mergeCell ref="A34:T34"/>
    <mergeCell ref="A35:T35"/>
    <mergeCell ref="U34:AH34"/>
    <mergeCell ref="A33:N33"/>
    <mergeCell ref="AD32:AF32"/>
    <mergeCell ref="AG32:AI32"/>
    <mergeCell ref="A32:F32"/>
    <mergeCell ref="G32:I32"/>
    <mergeCell ref="J32:L32"/>
    <mergeCell ref="M32:O32"/>
    <mergeCell ref="U32:Z32"/>
    <mergeCell ref="AA32:AC32"/>
  </mergeCells>
  <phoneticPr fontId="4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27E76-ED8C-4032-A7E2-B29205AF0608}">
  <dimension ref="A1:E14"/>
  <sheetViews>
    <sheetView workbookViewId="0">
      <selection activeCell="F12" sqref="F12"/>
    </sheetView>
  </sheetViews>
  <sheetFormatPr defaultRowHeight="17.649999999999999" x14ac:dyDescent="0.7"/>
  <cols>
    <col min="1" max="1" width="18.5625" customWidth="1"/>
    <col min="2" max="2" width="11.25" customWidth="1"/>
    <col min="3" max="3" width="11.5625" customWidth="1"/>
    <col min="4" max="4" width="10.3125" customWidth="1"/>
    <col min="5" max="5" width="52.3125" customWidth="1"/>
    <col min="6" max="6" width="42.8125" customWidth="1"/>
  </cols>
  <sheetData>
    <row r="1" spans="1:5" x14ac:dyDescent="0.7">
      <c r="A1" t="s">
        <v>108</v>
      </c>
    </row>
    <row r="2" spans="1:5" x14ac:dyDescent="0.7">
      <c r="A2" s="27"/>
      <c r="B2" s="28" t="s">
        <v>43</v>
      </c>
      <c r="C2" s="28" t="s">
        <v>73</v>
      </c>
      <c r="D2" s="28" t="s">
        <v>96</v>
      </c>
      <c r="E2" s="28" t="s">
        <v>44</v>
      </c>
    </row>
    <row r="3" spans="1:5" x14ac:dyDescent="0.7">
      <c r="A3" s="29" t="s">
        <v>45</v>
      </c>
      <c r="B3" s="30"/>
      <c r="C3" s="30"/>
      <c r="D3" s="30"/>
      <c r="E3" s="31"/>
    </row>
    <row r="4" spans="1:5" x14ac:dyDescent="0.7">
      <c r="A4" s="32" t="s">
        <v>46</v>
      </c>
      <c r="B4" s="33"/>
      <c r="C4" s="33"/>
      <c r="D4" s="33"/>
      <c r="E4" s="34"/>
    </row>
    <row r="5" spans="1:5" ht="22.5" customHeight="1" x14ac:dyDescent="0.7">
      <c r="A5" s="32" t="s">
        <v>47</v>
      </c>
      <c r="B5" s="35"/>
      <c r="C5" s="35"/>
      <c r="D5" s="35"/>
      <c r="E5" s="34"/>
    </row>
    <row r="6" spans="1:5" ht="20.55" customHeight="1" x14ac:dyDescent="0.7">
      <c r="A6" s="36" t="s">
        <v>48</v>
      </c>
      <c r="B6" s="37"/>
      <c r="C6" s="37"/>
      <c r="D6" s="37"/>
      <c r="E6" s="38" t="s">
        <v>49</v>
      </c>
    </row>
    <row r="7" spans="1:5" ht="17.55" customHeight="1" x14ac:dyDescent="0.7">
      <c r="A7" s="39" t="s">
        <v>50</v>
      </c>
      <c r="B7" s="40"/>
      <c r="C7" s="40"/>
      <c r="D7" s="40"/>
      <c r="E7" s="41"/>
    </row>
    <row r="8" spans="1:5" x14ac:dyDescent="0.7">
      <c r="A8" s="29" t="s">
        <v>51</v>
      </c>
      <c r="B8" s="42"/>
      <c r="C8" s="42"/>
      <c r="D8" s="42"/>
      <c r="E8" s="43" t="s">
        <v>86</v>
      </c>
    </row>
    <row r="9" spans="1:5" ht="20.55" customHeight="1" x14ac:dyDescent="0.7">
      <c r="A9" s="32" t="s">
        <v>52</v>
      </c>
      <c r="B9" s="44"/>
      <c r="C9" s="44"/>
      <c r="D9" s="44"/>
      <c r="E9" s="43" t="s">
        <v>53</v>
      </c>
    </row>
    <row r="10" spans="1:5" x14ac:dyDescent="0.7">
      <c r="A10" s="45" t="s">
        <v>54</v>
      </c>
      <c r="B10" s="40"/>
      <c r="C10" s="40"/>
      <c r="D10" s="40"/>
      <c r="E10" s="41" t="s">
        <v>55</v>
      </c>
    </row>
    <row r="11" spans="1:5" ht="20.55" customHeight="1" x14ac:dyDescent="0.7">
      <c r="A11" s="29" t="s">
        <v>65</v>
      </c>
      <c r="B11" s="42"/>
      <c r="C11" s="42"/>
      <c r="D11" s="42"/>
      <c r="E11" s="31" t="s">
        <v>88</v>
      </c>
    </row>
    <row r="12" spans="1:5" x14ac:dyDescent="0.7">
      <c r="A12" s="36" t="s">
        <v>56</v>
      </c>
      <c r="B12" s="37"/>
      <c r="C12" s="37"/>
      <c r="D12" s="37"/>
      <c r="E12" s="38" t="s">
        <v>89</v>
      </c>
    </row>
    <row r="13" spans="1:5" x14ac:dyDescent="0.7">
      <c r="A13" s="39" t="s">
        <v>57</v>
      </c>
      <c r="B13" s="40"/>
      <c r="C13" s="40"/>
      <c r="D13" s="40"/>
      <c r="E13" s="41" t="s">
        <v>58</v>
      </c>
    </row>
    <row r="14" spans="1:5" x14ac:dyDescent="0.7">
      <c r="A14" s="46"/>
      <c r="C14" s="54" t="s">
        <v>87</v>
      </c>
      <c r="D14" s="54"/>
      <c r="E14" s="54"/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F6512-46DB-4129-A4B8-A8A2062198C7}">
  <dimension ref="A1:I17"/>
  <sheetViews>
    <sheetView workbookViewId="0">
      <selection activeCell="L16" sqref="L16"/>
    </sheetView>
  </sheetViews>
  <sheetFormatPr defaultRowHeight="17.649999999999999" x14ac:dyDescent="0.7"/>
  <cols>
    <col min="1" max="1" width="15.8125" customWidth="1"/>
    <col min="2" max="2" width="11.6875" customWidth="1"/>
    <col min="3" max="3" width="10.25" customWidth="1"/>
    <col min="4" max="4" width="9.75" customWidth="1"/>
    <col min="5" max="5" width="9.5625" customWidth="1"/>
    <col min="6" max="7" width="9.5" customWidth="1"/>
    <col min="9" max="9" width="12.5" customWidth="1"/>
  </cols>
  <sheetData>
    <row r="1" spans="1:9" x14ac:dyDescent="0.7">
      <c r="A1" t="s">
        <v>60</v>
      </c>
      <c r="B1" t="s">
        <v>61</v>
      </c>
      <c r="C1" t="s">
        <v>62</v>
      </c>
      <c r="F1" s="311" t="s">
        <v>63</v>
      </c>
      <c r="G1" s="311"/>
    </row>
    <row r="2" spans="1:9" x14ac:dyDescent="0.7">
      <c r="A2" s="47"/>
      <c r="B2" s="47" t="s">
        <v>97</v>
      </c>
      <c r="C2" s="48" t="s">
        <v>67</v>
      </c>
      <c r="D2" s="48" t="s">
        <v>68</v>
      </c>
      <c r="E2" s="48" t="s">
        <v>74</v>
      </c>
      <c r="F2" s="48" t="s">
        <v>75</v>
      </c>
      <c r="G2" s="48" t="s">
        <v>98</v>
      </c>
    </row>
    <row r="3" spans="1:9" x14ac:dyDescent="0.7">
      <c r="A3" s="49" t="s">
        <v>45</v>
      </c>
      <c r="B3" s="42"/>
      <c r="C3" s="42"/>
      <c r="D3" s="42"/>
      <c r="E3" s="42"/>
      <c r="F3" s="42"/>
      <c r="G3" s="42"/>
    </row>
    <row r="4" spans="1:9" x14ac:dyDescent="0.7">
      <c r="A4" s="50" t="s">
        <v>46</v>
      </c>
      <c r="B4" s="44"/>
      <c r="C4" s="44"/>
      <c r="D4" s="44"/>
      <c r="E4" s="44"/>
      <c r="F4" s="44"/>
      <c r="G4" s="44"/>
    </row>
    <row r="5" spans="1:9" x14ac:dyDescent="0.7">
      <c r="A5" s="50" t="s">
        <v>47</v>
      </c>
      <c r="B5" s="35"/>
      <c r="C5" s="35"/>
      <c r="D5" s="35"/>
      <c r="E5" s="35"/>
      <c r="F5" s="35"/>
      <c r="G5" s="35"/>
    </row>
    <row r="6" spans="1:9" x14ac:dyDescent="0.7">
      <c r="A6" s="51" t="s">
        <v>48</v>
      </c>
      <c r="B6" s="37"/>
      <c r="C6" s="37"/>
      <c r="D6" s="37"/>
      <c r="E6" s="37"/>
      <c r="F6" s="37"/>
      <c r="G6" s="37"/>
    </row>
    <row r="7" spans="1:9" x14ac:dyDescent="0.7">
      <c r="A7" s="52" t="s">
        <v>50</v>
      </c>
      <c r="B7" s="40"/>
      <c r="C7" s="40"/>
      <c r="D7" s="40"/>
      <c r="E7" s="40"/>
      <c r="F7" s="40"/>
      <c r="G7" s="40"/>
    </row>
    <row r="8" spans="1:9" x14ac:dyDescent="0.7">
      <c r="A8" s="49" t="s">
        <v>51</v>
      </c>
      <c r="B8" s="42"/>
      <c r="C8" s="42"/>
      <c r="D8" s="42"/>
      <c r="E8" s="42"/>
      <c r="F8" s="42"/>
      <c r="G8" s="42"/>
    </row>
    <row r="9" spans="1:9" x14ac:dyDescent="0.7">
      <c r="A9" s="51" t="s">
        <v>52</v>
      </c>
      <c r="B9" s="37"/>
      <c r="C9" s="37"/>
      <c r="D9" s="37"/>
      <c r="E9" s="37"/>
      <c r="F9" s="37"/>
      <c r="G9" s="37"/>
    </row>
    <row r="10" spans="1:9" x14ac:dyDescent="0.7">
      <c r="A10" s="52" t="s">
        <v>54</v>
      </c>
      <c r="B10" s="40"/>
      <c r="C10" s="40"/>
      <c r="D10" s="40"/>
      <c r="E10" s="40"/>
      <c r="F10" s="40"/>
      <c r="G10" s="40"/>
    </row>
    <row r="11" spans="1:9" x14ac:dyDescent="0.7">
      <c r="A11" s="49" t="s">
        <v>64</v>
      </c>
      <c r="B11" s="42"/>
      <c r="C11" s="42"/>
      <c r="D11" s="42"/>
      <c r="E11" s="42"/>
      <c r="F11" s="42"/>
      <c r="G11" s="42"/>
    </row>
    <row r="12" spans="1:9" x14ac:dyDescent="0.7">
      <c r="A12" s="51" t="s">
        <v>56</v>
      </c>
      <c r="B12" s="37"/>
      <c r="C12" s="37"/>
      <c r="D12" s="37"/>
      <c r="E12" s="37"/>
      <c r="F12" s="37"/>
      <c r="G12" s="37"/>
      <c r="I12" t="s">
        <v>109</v>
      </c>
    </row>
    <row r="13" spans="1:9" x14ac:dyDescent="0.7">
      <c r="A13" s="52" t="s">
        <v>59</v>
      </c>
      <c r="B13" s="40"/>
      <c r="C13" s="40"/>
      <c r="D13" s="40"/>
      <c r="E13" s="40"/>
      <c r="F13" s="40"/>
      <c r="G13" s="40"/>
      <c r="I13" s="47"/>
    </row>
    <row r="16" spans="1:9" x14ac:dyDescent="0.7">
      <c r="A16" s="47"/>
      <c r="B16" s="28" t="s">
        <v>66</v>
      </c>
      <c r="C16" s="28" t="s">
        <v>67</v>
      </c>
      <c r="D16" s="28" t="s">
        <v>68</v>
      </c>
      <c r="E16" s="28" t="s">
        <v>74</v>
      </c>
      <c r="F16" s="28" t="s">
        <v>75</v>
      </c>
      <c r="G16" s="312" t="s">
        <v>99</v>
      </c>
      <c r="H16" s="312"/>
      <c r="I16" s="28" t="s">
        <v>69</v>
      </c>
    </row>
    <row r="17" spans="1:9" x14ac:dyDescent="0.7">
      <c r="A17" s="47" t="s">
        <v>70</v>
      </c>
      <c r="B17" s="53"/>
      <c r="C17" s="40"/>
      <c r="D17" s="40"/>
      <c r="E17" s="40"/>
      <c r="F17" s="40"/>
      <c r="G17" s="313"/>
      <c r="H17" s="314"/>
      <c r="I17" s="40">
        <f>NPV(B17,C17:H17)</f>
        <v>0</v>
      </c>
    </row>
  </sheetData>
  <mergeCells count="3">
    <mergeCell ref="F1:G1"/>
    <mergeCell ref="G16:H16"/>
    <mergeCell ref="G17:H17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川下晴久</dc:creator>
  <cp:keywords/>
  <dc:description/>
  <cp:lastModifiedBy>佳典 園山</cp:lastModifiedBy>
  <cp:revision/>
  <dcterms:created xsi:type="dcterms:W3CDTF">2021-04-18T06:14:23Z</dcterms:created>
  <dcterms:modified xsi:type="dcterms:W3CDTF">2023-11-30T11:50:24Z</dcterms:modified>
  <cp:category/>
  <cp:contentStatus/>
</cp:coreProperties>
</file>