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FRE6233-final\"/>
    </mc:Choice>
  </mc:AlternateContent>
  <xr:revisionPtr revIDLastSave="0" documentId="13_ncr:1_{3F157A8C-3566-42F6-A613-77BB9923F6DA}" xr6:coauthVersionLast="47" xr6:coauthVersionMax="47" xr10:uidLastSave="{00000000-0000-0000-0000-000000000000}"/>
  <bookViews>
    <workbookView xWindow="-110" yWindow="-110" windowWidth="19420" windowHeight="11020" xr2:uid="{78A21A36-FF40-41A2-9AA9-003AD80343E2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H4" i="1" a="1"/>
  <c r="H29" i="1" a="1"/>
  <c r="H6" i="1" a="1"/>
  <c r="H10" i="1" a="1"/>
  <c r="H14" i="1" a="1"/>
  <c r="H22" i="1" a="1"/>
  <c r="H26" i="1" a="1"/>
  <c r="H30" i="1" a="1"/>
  <c r="H34" i="1" a="1"/>
  <c r="H38" i="1" a="1"/>
  <c r="H42" i="1" a="1"/>
  <c r="H17" i="1" a="1"/>
  <c r="H18" i="1" a="1"/>
  <c r="H37" i="1" a="1"/>
  <c r="H11" i="1" a="1"/>
  <c r="H15" i="1" a="1"/>
  <c r="H27" i="1" a="1"/>
  <c r="H31" i="1" a="1"/>
  <c r="H43" i="1" a="1"/>
  <c r="H12" i="1" a="1"/>
  <c r="H16" i="1" a="1"/>
  <c r="H24" i="1" a="1"/>
  <c r="H32" i="1" a="1"/>
  <c r="H40" i="1" a="1"/>
  <c r="H9" i="1" a="1"/>
  <c r="H13" i="1" a="1"/>
  <c r="H25" i="1" a="1"/>
  <c r="H41" i="1" a="1"/>
  <c r="H7" i="1" a="1"/>
  <c r="H19" i="1" a="1"/>
  <c r="H23" i="1" a="1"/>
  <c r="H35" i="1" a="1"/>
  <c r="H39" i="1" a="1"/>
  <c r="H8" i="1" a="1"/>
  <c r="H20" i="1" a="1"/>
  <c r="H28" i="1" a="1"/>
  <c r="H36" i="1" a="1"/>
  <c r="H5" i="1" a="1"/>
  <c r="H21" i="1" a="1"/>
  <c r="H33" i="1" a="1"/>
  <c r="H3" i="1" a="1"/>
  <c r="G20" i="1" a="1"/>
  <c r="G41" i="1" a="1"/>
  <c r="G10" i="1" a="1"/>
  <c r="G18" i="1" a="1"/>
  <c r="G30" i="1" a="1"/>
  <c r="G42" i="1" a="1"/>
  <c r="G7" i="1" a="1"/>
  <c r="G11" i="1" a="1"/>
  <c r="G15" i="1" a="1"/>
  <c r="G19" i="1" a="1"/>
  <c r="G23" i="1" a="1"/>
  <c r="G27" i="1" a="1"/>
  <c r="G31" i="1" a="1"/>
  <c r="G35" i="1" a="1"/>
  <c r="G39" i="1" a="1"/>
  <c r="G43" i="1" a="1"/>
  <c r="G4" i="1" a="1"/>
  <c r="G8" i="1" a="1"/>
  <c r="G12" i="1" a="1"/>
  <c r="G16" i="1" a="1"/>
  <c r="G24" i="1" a="1"/>
  <c r="G28" i="1" a="1"/>
  <c r="G32" i="1" a="1"/>
  <c r="G36" i="1" a="1"/>
  <c r="G40" i="1" a="1"/>
  <c r="G5" i="1" a="1"/>
  <c r="G9" i="1" a="1"/>
  <c r="G13" i="1" a="1"/>
  <c r="G17" i="1" a="1"/>
  <c r="G21" i="1" a="1"/>
  <c r="G25" i="1" a="1"/>
  <c r="G29" i="1" a="1"/>
  <c r="G33" i="1" a="1"/>
  <c r="G37" i="1" a="1"/>
  <c r="G6" i="1" a="1"/>
  <c r="G14" i="1" a="1"/>
  <c r="G22" i="1" a="1"/>
  <c r="G26" i="1" a="1"/>
  <c r="G34" i="1" a="1"/>
  <c r="G38" i="1" a="1"/>
  <c r="G3" i="1" a="1"/>
  <c r="D7" i="1" a="1"/>
  <c r="C8" i="1" a="1"/>
  <c r="C7" i="1" a="1"/>
  <c r="H33" i="1" l="1"/>
  <c r="H21" i="1"/>
  <c r="H5" i="1"/>
  <c r="H36" i="1"/>
  <c r="H28" i="1"/>
  <c r="H20" i="1"/>
  <c r="H8" i="1"/>
  <c r="H39" i="1"/>
  <c r="H35" i="1"/>
  <c r="H23" i="1"/>
  <c r="H19" i="1"/>
  <c r="H7" i="1"/>
  <c r="H41" i="1"/>
  <c r="H25" i="1"/>
  <c r="H13" i="1"/>
  <c r="H9" i="1"/>
  <c r="H40" i="1"/>
  <c r="H32" i="1"/>
  <c r="H24" i="1"/>
  <c r="H16" i="1"/>
  <c r="H12" i="1"/>
  <c r="H43" i="1"/>
  <c r="H31" i="1"/>
  <c r="H27" i="1"/>
  <c r="H15" i="1"/>
  <c r="H11" i="1"/>
  <c r="H37" i="1"/>
  <c r="H18" i="1"/>
  <c r="H17" i="1"/>
  <c r="H42" i="1"/>
  <c r="H38" i="1"/>
  <c r="H34" i="1"/>
  <c r="H30" i="1"/>
  <c r="H26" i="1"/>
  <c r="H22" i="1"/>
  <c r="H14" i="1"/>
  <c r="H10" i="1"/>
  <c r="H6" i="1"/>
  <c r="H29" i="1"/>
  <c r="H4" i="1"/>
  <c r="H3" i="1"/>
  <c r="G38" i="1"/>
  <c r="G34" i="1"/>
  <c r="G26" i="1"/>
  <c r="G22" i="1"/>
  <c r="G14" i="1"/>
  <c r="G6" i="1"/>
  <c r="G37" i="1"/>
  <c r="G33" i="1"/>
  <c r="G29" i="1"/>
  <c r="G25" i="1"/>
  <c r="G21" i="1"/>
  <c r="G17" i="1"/>
  <c r="G13" i="1"/>
  <c r="G9" i="1"/>
  <c r="G5" i="1"/>
  <c r="G40" i="1"/>
  <c r="G36" i="1"/>
  <c r="G32" i="1"/>
  <c r="G28" i="1"/>
  <c r="G24" i="1"/>
  <c r="G16" i="1"/>
  <c r="G12" i="1"/>
  <c r="G8" i="1"/>
  <c r="G4" i="1"/>
  <c r="G43" i="1"/>
  <c r="G39" i="1"/>
  <c r="G35" i="1"/>
  <c r="G31" i="1"/>
  <c r="G27" i="1"/>
  <c r="G23" i="1"/>
  <c r="G19" i="1"/>
  <c r="G15" i="1"/>
  <c r="G11" i="1"/>
  <c r="G7" i="1"/>
  <c r="G42" i="1"/>
  <c r="G30" i="1"/>
  <c r="G18" i="1"/>
  <c r="G10" i="1"/>
  <c r="G41" i="1"/>
  <c r="G20" i="1"/>
  <c r="G3" i="1"/>
  <c r="C7" i="1"/>
  <c r="C8" i="1"/>
  <c r="D7" i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<sst xmlns="http://schemas.openxmlformats.org/spreadsheetml/2006/main" count="6" uniqueCount="6">
  <si>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f</t>
  </si>
  <si>
    <t>sigma</t>
  </si>
  <si>
    <t>k</t>
  </si>
  <si>
    <t>t</t>
  </si>
  <si>
    <t>value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</si>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</sst>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E2D0-5E97-4285-9861-6CC3DA315DB1}">
  <dimension ref="B2:H43"/>
  <sheetViews>
    <sheetView tabSelected="1" workbookViewId="0"/>
  </sheetViews>
  <sheetFormatPr defaultRowHeight="14.5" x14ac:dyDescent="0.35"/>
  <cols>
    <col min="5" max="5" width="12.453125" bestFit="1" customWidth="1"/>
  </cols>
  <sheetData>
    <row r="2" spans="2:8" x14ac:dyDescent="0.35">
      <c r="B2" t="s">
        <v>0</v>
      </c>
      <c r="C2">
        <v>100</v>
      </c>
    </row>
    <row r="3" spans="2:8" x14ac:dyDescent="0.35">
      <c r="B3" t="s">
        <v>1</v>
      </c>
      <c r="C3">
        <v>0.2</v>
      </c>
      <c r="F3" cm="1">
        <f t="array" ref="F3:F43">_xlfn.SEQUENCE(41,1,80,1)</f>
        <v>80</v>
      </c>
      <c r="G3" cm="1">
        <f t="array" ref="G3">_xll.BACHELIER.PUT(f, sigma, F3, t)</f>
        <v>8.4907026168297373E-2</v>
      </c>
      <c r="H3" cm="1">
        <f t="array" ref="H3">_xll.BACHELIER.PUT.DELTA(f, sigma, F3, t)</f>
        <v>-1.735103529686035E-2</v>
      </c>
    </row>
    <row r="4" spans="2:8" x14ac:dyDescent="0.35">
      <c r="B4" t="s">
        <v>2</v>
      </c>
      <c r="C4">
        <v>99</v>
      </c>
      <c r="F4">
        <v>81</v>
      </c>
      <c r="G4" cm="1">
        <f t="array" ref="G4">_xll.BACHELIER.PUT(f, sigma, F4, t)</f>
        <v>0.11054351124273065</v>
      </c>
      <c r="H4" cm="1">
        <f t="array" ref="H4">_xll.BACHELIER.PUT.DELTA(f, sigma, F4, t)</f>
        <v>-2.2154978338534193E-2</v>
      </c>
    </row>
    <row r="5" spans="2:8" x14ac:dyDescent="0.35">
      <c r="B5" t="s">
        <v>3</v>
      </c>
      <c r="C5">
        <v>0.25</v>
      </c>
      <c r="F5">
        <v>82</v>
      </c>
      <c r="G5" cm="1">
        <f t="array" ref="G5">_xll.BACHELIER.PUT(f, sigma, F5, t)</f>
        <v>0.14275583897627753</v>
      </c>
      <c r="H5" cm="1">
        <f t="array" ref="H5">_xll.BACHELIER.PUT.DELTA(f, sigma, F5, t)</f>
        <v>-2.8035303282836356E-2</v>
      </c>
    </row>
    <row r="6" spans="2:8" x14ac:dyDescent="0.35">
      <c r="D6">
        <v>1E-4</v>
      </c>
      <c r="F6">
        <v>83</v>
      </c>
      <c r="G6" cm="1">
        <f t="array" ref="G6">_xll.BACHELIER.PUT(f, sigma, F6, t)</f>
        <v>0.18287790687363736</v>
      </c>
      <c r="H6" cm="1">
        <f t="array" ref="H6">_xll.BACHELIER.PUT.DELTA(f, sigma, F6, t)</f>
        <v>-3.516055502085437E-2</v>
      </c>
    </row>
    <row r="7" spans="2:8" x14ac:dyDescent="0.35">
      <c r="B7" t="s">
        <v>4</v>
      </c>
      <c r="C7" cm="1">
        <f t="array" ref="C7">_xll.BACHELIER.PUT(f, sigma, k, t)</f>
        <v>3.5093533120471463</v>
      </c>
      <c r="D7" cm="1">
        <f t="array" ref="D7">(_xll.BACHELIER.PUT(f + D6, sigma, k, t) - _xll.BACHELIER.PUT(f - D6, sigma, k, t))/(2*D6)</f>
        <v>-0.42047690799185133</v>
      </c>
      <c r="E7">
        <f>D7-C8</f>
        <v>-1.65815139396841E-11</v>
      </c>
      <c r="F7">
        <v>84</v>
      </c>
      <c r="G7" cm="1">
        <f t="array" ref="G7">_xll.BACHELIER.PUT(f, sigma, F7, t)</f>
        <v>0.23241967960162824</v>
      </c>
      <c r="H7" cm="1">
        <f t="array" ref="H7">_xll.BACHELIER.PUT.DELTA(f, sigma, F7, t)</f>
        <v>-4.3707208231612386E-2</v>
      </c>
    </row>
    <row r="8" spans="2:8" x14ac:dyDescent="0.35">
      <c r="B8" t="s">
        <v>5</v>
      </c>
      <c r="C8" cm="1">
        <f t="array" ref="C8">_xll.BACHELIER.PUT.DELTA(f, sigma, k, t)</f>
        <v>-0.42047690797526982</v>
      </c>
      <c r="F8">
        <v>85</v>
      </c>
      <c r="G8" cm="1">
        <f t="array" ref="G8">_xll.BACHELIER.PUT(f, sigma, F8, t)</f>
        <v>0.29306793762604588</v>
      </c>
      <c r="H8" cm="1">
        <f t="array" ref="H8">_xll.BACHELIER.PUT.DELTA(f, sigma, F8, t)</f>
        <v>-5.3855441702268914E-2</v>
      </c>
    </row>
    <row r="9" spans="2:8" x14ac:dyDescent="0.35">
      <c r="F9">
        <v>86</v>
      </c>
      <c r="G9" cm="1">
        <f t="array" ref="G9">_xll.BACHELIER.PUT(f, sigma, F9, t)</f>
        <v>0.36668142708465279</v>
      </c>
      <c r="H9" cm="1">
        <f t="array" ref="H9">_xll.BACHELIER.PUT.DELTA(f, sigma, F9, t)</f>
        <v>-6.5783912670196634E-2</v>
      </c>
    </row>
    <row r="10" spans="2:8" x14ac:dyDescent="0.35">
      <c r="F10">
        <v>87</v>
      </c>
      <c r="G10" cm="1">
        <f t="array" ref="G10">_xll.BACHELIER.PUT(f, sigma, F10, t)</f>
        <v>0.45527962086513862</v>
      </c>
      <c r="H10" cm="1">
        <f t="array" ref="H10">_xll.BACHELIER.PUT.DELTA(f, sigma, F10, t)</f>
        <v>-7.966362538082962E-2</v>
      </c>
    </row>
    <row r="11" spans="2:8" x14ac:dyDescent="0.35">
      <c r="F11">
        <v>88</v>
      </c>
      <c r="G11" cm="1">
        <f t="array" ref="G11">_xll.BACHELIER.PUT(f, sigma, F11, t)</f>
        <v>0.56102450717162933</v>
      </c>
      <c r="H11" cm="1">
        <f t="array" ref="H11">_xll.BACHELIER.PUT.DELTA(f, sigma, F11, t)</f>
        <v>-9.5651064723387039E-2</v>
      </c>
    </row>
    <row r="12" spans="2:8" x14ac:dyDescent="0.35">
      <c r="F12">
        <v>89</v>
      </c>
      <c r="G12" cm="1">
        <f t="array" ref="G12">_xll.BACHELIER.PUT(f, sigma, F12, t)</f>
        <v>0.6861950999152957</v>
      </c>
      <c r="H12" cm="1">
        <f t="array" ref="H12">_xll.BACHELIER.PUT.DELTA(f, sigma, F12, t)</f>
        <v>-0.11388084324312762</v>
      </c>
    </row>
    <row r="13" spans="2:8" x14ac:dyDescent="0.35">
      <c r="F13">
        <v>90</v>
      </c>
      <c r="G13" cm="1">
        <f t="array" ref="G13">_xll.BACHELIER.PUT(f, sigma, F13, t)</f>
        <v>0.8331547058768618</v>
      </c>
      <c r="H13" cm="1">
        <f t="array" ref="H13">_xll.BACHELIER.PUT.DELTA(f, sigma, F13, t)</f>
        <v>-0.1344581814795428</v>
      </c>
    </row>
    <row r="14" spans="2:8" x14ac:dyDescent="0.35">
      <c r="F14">
        <v>91</v>
      </c>
      <c r="G14" cm="1">
        <f t="array" ref="G14">_xll.BACHELIER.PUT(f, sigma, F14, t)</f>
        <v>1.0043113708667131</v>
      </c>
      <c r="H14" cm="1">
        <f t="array" ref="H14">_xll.BACHELIER.PUT.DELTA(f, sigma, F14, t)</f>
        <v>-0.15745160035688399</v>
      </c>
    </row>
    <row r="15" spans="2:8" x14ac:dyDescent="0.35">
      <c r="F15">
        <v>92</v>
      </c>
      <c r="G15" cm="1">
        <f t="array" ref="G15">_xll.BACHELIER.PUT(f, sigma, F15, t)</f>
        <v>1.2020723389476529</v>
      </c>
      <c r="H15" cm="1">
        <f t="array" ref="H15">_xll.BACHELIER.PUT.DELTA(f, sigma, F15, t)</f>
        <v>-0.18288624330724848</v>
      </c>
    </row>
    <row r="16" spans="2:8" x14ac:dyDescent="0.35">
      <c r="F16">
        <v>93</v>
      </c>
      <c r="G16" cm="1">
        <f t="array" ref="G16">_xll.BACHELIER.PUT(f, sigma, F16, t)</f>
        <v>1.4287937681061007</v>
      </c>
      <c r="H16" cm="1">
        <f t="array" ref="H16">_xll.BACHELIER.PUT.DELTA(f, sigma, F16, t)</f>
        <v>-0.21073825888639697</v>
      </c>
    </row>
    <row r="17" spans="6:8" x14ac:dyDescent="0.35">
      <c r="F17">
        <v>94</v>
      </c>
      <c r="G17" cm="1">
        <f t="array" ref="G17">_xll.BACHELIER.PUT(f, sigma, F17, t)</f>
        <v>1.6867273224175543</v>
      </c>
      <c r="H17" cm="1">
        <f t="array" ref="H17">_xll.BACHELIER.PUT.DELTA(f, sigma, F17, t)</f>
        <v>-0.24093065746089365</v>
      </c>
    </row>
    <row r="18" spans="6:8" x14ac:dyDescent="0.35">
      <c r="F18">
        <v>95</v>
      </c>
      <c r="G18" cm="1">
        <f t="array" ref="G18">_xll.BACHELIER.PUT(f, sigma, F18, t)</f>
        <v>1.9779655740130599</v>
      </c>
      <c r="H18" cm="1">
        <f t="array" ref="H18">_xll.BACHELIER.PUT.DELTA(f, sigma, F18, t)</f>
        <v>-0.27333100604955701</v>
      </c>
    </row>
    <row r="19" spans="6:8" x14ac:dyDescent="0.35">
      <c r="F19">
        <v>96</v>
      </c>
      <c r="G19" cm="1">
        <f t="array" ref="G19">_xll.BACHELIER.PUT(f, sigma, F19, t)</f>
        <v>2.3043883694745295</v>
      </c>
      <c r="H19" cm="1">
        <f t="array" ref="H19">_xll.BACHELIER.PUT.DELTA(f, sigma, F19, t)</f>
        <v>-0.30775124435934348</v>
      </c>
    </row>
    <row r="20" spans="6:8" x14ac:dyDescent="0.35">
      <c r="F20">
        <v>97</v>
      </c>
      <c r="G20" cm="1">
        <f t="array" ref="G20">_xll.BACHELIER.PUT(f, sigma, F20, t)</f>
        <v>2.6676124211720991</v>
      </c>
      <c r="H20" cm="1">
        <f t="array" ref="H20">_xll.BACHELIER.PUT.DELTA(f, sigma, F20, t)</f>
        <v>-0.343949796264995</v>
      </c>
    </row>
    <row r="21" spans="6:8" x14ac:dyDescent="0.35">
      <c r="F21">
        <v>98</v>
      </c>
      <c r="G21" cm="1">
        <f t="array" ref="G21">_xll.BACHELIER.PUT(f, sigma, F21, t)</f>
        <v>3.0689463586327643</v>
      </c>
      <c r="H21" cm="1">
        <f t="array" ref="H21">_xll.BACHELIER.PUT.DELTA(f, sigma, F21, t)</f>
        <v>-0.38163602116335138</v>
      </c>
    </row>
    <row r="22" spans="6:8" x14ac:dyDescent="0.35">
      <c r="F22">
        <v>99</v>
      </c>
      <c r="G22" cm="1">
        <f t="array" ref="G22">_xll.BACHELIER.PUT(f, sigma, F22, t)</f>
        <v>3.5093533120471463</v>
      </c>
      <c r="H22" cm="1">
        <f t="array" ref="H22">_xll.BACHELIER.PUT.DELTA(f, sigma, F22, t)</f>
        <v>-0.42047690797526982</v>
      </c>
    </row>
    <row r="23" spans="6:8" x14ac:dyDescent="0.35">
      <c r="F23">
        <v>100</v>
      </c>
      <c r="G23" cm="1">
        <f t="array" ref="G23">_xll.BACHELIER.PUT(f, sigma, F23, t)</f>
        <v>3.9894228040143265</v>
      </c>
      <c r="H23" cm="1">
        <f t="array" ref="H23">_xll.BACHELIER.PUT.DELTA(f, sigma, F23, t)</f>
        <v>-0.46010577195985675</v>
      </c>
    </row>
    <row r="24" spans="6:8" x14ac:dyDescent="0.35">
      <c r="F24">
        <v>101</v>
      </c>
      <c r="G24" cm="1">
        <f t="array" ref="G24">_xll.BACHELIER.PUT(f, sigma, F24, t)</f>
        <v>4.5093533120471463</v>
      </c>
      <c r="H24" cm="1">
        <f t="array" ref="H24">_xll.BACHELIER.PUT.DELTA(f, sigma, F24, t)</f>
        <v>-0.5001325825293278</v>
      </c>
    </row>
    <row r="25" spans="6:8" x14ac:dyDescent="0.35">
      <c r="F25">
        <v>102</v>
      </c>
      <c r="G25" cm="1">
        <f t="array" ref="G25">_xll.BACHELIER.PUT(f, sigma, F25, t)</f>
        <v>5.0689463586327648</v>
      </c>
      <c r="H25" cm="1">
        <f t="array" ref="H25">_xll.BACHELIER.PUT.DELTA(f, sigma, F25, t)</f>
        <v>-0.54015544004155736</v>
      </c>
    </row>
    <row r="26" spans="6:8" x14ac:dyDescent="0.35">
      <c r="F26">
        <v>103</v>
      </c>
      <c r="G26" cm="1">
        <f t="array" ref="G26">_xll.BACHELIER.PUT(f, sigma, F26, t)</f>
        <v>5.6676124211720982</v>
      </c>
      <c r="H26" cm="1">
        <f t="array" ref="H26">_xll.BACHELIER.PUT.DELTA(f, sigma, F26, t)</f>
        <v>-0.57977264064290013</v>
      </c>
    </row>
    <row r="27" spans="6:8" x14ac:dyDescent="0.35">
      <c r="F27">
        <v>104</v>
      </c>
      <c r="G27" cm="1">
        <f t="array" ref="G27">_xll.BACHELIER.PUT(f, sigma, F27, t)</f>
        <v>6.3043883694745295</v>
      </c>
      <c r="H27" cm="1">
        <f t="array" ref="H27">_xll.BACHELIER.PUT.DELTA(f, sigma, F27, t)</f>
        <v>-0.6185947275799919</v>
      </c>
    </row>
    <row r="28" spans="6:8" x14ac:dyDescent="0.35">
      <c r="F28">
        <v>105</v>
      </c>
      <c r="G28" cm="1">
        <f t="array" ref="G28">_xll.BACHELIER.PUT(f, sigma, F28, t)</f>
        <v>6.9779655740130604</v>
      </c>
      <c r="H28" cm="1">
        <f t="array" ref="H28">_xll.BACHELIER.PUT.DELTA(f, sigma, F28, t)</f>
        <v>-0.65625592859758308</v>
      </c>
    </row>
    <row r="29" spans="6:8" x14ac:dyDescent="0.35">
      <c r="F29">
        <v>106</v>
      </c>
      <c r="G29" cm="1">
        <f t="array" ref="G29">_xll.BACHELIER.PUT(f, sigma, F29, t)</f>
        <v>7.6867273224175552</v>
      </c>
      <c r="H29" cm="1">
        <f t="array" ref="H29">_xll.BACHELIER.PUT.DELTA(f, sigma, F29, t)</f>
        <v>-0.69242442196074649</v>
      </c>
    </row>
    <row r="30" spans="6:8" x14ac:dyDescent="0.35">
      <c r="F30">
        <v>107</v>
      </c>
      <c r="G30" cm="1">
        <f t="array" ref="G30">_xll.BACHELIER.PUT(f, sigma, F30, t)</f>
        <v>8.4287937681061003</v>
      </c>
      <c r="H30" cm="1">
        <f t="array" ref="H30">_xll.BACHELIER.PUT.DELTA(f, sigma, F30, t)</f>
        <v>-0.72681095444025079</v>
      </c>
    </row>
    <row r="31" spans="6:8" x14ac:dyDescent="0.35">
      <c r="F31">
        <v>108</v>
      </c>
      <c r="G31" cm="1">
        <f t="array" ref="G31">_xll.BACHELIER.PUT(f, sigma, F31, t)</f>
        <v>9.2020723389476533</v>
      </c>
      <c r="H31" cm="1">
        <f t="array" ref="H31">_xll.BACHELIER.PUT.DELTA(f, sigma, F31, t)</f>
        <v>-0.75917544614045496</v>
      </c>
    </row>
    <row r="32" spans="6:8" x14ac:dyDescent="0.35">
      <c r="F32">
        <v>109</v>
      </c>
      <c r="G32" cm="1">
        <f t="array" ref="G32">_xll.BACHELIER.PUT(f, sigma, F32, t)</f>
        <v>10.004311370866713</v>
      </c>
      <c r="H32" cm="1">
        <f t="array" ref="H32">_xll.BACHELIER.PUT.DELTA(f, sigma, F32, t)</f>
        <v>-0.78933134966336493</v>
      </c>
    </row>
    <row r="33" spans="6:8" x14ac:dyDescent="0.35">
      <c r="F33">
        <v>110</v>
      </c>
      <c r="G33" cm="1">
        <f t="array" ref="G33">_xll.BACHELIER.PUT(f, sigma, F33, t)</f>
        <v>10.833154705876861</v>
      </c>
      <c r="H33" cm="1">
        <f t="array" ref="H33">_xll.BACHELIER.PUT.DELTA(f, sigma, F33, t)</f>
        <v>-0.81714767361662843</v>
      </c>
    </row>
    <row r="34" spans="6:8" x14ac:dyDescent="0.35">
      <c r="F34">
        <v>111</v>
      </c>
      <c r="G34" cm="1">
        <f t="array" ref="G34">_xll.BACHELIER.PUT(f, sigma, F34, t)</f>
        <v>11.686195099915295</v>
      </c>
      <c r="H34" cm="1">
        <f t="array" ref="H34">_xll.BACHELIER.PUT.DELTA(f, sigma, F34, t)</f>
        <v>-0.8425487213503623</v>
      </c>
    </row>
    <row r="35" spans="6:8" x14ac:dyDescent="0.35">
      <c r="F35">
        <v>112</v>
      </c>
      <c r="G35" cm="1">
        <f t="array" ref="G35">_xll.BACHELIER.PUT(f, sigma, F35, t)</f>
        <v>12.561024507171631</v>
      </c>
      <c r="H35" cm="1">
        <f t="array" ref="H35">_xll.BACHELIER.PUT.DELTA(f, sigma, F35, t)</f>
        <v>-0.86551172427997036</v>
      </c>
    </row>
    <row r="36" spans="6:8" x14ac:dyDescent="0.35">
      <c r="F36">
        <v>113</v>
      </c>
      <c r="G36" cm="1">
        <f t="array" ref="G36">_xll.BACHELIER.PUT(f, sigma, F36, t)</f>
        <v>13.455279620865138</v>
      </c>
      <c r="H36" cm="1">
        <f t="array" ref="H36">_xll.BACHELIER.PUT.DELTA(f, sigma, F36, t)</f>
        <v>-0.886062656209609</v>
      </c>
    </row>
    <row r="37" spans="6:8" x14ac:dyDescent="0.35">
      <c r="F37">
        <v>114</v>
      </c>
      <c r="G37" cm="1">
        <f t="array" ref="G37">_xll.BACHELIER.PUT(f, sigma, F37, t)</f>
        <v>14.36668142708465</v>
      </c>
      <c r="H37" cm="1">
        <f t="array" ref="H37">_xll.BACHELIER.PUT.DELTA(f, sigma, F37, t)</f>
        <v>-0.90427059420265432</v>
      </c>
    </row>
    <row r="38" spans="6:8" x14ac:dyDescent="0.35">
      <c r="F38">
        <v>115</v>
      </c>
      <c r="G38" cm="1">
        <f t="array" ref="G38">_xll.BACHELIER.PUT(f, sigma, F38, t)</f>
        <v>15.293067937626047</v>
      </c>
      <c r="H38" cm="1">
        <f t="array" ref="H38">_xll.BACHELIER.PUT.DELTA(f, sigma, F38, t)</f>
        <v>-0.9202410391645528</v>
      </c>
    </row>
    <row r="39" spans="6:8" x14ac:dyDescent="0.35">
      <c r="F39">
        <v>116</v>
      </c>
      <c r="G39" cm="1">
        <f t="array" ref="G39">_xll.BACHELIER.PUT(f, sigma, F39, t)</f>
        <v>16.23241967960163</v>
      </c>
      <c r="H39" cm="1">
        <f t="array" ref="H39">_xll.BACHELIER.PUT.DELTA(f, sigma, F39, t)</f>
        <v>-0.93410862483249657</v>
      </c>
    </row>
    <row r="40" spans="6:8" x14ac:dyDescent="0.35">
      <c r="F40">
        <v>117</v>
      </c>
      <c r="G40" cm="1">
        <f t="array" ref="G40">_xll.BACHELIER.PUT(f, sigma, F40, t)</f>
        <v>17.182877906873639</v>
      </c>
      <c r="H40" cm="1">
        <f t="array" ref="H40">_xll.BACHELIER.PUT.DELTA(f, sigma, F40, t)</f>
        <v>-0.94602962950376834</v>
      </c>
    </row>
    <row r="41" spans="6:8" x14ac:dyDescent="0.35">
      <c r="F41">
        <v>118</v>
      </c>
      <c r="G41" cm="1">
        <f t="array" ref="G41">_xll.BACHELIER.PUT(f, sigma, F41, t)</f>
        <v>18.142755838976278</v>
      </c>
      <c r="H41" cm="1">
        <f t="array" ref="H41">_xll.BACHELIER.PUT.DELTA(f, sigma, F41, t)</f>
        <v>-0.95617466505698478</v>
      </c>
    </row>
    <row r="42" spans="6:8" x14ac:dyDescent="0.35">
      <c r="F42">
        <v>119</v>
      </c>
      <c r="G42" cm="1">
        <f t="array" ref="G42">_xll.BACHELIER.PUT(f, sigma, F42, t)</f>
        <v>19.110543511242732</v>
      </c>
      <c r="H42" cm="1">
        <f t="array" ref="H42">_xll.BACHELIER.PUT.DELTA(f, sigma, F42, t)</f>
        <v>-0.96472185870653049</v>
      </c>
    </row>
    <row r="43" spans="6:8" x14ac:dyDescent="0.35">
      <c r="F43">
        <v>120</v>
      </c>
      <c r="G43" cm="1">
        <f t="array" ref="G43">_xll.BACHELIER.PUT(f, sigma, F43, t)</f>
        <v>20.084907026168299</v>
      </c>
      <c r="H43" cm="1">
        <f t="array" ref="H43">_xll.BACHELIER.PUT.DELTA(f, sigma, F43, t)</f>
        <v>-0.97185077140050213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2021-12-16T20:02:45Z</dcterms:created>
  <dcterms:modified xsi:type="dcterms:W3CDTF">2021-12-16T20:28:47Z</dcterms:modified>
</cp:coreProperties>
</file>