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x\source\repos\isda_cds_model\xll_isda_cds\xll_isda_cds\"/>
    </mc:Choice>
  </mc:AlternateContent>
  <bookViews>
    <workbookView xWindow="3900" yWindow="1620" windowWidth="216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4" i="1"/>
  <c r="H3" i="1"/>
  <c r="D7" i="1"/>
  <c r="D8" i="1"/>
  <c r="D6" i="1"/>
  <c r="D9" i="1"/>
  <c r="D10" i="1"/>
  <c r="F10" i="1"/>
  <c r="C3" i="1" s="1"/>
  <c r="F7" i="1"/>
  <c r="F8" i="1"/>
  <c r="F9" i="1"/>
  <c r="F6" i="1"/>
  <c r="I3" i="1"/>
  <c r="I4" i="1"/>
  <c r="I8" i="1"/>
  <c r="I12" i="1"/>
  <c r="I16" i="1"/>
  <c r="I20" i="1"/>
  <c r="I24" i="1"/>
  <c r="I5" i="1"/>
  <c r="I9" i="1"/>
  <c r="I13" i="1"/>
  <c r="I17" i="1"/>
  <c r="I21" i="1"/>
  <c r="I25" i="1"/>
  <c r="I6" i="1"/>
  <c r="I10" i="1"/>
  <c r="I14" i="1"/>
  <c r="I18" i="1"/>
  <c r="I22" i="1"/>
  <c r="I26" i="1"/>
  <c r="I7" i="1"/>
  <c r="I11" i="1"/>
  <c r="I15" i="1"/>
  <c r="I19" i="1"/>
  <c r="I23" i="1"/>
  <c r="I27" i="1"/>
  <c r="I28" i="1"/>
  <c r="I29" i="1"/>
  <c r="I31" i="1"/>
  <c r="I39" i="1"/>
  <c r="I47" i="1"/>
  <c r="I55" i="1"/>
  <c r="I63" i="1"/>
  <c r="I71" i="1"/>
  <c r="I79" i="1"/>
  <c r="I83" i="1"/>
  <c r="I95" i="1"/>
  <c r="I36" i="1"/>
  <c r="I44" i="1"/>
  <c r="I48" i="1"/>
  <c r="I60" i="1"/>
  <c r="I68" i="1"/>
  <c r="I80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35" i="1"/>
  <c r="I43" i="1"/>
  <c r="I51" i="1"/>
  <c r="I59" i="1"/>
  <c r="I67" i="1"/>
  <c r="I75" i="1"/>
  <c r="I87" i="1"/>
  <c r="I91" i="1"/>
  <c r="I99" i="1"/>
  <c r="I32" i="1"/>
  <c r="I40" i="1"/>
  <c r="I52" i="1"/>
  <c r="I56" i="1"/>
  <c r="I64" i="1"/>
  <c r="I72" i="1"/>
  <c r="I76" i="1"/>
  <c r="I84" i="1"/>
  <c r="I88" i="1"/>
  <c r="I92" i="1"/>
  <c r="I96" i="1"/>
  <c r="I100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3" i="1"/>
</calcChain>
</file>

<file path=xl/sharedStrings.xml><?xml version="1.0" encoding="utf-8"?>
<sst xmlns="http://schemas.openxmlformats.org/spreadsheetml/2006/main" count="9" uniqueCount="7">
  <si>
    <t>valuation</t>
  </si>
  <si>
    <t>MoneyMarket</t>
  </si>
  <si>
    <t>W</t>
  </si>
  <si>
    <t>M</t>
  </si>
  <si>
    <t>Y</t>
  </si>
  <si>
    <t>rate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</si>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</sst>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Sheet1!$H$3:$H$103</c:f>
              <c:numCache>
                <c:formatCode>m/d/yyyy</c:formatCode>
                <c:ptCount val="101"/>
                <c:pt idx="0">
                  <c:v>43622</c:v>
                </c:pt>
                <c:pt idx="1">
                  <c:v>43629</c:v>
                </c:pt>
                <c:pt idx="2">
                  <c:v>43636</c:v>
                </c:pt>
                <c:pt idx="3">
                  <c:v>43643</c:v>
                </c:pt>
                <c:pt idx="4">
                  <c:v>43650</c:v>
                </c:pt>
                <c:pt idx="5">
                  <c:v>43657</c:v>
                </c:pt>
                <c:pt idx="6">
                  <c:v>43664</c:v>
                </c:pt>
                <c:pt idx="7">
                  <c:v>43671</c:v>
                </c:pt>
                <c:pt idx="8">
                  <c:v>43678</c:v>
                </c:pt>
                <c:pt idx="9">
                  <c:v>43685</c:v>
                </c:pt>
                <c:pt idx="10">
                  <c:v>43692</c:v>
                </c:pt>
                <c:pt idx="11">
                  <c:v>43699</c:v>
                </c:pt>
                <c:pt idx="12">
                  <c:v>43706</c:v>
                </c:pt>
                <c:pt idx="13">
                  <c:v>43713</c:v>
                </c:pt>
                <c:pt idx="14">
                  <c:v>43720</c:v>
                </c:pt>
                <c:pt idx="15">
                  <c:v>43727</c:v>
                </c:pt>
                <c:pt idx="16">
                  <c:v>43734</c:v>
                </c:pt>
                <c:pt idx="17">
                  <c:v>43741</c:v>
                </c:pt>
                <c:pt idx="18">
                  <c:v>43748</c:v>
                </c:pt>
                <c:pt idx="19">
                  <c:v>43755</c:v>
                </c:pt>
                <c:pt idx="20">
                  <c:v>43762</c:v>
                </c:pt>
                <c:pt idx="21">
                  <c:v>43769</c:v>
                </c:pt>
                <c:pt idx="22">
                  <c:v>43776</c:v>
                </c:pt>
                <c:pt idx="23">
                  <c:v>43783</c:v>
                </c:pt>
                <c:pt idx="24">
                  <c:v>43790</c:v>
                </c:pt>
                <c:pt idx="25">
                  <c:v>43797</c:v>
                </c:pt>
                <c:pt idx="26">
                  <c:v>43804</c:v>
                </c:pt>
                <c:pt idx="27">
                  <c:v>43811</c:v>
                </c:pt>
                <c:pt idx="28">
                  <c:v>43818</c:v>
                </c:pt>
                <c:pt idx="29">
                  <c:v>43825</c:v>
                </c:pt>
                <c:pt idx="30">
                  <c:v>43832</c:v>
                </c:pt>
                <c:pt idx="31">
                  <c:v>43839</c:v>
                </c:pt>
                <c:pt idx="32">
                  <c:v>43846</c:v>
                </c:pt>
                <c:pt idx="33">
                  <c:v>43853</c:v>
                </c:pt>
                <c:pt idx="34">
                  <c:v>43860</c:v>
                </c:pt>
                <c:pt idx="35">
                  <c:v>43867</c:v>
                </c:pt>
                <c:pt idx="36">
                  <c:v>43874</c:v>
                </c:pt>
                <c:pt idx="37">
                  <c:v>43881</c:v>
                </c:pt>
                <c:pt idx="38">
                  <c:v>43888</c:v>
                </c:pt>
                <c:pt idx="39">
                  <c:v>43895</c:v>
                </c:pt>
                <c:pt idx="40">
                  <c:v>43902</c:v>
                </c:pt>
                <c:pt idx="41">
                  <c:v>43909</c:v>
                </c:pt>
                <c:pt idx="42">
                  <c:v>43916</c:v>
                </c:pt>
                <c:pt idx="43">
                  <c:v>43923</c:v>
                </c:pt>
                <c:pt idx="44">
                  <c:v>43930</c:v>
                </c:pt>
                <c:pt idx="45">
                  <c:v>43937</c:v>
                </c:pt>
                <c:pt idx="46">
                  <c:v>43944</c:v>
                </c:pt>
                <c:pt idx="47">
                  <c:v>43951</c:v>
                </c:pt>
                <c:pt idx="48">
                  <c:v>43958</c:v>
                </c:pt>
                <c:pt idx="49">
                  <c:v>43965</c:v>
                </c:pt>
                <c:pt idx="50">
                  <c:v>43972</c:v>
                </c:pt>
                <c:pt idx="51">
                  <c:v>43979</c:v>
                </c:pt>
                <c:pt idx="52">
                  <c:v>43986</c:v>
                </c:pt>
                <c:pt idx="53">
                  <c:v>43993</c:v>
                </c:pt>
                <c:pt idx="54">
                  <c:v>44000</c:v>
                </c:pt>
                <c:pt idx="55">
                  <c:v>44007</c:v>
                </c:pt>
                <c:pt idx="56">
                  <c:v>44014</c:v>
                </c:pt>
                <c:pt idx="57">
                  <c:v>44021</c:v>
                </c:pt>
                <c:pt idx="58">
                  <c:v>44028</c:v>
                </c:pt>
                <c:pt idx="59">
                  <c:v>44035</c:v>
                </c:pt>
                <c:pt idx="60">
                  <c:v>44042</c:v>
                </c:pt>
                <c:pt idx="61">
                  <c:v>44049</c:v>
                </c:pt>
                <c:pt idx="62">
                  <c:v>44056</c:v>
                </c:pt>
                <c:pt idx="63">
                  <c:v>44063</c:v>
                </c:pt>
                <c:pt idx="64">
                  <c:v>44070</c:v>
                </c:pt>
                <c:pt idx="65">
                  <c:v>44077</c:v>
                </c:pt>
                <c:pt idx="66">
                  <c:v>44084</c:v>
                </c:pt>
                <c:pt idx="67">
                  <c:v>44091</c:v>
                </c:pt>
                <c:pt idx="68">
                  <c:v>44098</c:v>
                </c:pt>
                <c:pt idx="69">
                  <c:v>44105</c:v>
                </c:pt>
                <c:pt idx="70">
                  <c:v>44112</c:v>
                </c:pt>
                <c:pt idx="71">
                  <c:v>44119</c:v>
                </c:pt>
                <c:pt idx="72">
                  <c:v>44126</c:v>
                </c:pt>
                <c:pt idx="73">
                  <c:v>44133</c:v>
                </c:pt>
                <c:pt idx="74">
                  <c:v>44140</c:v>
                </c:pt>
                <c:pt idx="75">
                  <c:v>44147</c:v>
                </c:pt>
                <c:pt idx="76">
                  <c:v>44154</c:v>
                </c:pt>
                <c:pt idx="77">
                  <c:v>44161</c:v>
                </c:pt>
                <c:pt idx="78">
                  <c:v>44168</c:v>
                </c:pt>
                <c:pt idx="79">
                  <c:v>44175</c:v>
                </c:pt>
                <c:pt idx="80">
                  <c:v>44182</c:v>
                </c:pt>
                <c:pt idx="81">
                  <c:v>44189</c:v>
                </c:pt>
                <c:pt idx="82">
                  <c:v>44196</c:v>
                </c:pt>
                <c:pt idx="83">
                  <c:v>44203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44231</c:v>
                </c:pt>
                <c:pt idx="88">
                  <c:v>44238</c:v>
                </c:pt>
                <c:pt idx="89">
                  <c:v>44245</c:v>
                </c:pt>
                <c:pt idx="90">
                  <c:v>44252</c:v>
                </c:pt>
                <c:pt idx="91">
                  <c:v>44259</c:v>
                </c:pt>
                <c:pt idx="92">
                  <c:v>44266</c:v>
                </c:pt>
                <c:pt idx="93">
                  <c:v>44273</c:v>
                </c:pt>
                <c:pt idx="94">
                  <c:v>44280</c:v>
                </c:pt>
                <c:pt idx="95">
                  <c:v>44287</c:v>
                </c:pt>
                <c:pt idx="96">
                  <c:v>44294</c:v>
                </c:pt>
                <c:pt idx="97">
                  <c:v>44301</c:v>
                </c:pt>
                <c:pt idx="98">
                  <c:v>44308</c:v>
                </c:pt>
                <c:pt idx="99">
                  <c:v>44315</c:v>
                </c:pt>
                <c:pt idx="100">
                  <c:v>44322</c:v>
                </c:pt>
              </c:numCache>
            </c:numRef>
          </c:xVal>
          <c:yVal>
            <c:numRef>
              <c:f>Sheet1!$I$3:$I$103</c:f>
              <c:numCache>
                <c:formatCode>General</c:formatCode>
                <c:ptCount val="101"/>
                <c:pt idx="0">
                  <c:v>2.0478448334503074E-2</c:v>
                </c:pt>
                <c:pt idx="1">
                  <c:v>2.0478448334503074E-2</c:v>
                </c:pt>
                <c:pt idx="2">
                  <c:v>2.0474267436035642E-2</c:v>
                </c:pt>
                <c:pt idx="3">
                  <c:v>2.0469157472281951E-2</c:v>
                </c:pt>
                <c:pt idx="4">
                  <c:v>2.0466602500000652E-2</c:v>
                </c:pt>
                <c:pt idx="5">
                  <c:v>2.0463680837564002E-2</c:v>
                </c:pt>
                <c:pt idx="6">
                  <c:v>2.0454789698161502E-2</c:v>
                </c:pt>
                <c:pt idx="7">
                  <c:v>2.0448438931731427E-2</c:v>
                </c:pt>
                <c:pt idx="8">
                  <c:v>2.044367588284568E-2</c:v>
                </c:pt>
                <c:pt idx="9">
                  <c:v>2.0439971304638371E-2</c:v>
                </c:pt>
                <c:pt idx="10">
                  <c:v>2.0437007651755934E-2</c:v>
                </c:pt>
                <c:pt idx="11">
                  <c:v>2.0434582851255101E-2</c:v>
                </c:pt>
                <c:pt idx="12">
                  <c:v>2.0432562188571479E-2</c:v>
                </c:pt>
                <c:pt idx="13">
                  <c:v>2.0430852400195709E-2</c:v>
                </c:pt>
                <c:pt idx="14">
                  <c:v>2.0427613024535551E-2</c:v>
                </c:pt>
                <c:pt idx="15">
                  <c:v>2.0420666625551975E-2</c:v>
                </c:pt>
                <c:pt idx="16">
                  <c:v>2.0414588565231151E-2</c:v>
                </c:pt>
                <c:pt idx="17">
                  <c:v>2.0409225600895198E-2</c:v>
                </c:pt>
                <c:pt idx="18">
                  <c:v>2.0404458545148163E-2</c:v>
                </c:pt>
                <c:pt idx="19">
                  <c:v>2.0400193303620195E-2</c:v>
                </c:pt>
                <c:pt idx="20">
                  <c:v>2.0396354601488254E-2</c:v>
                </c:pt>
                <c:pt idx="21">
                  <c:v>2.0392881502479199E-2</c:v>
                </c:pt>
                <c:pt idx="22">
                  <c:v>2.0389724150001953E-2</c:v>
                </c:pt>
                <c:pt idx="23">
                  <c:v>2.038684135844604E-2</c:v>
                </c:pt>
                <c:pt idx="24">
                  <c:v>2.0384198806674636E-2</c:v>
                </c:pt>
                <c:pt idx="25">
                  <c:v>2.0381767665089034E-2</c:v>
                </c:pt>
                <c:pt idx="26">
                  <c:v>2.0379523539536093E-2</c:v>
                </c:pt>
                <c:pt idx="27">
                  <c:v>2.0592263222033669E-2</c:v>
                </c:pt>
                <c:pt idx="28">
                  <c:v>2.1307996955052699E-2</c:v>
                </c:pt>
                <c:pt idx="29">
                  <c:v>2.1974820941392137E-2</c:v>
                </c:pt>
                <c:pt idx="30">
                  <c:v>2.2597582796606508E-2</c:v>
                </c:pt>
                <c:pt idx="31">
                  <c:v>2.3180510020804235E-2</c:v>
                </c:pt>
                <c:pt idx="32">
                  <c:v>2.3727306081338773E-2</c:v>
                </c:pt>
                <c:pt idx="33">
                  <c:v>2.4241229168024958E-2</c:v>
                </c:pt>
                <c:pt idx="34">
                  <c:v>2.472515716004775E-2</c:v>
                </c:pt>
                <c:pt idx="35">
                  <c:v>2.518164154103264E-2</c:v>
                </c:pt>
                <c:pt idx="36">
                  <c:v>2.5612952395183575E-2</c:v>
                </c:pt>
                <c:pt idx="37">
                  <c:v>2.6021116159604007E-2</c:v>
                </c:pt>
                <c:pt idx="38">
                  <c:v>2.640794745774655E-2</c:v>
                </c:pt>
                <c:pt idx="39">
                  <c:v>2.677507606904217E-2</c:v>
                </c:pt>
                <c:pt idx="40">
                  <c:v>2.7123969880160193E-2</c:v>
                </c:pt>
                <c:pt idx="41">
                  <c:v>2.7455954499474577E-2</c:v>
                </c:pt>
                <c:pt idx="42">
                  <c:v>2.777223008731533E-2</c:v>
                </c:pt>
                <c:pt idx="43">
                  <c:v>2.807388585242232E-2</c:v>
                </c:pt>
                <c:pt idx="44">
                  <c:v>2.8361912583625637E-2</c:v>
                </c:pt>
                <c:pt idx="45">
                  <c:v>2.8637213520563698E-2</c:v>
                </c:pt>
                <c:pt idx="46">
                  <c:v>2.8900613814721421E-2</c:v>
                </c:pt>
                <c:pt idx="47">
                  <c:v>2.9152868789543929E-2</c:v>
                </c:pt>
                <c:pt idx="48">
                  <c:v>2.939467117378558E-2</c:v>
                </c:pt>
                <c:pt idx="49">
                  <c:v>2.9626657453969418E-2</c:v>
                </c:pt>
                <c:pt idx="50">
                  <c:v>2.984941346862735E-2</c:v>
                </c:pt>
                <c:pt idx="51">
                  <c:v>3.006347934783693E-2</c:v>
                </c:pt>
                <c:pt idx="52">
                  <c:v>3.0269353885741923E-2</c:v>
                </c:pt>
                <c:pt idx="53">
                  <c:v>3.0411648950081638E-2</c:v>
                </c:pt>
                <c:pt idx="54">
                  <c:v>3.0411648950081638E-2</c:v>
                </c:pt>
                <c:pt idx="55">
                  <c:v>3.0411648950081638E-2</c:v>
                </c:pt>
                <c:pt idx="56">
                  <c:v>3.0411648950081638E-2</c:v>
                </c:pt>
                <c:pt idx="57">
                  <c:v>3.0411648950081638E-2</c:v>
                </c:pt>
                <c:pt idx="58">
                  <c:v>3.0411648950081638E-2</c:v>
                </c:pt>
                <c:pt idx="59">
                  <c:v>3.0411648950081638E-2</c:v>
                </c:pt>
                <c:pt idx="60">
                  <c:v>3.0411648950081638E-2</c:v>
                </c:pt>
                <c:pt idx="61">
                  <c:v>3.0411648950081638E-2</c:v>
                </c:pt>
                <c:pt idx="62">
                  <c:v>3.0411648950081638E-2</c:v>
                </c:pt>
                <c:pt idx="63">
                  <c:v>3.0411648950081638E-2</c:v>
                </c:pt>
                <c:pt idx="64">
                  <c:v>3.0411648950081638E-2</c:v>
                </c:pt>
                <c:pt idx="65">
                  <c:v>3.0411648950081638E-2</c:v>
                </c:pt>
                <c:pt idx="66">
                  <c:v>3.0411648950081638E-2</c:v>
                </c:pt>
                <c:pt idx="67">
                  <c:v>3.0411648950081638E-2</c:v>
                </c:pt>
                <c:pt idx="68">
                  <c:v>3.0411648950081638E-2</c:v>
                </c:pt>
                <c:pt idx="69">
                  <c:v>3.0411648950081638E-2</c:v>
                </c:pt>
                <c:pt idx="70">
                  <c:v>3.0411648950081638E-2</c:v>
                </c:pt>
                <c:pt idx="71">
                  <c:v>3.0411648950081638E-2</c:v>
                </c:pt>
                <c:pt idx="72">
                  <c:v>3.0411648950081638E-2</c:v>
                </c:pt>
                <c:pt idx="73">
                  <c:v>3.0411648950081638E-2</c:v>
                </c:pt>
                <c:pt idx="74">
                  <c:v>3.0411648950081638E-2</c:v>
                </c:pt>
                <c:pt idx="75">
                  <c:v>3.0411648950081638E-2</c:v>
                </c:pt>
                <c:pt idx="76">
                  <c:v>3.0411648950081638E-2</c:v>
                </c:pt>
                <c:pt idx="77">
                  <c:v>3.0411648950081638E-2</c:v>
                </c:pt>
                <c:pt idx="78">
                  <c:v>3.0411648950081638E-2</c:v>
                </c:pt>
                <c:pt idx="79">
                  <c:v>3.0411648950081638E-2</c:v>
                </c:pt>
                <c:pt idx="80">
                  <c:v>3.0411648950081638E-2</c:v>
                </c:pt>
                <c:pt idx="81">
                  <c:v>3.0411648950081638E-2</c:v>
                </c:pt>
                <c:pt idx="82">
                  <c:v>3.0411648950081638E-2</c:v>
                </c:pt>
                <c:pt idx="83">
                  <c:v>3.0411648950081638E-2</c:v>
                </c:pt>
                <c:pt idx="84">
                  <c:v>3.0411648950081638E-2</c:v>
                </c:pt>
                <c:pt idx="85">
                  <c:v>3.0411648950081638E-2</c:v>
                </c:pt>
                <c:pt idx="86">
                  <c:v>3.0411648950081638E-2</c:v>
                </c:pt>
                <c:pt idx="87">
                  <c:v>3.0411648950081638E-2</c:v>
                </c:pt>
                <c:pt idx="88">
                  <c:v>3.0411648950081638E-2</c:v>
                </c:pt>
                <c:pt idx="89">
                  <c:v>3.0411648950081638E-2</c:v>
                </c:pt>
                <c:pt idx="90">
                  <c:v>3.0411648950081638E-2</c:v>
                </c:pt>
                <c:pt idx="91">
                  <c:v>3.0411648950081638E-2</c:v>
                </c:pt>
                <c:pt idx="92">
                  <c:v>3.0411648950081638E-2</c:v>
                </c:pt>
                <c:pt idx="93">
                  <c:v>3.0411648950081638E-2</c:v>
                </c:pt>
                <c:pt idx="94">
                  <c:v>3.0411648950081638E-2</c:v>
                </c:pt>
                <c:pt idx="95">
                  <c:v>3.0411648950081638E-2</c:v>
                </c:pt>
                <c:pt idx="96">
                  <c:v>3.0411648950081638E-2</c:v>
                </c:pt>
                <c:pt idx="97">
                  <c:v>3.0411648950081638E-2</c:v>
                </c:pt>
                <c:pt idx="98">
                  <c:v>3.0411648950081638E-2</c:v>
                </c:pt>
                <c:pt idx="99">
                  <c:v>3.0411648950081638E-2</c:v>
                </c:pt>
                <c:pt idx="100">
                  <c:v>3.0411648950081638E-2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0-4BC7-BEAB-A8E584B4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41311"/>
        <c:axId val="1342945887"/>
      </c:scatterChart>
      <c:valAx>
        <c:axId val="13429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45887"/>
        <c:crosses val="autoZero"/>
        <c:crossBetween val="midCat"/>
      </c:valAx>
      <c:valAx>
        <c:axId val="13429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4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1</xdr:row>
      <xdr:rowOff>104775</xdr:rowOff>
    </xdr:from>
    <xdr:to>
      <xdr:col>16</xdr:col>
      <xdr:colOff>519112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3"/>
  <sheetViews>
    <sheetView tabSelected="1" workbookViewId="0">
      <selection activeCell="E10" sqref="E10"/>
    </sheetView>
  </sheetViews>
  <sheetFormatPr defaultRowHeight="15" x14ac:dyDescent="0.25"/>
  <cols>
    <col min="3" max="4" width="12.7109375" bestFit="1" customWidth="1"/>
    <col min="6" max="6" width="12" bestFit="1" customWidth="1"/>
    <col min="8" max="8" width="10.7109375" bestFit="1" customWidth="1"/>
  </cols>
  <sheetData>
    <row r="2" spans="2:9" x14ac:dyDescent="0.25">
      <c r="B2" t="s">
        <v>0</v>
      </c>
      <c r="C2" s="1">
        <v>43622</v>
      </c>
    </row>
    <row r="3" spans="2:9" x14ac:dyDescent="0.25">
      <c r="B3" t="s">
        <v>6</v>
      </c>
      <c r="C3" s="3">
        <f>_xll.JPMCDS.BUILD.IR.ZERO.CURVE(C2, F6:F10, 0)</f>
        <v>-6.9769393230427442E+69</v>
      </c>
      <c r="H3" s="1">
        <f>C2</f>
        <v>43622</v>
      </c>
      <c r="I3">
        <f>_xll.JPMCDS.TCURVE.RATE($C$3, H3)</f>
        <v>2.0478448334503074E-2</v>
      </c>
    </row>
    <row r="4" spans="2:9" x14ac:dyDescent="0.25">
      <c r="H4" s="1">
        <f>H3+7</f>
        <v>43629</v>
      </c>
      <c r="I4">
        <f>_xll.JPMCDS.TCURVE.RATE($C$3, H4)</f>
        <v>2.0478448334503074E-2</v>
      </c>
    </row>
    <row r="5" spans="2:9" x14ac:dyDescent="0.25">
      <c r="B5" t="s">
        <v>1</v>
      </c>
      <c r="E5" t="s">
        <v>5</v>
      </c>
      <c r="H5" s="1">
        <f t="shared" ref="H5:H68" si="0">H4+7</f>
        <v>43636</v>
      </c>
      <c r="I5">
        <f>_xll.JPMCDS.TCURVE.RATE($C$3, H5)</f>
        <v>2.0474267436035642E-2</v>
      </c>
    </row>
    <row r="6" spans="2:9" x14ac:dyDescent="0.25">
      <c r="B6">
        <v>1</v>
      </c>
      <c r="C6" s="2" t="s">
        <v>2</v>
      </c>
      <c r="D6">
        <f>_xll.JPMCDS.INSTRUMENT.MONEY.MARKET(B6, C6)</f>
        <v>-1.257860542918497E+70</v>
      </c>
      <c r="E6">
        <v>0.02</v>
      </c>
      <c r="F6">
        <f>_xll.DEPENDS(_xll.JPMCDS.INSTRUMENT.MONEY.MARKET.SET(D6, E6, $C$2),D6)</f>
        <v>-1.257860542918497E+70</v>
      </c>
      <c r="H6" s="1">
        <f t="shared" si="0"/>
        <v>43643</v>
      </c>
      <c r="I6">
        <f>_xll.JPMCDS.TCURVE.RATE($C$3, H6)</f>
        <v>2.0469157472281951E-2</v>
      </c>
    </row>
    <row r="7" spans="2:9" x14ac:dyDescent="0.25">
      <c r="B7">
        <v>1</v>
      </c>
      <c r="C7" t="s">
        <v>3</v>
      </c>
      <c r="D7">
        <f>_xll.JPMCDS.INSTRUMENT.MONEY.MARKET(B7, C7)</f>
        <v>-1.2576077934184924E+70</v>
      </c>
      <c r="E7">
        <v>0.02</v>
      </c>
      <c r="F7">
        <f>_xll.DEPENDS(_xll.JPMCDS.INSTRUMENT.MONEY.MARKET.SET(D7, E7, $C$2),D7)</f>
        <v>-1.2576077934184924E+70</v>
      </c>
      <c r="H7" s="1">
        <f t="shared" si="0"/>
        <v>43650</v>
      </c>
      <c r="I7">
        <f>_xll.JPMCDS.TCURVE.RATE($C$3, H7)</f>
        <v>2.0466602500000652E-2</v>
      </c>
    </row>
    <row r="8" spans="2:9" x14ac:dyDescent="0.25">
      <c r="B8">
        <v>3</v>
      </c>
      <c r="C8" t="s">
        <v>3</v>
      </c>
      <c r="D8">
        <f>_xll.JPMCDS.INSTRUMENT.MONEY.MARKET(B8, C8)</f>
        <v>-1.2617360352518999E+70</v>
      </c>
      <c r="E8">
        <v>0.02</v>
      </c>
      <c r="F8">
        <f>_xll.DEPENDS(_xll.JPMCDS.INSTRUMENT.MONEY.MARKET.SET(D8, E8, $C$2),D8)</f>
        <v>-1.2617360352518999E+70</v>
      </c>
      <c r="H8" s="1">
        <f t="shared" si="0"/>
        <v>43657</v>
      </c>
      <c r="I8">
        <f>_xll.JPMCDS.TCURVE.RATE($C$3, H8)</f>
        <v>2.0463680837564002E-2</v>
      </c>
    </row>
    <row r="9" spans="2:9" x14ac:dyDescent="0.25">
      <c r="B9">
        <v>6</v>
      </c>
      <c r="C9" t="s">
        <v>3</v>
      </c>
      <c r="D9">
        <f>_xll.JPMCDS.INSTRUMENT.MONEY.MARKET(B9, C9)</f>
        <v>-1.2570180445851485E+70</v>
      </c>
      <c r="E9">
        <v>0.02</v>
      </c>
      <c r="F9">
        <f>_xll.DEPENDS(_xll.JPMCDS.INSTRUMENT.MONEY.MARKET.SET(D9, E9, $C$2),D9)</f>
        <v>-1.2570180445851485E+70</v>
      </c>
      <c r="H9" s="1">
        <f t="shared" si="0"/>
        <v>43664</v>
      </c>
      <c r="I9">
        <f>_xll.JPMCDS.TCURVE.RATE($C$3, H9)</f>
        <v>2.0454789698161502E-2</v>
      </c>
    </row>
    <row r="10" spans="2:9" x14ac:dyDescent="0.25">
      <c r="B10">
        <v>1</v>
      </c>
      <c r="C10" t="s">
        <v>4</v>
      </c>
      <c r="D10">
        <f>_xll.JPMCDS.INSTRUMENT.MONEY.MARKET(B10, C10)</f>
        <v>-1.2568495449184788E+70</v>
      </c>
      <c r="E10">
        <v>0.03</v>
      </c>
      <c r="F10">
        <f>_xll.DEPENDS(_xll.JPMCDS.INSTRUMENT.MONEY.MARKET.SET(D10, E10, $C$2),D10)</f>
        <v>-1.2568495449184788E+70</v>
      </c>
      <c r="H10" s="1">
        <f t="shared" si="0"/>
        <v>43671</v>
      </c>
      <c r="I10">
        <f>_xll.JPMCDS.TCURVE.RATE($C$3, H10)</f>
        <v>2.0448438931731427E-2</v>
      </c>
    </row>
    <row r="11" spans="2:9" x14ac:dyDescent="0.25">
      <c r="H11" s="1">
        <f t="shared" si="0"/>
        <v>43678</v>
      </c>
      <c r="I11">
        <f>_xll.JPMCDS.TCURVE.RATE($C$3, H11)</f>
        <v>2.044367588284568E-2</v>
      </c>
    </row>
    <row r="12" spans="2:9" x14ac:dyDescent="0.25">
      <c r="H12" s="1">
        <f t="shared" si="0"/>
        <v>43685</v>
      </c>
      <c r="I12">
        <f>_xll.JPMCDS.TCURVE.RATE($C$3, H12)</f>
        <v>2.0439971304638371E-2</v>
      </c>
    </row>
    <row r="13" spans="2:9" x14ac:dyDescent="0.25">
      <c r="H13" s="1">
        <f t="shared" si="0"/>
        <v>43692</v>
      </c>
      <c r="I13">
        <f>_xll.JPMCDS.TCURVE.RATE($C$3, H13)</f>
        <v>2.0437007651755934E-2</v>
      </c>
    </row>
    <row r="14" spans="2:9" x14ac:dyDescent="0.25">
      <c r="H14" s="1">
        <f t="shared" si="0"/>
        <v>43699</v>
      </c>
      <c r="I14">
        <f>_xll.JPMCDS.TCURVE.RATE($C$3, H14)</f>
        <v>2.0434582851255101E-2</v>
      </c>
    </row>
    <row r="15" spans="2:9" x14ac:dyDescent="0.25">
      <c r="H15" s="1">
        <f t="shared" si="0"/>
        <v>43706</v>
      </c>
      <c r="I15">
        <f>_xll.JPMCDS.TCURVE.RATE($C$3, H15)</f>
        <v>2.0432562188571479E-2</v>
      </c>
    </row>
    <row r="16" spans="2:9" x14ac:dyDescent="0.25">
      <c r="H16" s="1">
        <f t="shared" si="0"/>
        <v>43713</v>
      </c>
      <c r="I16">
        <f>_xll.JPMCDS.TCURVE.RATE($C$3, H16)</f>
        <v>2.0430852400195709E-2</v>
      </c>
    </row>
    <row r="17" spans="8:9" x14ac:dyDescent="0.25">
      <c r="H17" s="1">
        <f t="shared" si="0"/>
        <v>43720</v>
      </c>
      <c r="I17">
        <f>_xll.JPMCDS.TCURVE.RATE($C$3, H17)</f>
        <v>2.0427613024535551E-2</v>
      </c>
    </row>
    <row r="18" spans="8:9" x14ac:dyDescent="0.25">
      <c r="H18" s="1">
        <f t="shared" si="0"/>
        <v>43727</v>
      </c>
      <c r="I18">
        <f>_xll.JPMCDS.TCURVE.RATE($C$3, H18)</f>
        <v>2.0420666625551975E-2</v>
      </c>
    </row>
    <row r="19" spans="8:9" x14ac:dyDescent="0.25">
      <c r="H19" s="1">
        <f t="shared" si="0"/>
        <v>43734</v>
      </c>
      <c r="I19">
        <f>_xll.JPMCDS.TCURVE.RATE($C$3, H19)</f>
        <v>2.0414588565231151E-2</v>
      </c>
    </row>
    <row r="20" spans="8:9" x14ac:dyDescent="0.25">
      <c r="H20" s="1">
        <f t="shared" si="0"/>
        <v>43741</v>
      </c>
      <c r="I20">
        <f>_xll.JPMCDS.TCURVE.RATE($C$3, H20)</f>
        <v>2.0409225600895198E-2</v>
      </c>
    </row>
    <row r="21" spans="8:9" x14ac:dyDescent="0.25">
      <c r="H21" s="1">
        <f t="shared" si="0"/>
        <v>43748</v>
      </c>
      <c r="I21">
        <f>_xll.JPMCDS.TCURVE.RATE($C$3, H21)</f>
        <v>2.0404458545148163E-2</v>
      </c>
    </row>
    <row r="22" spans="8:9" x14ac:dyDescent="0.25">
      <c r="H22" s="1">
        <f t="shared" si="0"/>
        <v>43755</v>
      </c>
      <c r="I22">
        <f>_xll.JPMCDS.TCURVE.RATE($C$3, H22)</f>
        <v>2.0400193303620195E-2</v>
      </c>
    </row>
    <row r="23" spans="8:9" x14ac:dyDescent="0.25">
      <c r="H23" s="1">
        <f t="shared" si="0"/>
        <v>43762</v>
      </c>
      <c r="I23">
        <f>_xll.JPMCDS.TCURVE.RATE($C$3, H23)</f>
        <v>2.0396354601488254E-2</v>
      </c>
    </row>
    <row r="24" spans="8:9" x14ac:dyDescent="0.25">
      <c r="H24" s="1">
        <f t="shared" si="0"/>
        <v>43769</v>
      </c>
      <c r="I24">
        <f>_xll.JPMCDS.TCURVE.RATE($C$3, H24)</f>
        <v>2.0392881502479199E-2</v>
      </c>
    </row>
    <row r="25" spans="8:9" x14ac:dyDescent="0.25">
      <c r="H25" s="1">
        <f t="shared" si="0"/>
        <v>43776</v>
      </c>
      <c r="I25">
        <f>_xll.JPMCDS.TCURVE.RATE($C$3, H25)</f>
        <v>2.0389724150001953E-2</v>
      </c>
    </row>
    <row r="26" spans="8:9" x14ac:dyDescent="0.25">
      <c r="H26" s="1">
        <f t="shared" si="0"/>
        <v>43783</v>
      </c>
      <c r="I26">
        <f>_xll.JPMCDS.TCURVE.RATE($C$3, H26)</f>
        <v>2.038684135844604E-2</v>
      </c>
    </row>
    <row r="27" spans="8:9" x14ac:dyDescent="0.25">
      <c r="H27" s="1">
        <f t="shared" si="0"/>
        <v>43790</v>
      </c>
      <c r="I27">
        <f>_xll.JPMCDS.TCURVE.RATE($C$3, H27)</f>
        <v>2.0384198806674636E-2</v>
      </c>
    </row>
    <row r="28" spans="8:9" x14ac:dyDescent="0.25">
      <c r="H28" s="1">
        <f t="shared" si="0"/>
        <v>43797</v>
      </c>
      <c r="I28">
        <f>_xll.JPMCDS.TCURVE.RATE($C$3, H28)</f>
        <v>2.0381767665089034E-2</v>
      </c>
    </row>
    <row r="29" spans="8:9" x14ac:dyDescent="0.25">
      <c r="H29" s="1">
        <f t="shared" si="0"/>
        <v>43804</v>
      </c>
      <c r="I29">
        <f>_xll.JPMCDS.TCURVE.RATE($C$3, H29)</f>
        <v>2.0379523539536093E-2</v>
      </c>
    </row>
    <row r="30" spans="8:9" x14ac:dyDescent="0.25">
      <c r="H30" s="1">
        <f t="shared" si="0"/>
        <v>43811</v>
      </c>
      <c r="I30">
        <f>_xll.JPMCDS.TCURVE.RATE($C$3, H30)</f>
        <v>2.0592263222033669E-2</v>
      </c>
    </row>
    <row r="31" spans="8:9" x14ac:dyDescent="0.25">
      <c r="H31" s="1">
        <f t="shared" si="0"/>
        <v>43818</v>
      </c>
      <c r="I31">
        <f>_xll.JPMCDS.TCURVE.RATE($C$3, H31)</f>
        <v>2.1307996955052699E-2</v>
      </c>
    </row>
    <row r="32" spans="8:9" x14ac:dyDescent="0.25">
      <c r="H32" s="1">
        <f t="shared" si="0"/>
        <v>43825</v>
      </c>
      <c r="I32">
        <f>_xll.JPMCDS.TCURVE.RATE($C$3, H32)</f>
        <v>2.1974820941392137E-2</v>
      </c>
    </row>
    <row r="33" spans="8:9" x14ac:dyDescent="0.25">
      <c r="H33" s="1">
        <f t="shared" si="0"/>
        <v>43832</v>
      </c>
      <c r="I33">
        <f>_xll.JPMCDS.TCURVE.RATE($C$3, H33)</f>
        <v>2.2597582796606508E-2</v>
      </c>
    </row>
    <row r="34" spans="8:9" x14ac:dyDescent="0.25">
      <c r="H34" s="1">
        <f t="shared" si="0"/>
        <v>43839</v>
      </c>
      <c r="I34">
        <f>_xll.JPMCDS.TCURVE.RATE($C$3, H34)</f>
        <v>2.3180510020804235E-2</v>
      </c>
    </row>
    <row r="35" spans="8:9" x14ac:dyDescent="0.25">
      <c r="H35" s="1">
        <f t="shared" si="0"/>
        <v>43846</v>
      </c>
      <c r="I35">
        <f>_xll.JPMCDS.TCURVE.RATE($C$3, H35)</f>
        <v>2.3727306081338773E-2</v>
      </c>
    </row>
    <row r="36" spans="8:9" x14ac:dyDescent="0.25">
      <c r="H36" s="1">
        <f t="shared" si="0"/>
        <v>43853</v>
      </c>
      <c r="I36">
        <f>_xll.JPMCDS.TCURVE.RATE($C$3, H36)</f>
        <v>2.4241229168024958E-2</v>
      </c>
    </row>
    <row r="37" spans="8:9" x14ac:dyDescent="0.25">
      <c r="H37" s="1">
        <f t="shared" si="0"/>
        <v>43860</v>
      </c>
      <c r="I37">
        <f>_xll.JPMCDS.TCURVE.RATE($C$3, H37)</f>
        <v>2.472515716004775E-2</v>
      </c>
    </row>
    <row r="38" spans="8:9" x14ac:dyDescent="0.25">
      <c r="H38" s="1">
        <f t="shared" si="0"/>
        <v>43867</v>
      </c>
      <c r="I38">
        <f>_xll.JPMCDS.TCURVE.RATE($C$3, H38)</f>
        <v>2.518164154103264E-2</v>
      </c>
    </row>
    <row r="39" spans="8:9" x14ac:dyDescent="0.25">
      <c r="H39" s="1">
        <f t="shared" si="0"/>
        <v>43874</v>
      </c>
      <c r="I39">
        <f>_xll.JPMCDS.TCURVE.RATE($C$3, H39)</f>
        <v>2.5612952395183575E-2</v>
      </c>
    </row>
    <row r="40" spans="8:9" x14ac:dyDescent="0.25">
      <c r="H40" s="1">
        <f t="shared" si="0"/>
        <v>43881</v>
      </c>
      <c r="I40">
        <f>_xll.JPMCDS.TCURVE.RATE($C$3, H40)</f>
        <v>2.6021116159604007E-2</v>
      </c>
    </row>
    <row r="41" spans="8:9" x14ac:dyDescent="0.25">
      <c r="H41" s="1">
        <f t="shared" si="0"/>
        <v>43888</v>
      </c>
      <c r="I41">
        <f>_xll.JPMCDS.TCURVE.RATE($C$3, H41)</f>
        <v>2.640794745774655E-2</v>
      </c>
    </row>
    <row r="42" spans="8:9" x14ac:dyDescent="0.25">
      <c r="H42" s="1">
        <f t="shared" si="0"/>
        <v>43895</v>
      </c>
      <c r="I42">
        <f>_xll.JPMCDS.TCURVE.RATE($C$3, H42)</f>
        <v>2.677507606904217E-2</v>
      </c>
    </row>
    <row r="43" spans="8:9" x14ac:dyDescent="0.25">
      <c r="H43" s="1">
        <f t="shared" si="0"/>
        <v>43902</v>
      </c>
      <c r="I43">
        <f>_xll.JPMCDS.TCURVE.RATE($C$3, H43)</f>
        <v>2.7123969880160193E-2</v>
      </c>
    </row>
    <row r="44" spans="8:9" x14ac:dyDescent="0.25">
      <c r="H44" s="1">
        <f t="shared" si="0"/>
        <v>43909</v>
      </c>
      <c r="I44">
        <f>_xll.JPMCDS.TCURVE.RATE($C$3, H44)</f>
        <v>2.7455954499474577E-2</v>
      </c>
    </row>
    <row r="45" spans="8:9" x14ac:dyDescent="0.25">
      <c r="H45" s="1">
        <f t="shared" si="0"/>
        <v>43916</v>
      </c>
      <c r="I45">
        <f>_xll.JPMCDS.TCURVE.RATE($C$3, H45)</f>
        <v>2.777223008731533E-2</v>
      </c>
    </row>
    <row r="46" spans="8:9" x14ac:dyDescent="0.25">
      <c r="H46" s="1">
        <f t="shared" si="0"/>
        <v>43923</v>
      </c>
      <c r="I46">
        <f>_xll.JPMCDS.TCURVE.RATE($C$3, H46)</f>
        <v>2.807388585242232E-2</v>
      </c>
    </row>
    <row r="47" spans="8:9" x14ac:dyDescent="0.25">
      <c r="H47" s="1">
        <f t="shared" si="0"/>
        <v>43930</v>
      </c>
      <c r="I47">
        <f>_xll.JPMCDS.TCURVE.RATE($C$3, H47)</f>
        <v>2.8361912583625637E-2</v>
      </c>
    </row>
    <row r="48" spans="8:9" x14ac:dyDescent="0.25">
      <c r="H48" s="1">
        <f t="shared" si="0"/>
        <v>43937</v>
      </c>
      <c r="I48">
        <f>_xll.JPMCDS.TCURVE.RATE($C$3, H48)</f>
        <v>2.8637213520563698E-2</v>
      </c>
    </row>
    <row r="49" spans="8:9" x14ac:dyDescent="0.25">
      <c r="H49" s="1">
        <f t="shared" si="0"/>
        <v>43944</v>
      </c>
      <c r="I49">
        <f>_xll.JPMCDS.TCURVE.RATE($C$3, H49)</f>
        <v>2.8900613814721421E-2</v>
      </c>
    </row>
    <row r="50" spans="8:9" x14ac:dyDescent="0.25">
      <c r="H50" s="1">
        <f t="shared" si="0"/>
        <v>43951</v>
      </c>
      <c r="I50">
        <f>_xll.JPMCDS.TCURVE.RATE($C$3, H50)</f>
        <v>2.9152868789543929E-2</v>
      </c>
    </row>
    <row r="51" spans="8:9" x14ac:dyDescent="0.25">
      <c r="H51" s="1">
        <f t="shared" si="0"/>
        <v>43958</v>
      </c>
      <c r="I51">
        <f>_xll.JPMCDS.TCURVE.RATE($C$3, H51)</f>
        <v>2.939467117378558E-2</v>
      </c>
    </row>
    <row r="52" spans="8:9" x14ac:dyDescent="0.25">
      <c r="H52" s="1">
        <f t="shared" si="0"/>
        <v>43965</v>
      </c>
      <c r="I52">
        <f>_xll.JPMCDS.TCURVE.RATE($C$3, H52)</f>
        <v>2.9626657453969418E-2</v>
      </c>
    </row>
    <row r="53" spans="8:9" x14ac:dyDescent="0.25">
      <c r="H53" s="1">
        <f t="shared" si="0"/>
        <v>43972</v>
      </c>
      <c r="I53">
        <f>_xll.JPMCDS.TCURVE.RATE($C$3, H53)</f>
        <v>2.984941346862735E-2</v>
      </c>
    </row>
    <row r="54" spans="8:9" x14ac:dyDescent="0.25">
      <c r="H54" s="1">
        <f t="shared" si="0"/>
        <v>43979</v>
      </c>
      <c r="I54">
        <f>_xll.JPMCDS.TCURVE.RATE($C$3, H54)</f>
        <v>3.006347934783693E-2</v>
      </c>
    </row>
    <row r="55" spans="8:9" x14ac:dyDescent="0.25">
      <c r="H55" s="1">
        <f t="shared" si="0"/>
        <v>43986</v>
      </c>
      <c r="I55">
        <f>_xll.JPMCDS.TCURVE.RATE($C$3, H55)</f>
        <v>3.0269353885741923E-2</v>
      </c>
    </row>
    <row r="56" spans="8:9" x14ac:dyDescent="0.25">
      <c r="H56" s="1">
        <f t="shared" si="0"/>
        <v>43993</v>
      </c>
      <c r="I56">
        <f>_xll.JPMCDS.TCURVE.RATE($C$3, H56)</f>
        <v>3.0411648950081638E-2</v>
      </c>
    </row>
    <row r="57" spans="8:9" x14ac:dyDescent="0.25">
      <c r="H57" s="1">
        <f t="shared" si="0"/>
        <v>44000</v>
      </c>
      <c r="I57">
        <f>_xll.JPMCDS.TCURVE.RATE($C$3, H57)</f>
        <v>3.0411648950081638E-2</v>
      </c>
    </row>
    <row r="58" spans="8:9" x14ac:dyDescent="0.25">
      <c r="H58" s="1">
        <f t="shared" si="0"/>
        <v>44007</v>
      </c>
      <c r="I58">
        <f>_xll.JPMCDS.TCURVE.RATE($C$3, H58)</f>
        <v>3.0411648950081638E-2</v>
      </c>
    </row>
    <row r="59" spans="8:9" x14ac:dyDescent="0.25">
      <c r="H59" s="1">
        <f t="shared" si="0"/>
        <v>44014</v>
      </c>
      <c r="I59">
        <f>_xll.JPMCDS.TCURVE.RATE($C$3, H59)</f>
        <v>3.0411648950081638E-2</v>
      </c>
    </row>
    <row r="60" spans="8:9" x14ac:dyDescent="0.25">
      <c r="H60" s="1">
        <f t="shared" si="0"/>
        <v>44021</v>
      </c>
      <c r="I60">
        <f>_xll.JPMCDS.TCURVE.RATE($C$3, H60)</f>
        <v>3.0411648950081638E-2</v>
      </c>
    </row>
    <row r="61" spans="8:9" x14ac:dyDescent="0.25">
      <c r="H61" s="1">
        <f t="shared" si="0"/>
        <v>44028</v>
      </c>
      <c r="I61">
        <f>_xll.JPMCDS.TCURVE.RATE($C$3, H61)</f>
        <v>3.0411648950081638E-2</v>
      </c>
    </row>
    <row r="62" spans="8:9" x14ac:dyDescent="0.25">
      <c r="H62" s="1">
        <f t="shared" si="0"/>
        <v>44035</v>
      </c>
      <c r="I62">
        <f>_xll.JPMCDS.TCURVE.RATE($C$3, H62)</f>
        <v>3.0411648950081638E-2</v>
      </c>
    </row>
    <row r="63" spans="8:9" x14ac:dyDescent="0.25">
      <c r="H63" s="1">
        <f t="shared" si="0"/>
        <v>44042</v>
      </c>
      <c r="I63">
        <f>_xll.JPMCDS.TCURVE.RATE($C$3, H63)</f>
        <v>3.0411648950081638E-2</v>
      </c>
    </row>
    <row r="64" spans="8:9" x14ac:dyDescent="0.25">
      <c r="H64" s="1">
        <f t="shared" si="0"/>
        <v>44049</v>
      </c>
      <c r="I64">
        <f>_xll.JPMCDS.TCURVE.RATE($C$3, H64)</f>
        <v>3.0411648950081638E-2</v>
      </c>
    </row>
    <row r="65" spans="8:9" x14ac:dyDescent="0.25">
      <c r="H65" s="1">
        <f t="shared" si="0"/>
        <v>44056</v>
      </c>
      <c r="I65">
        <f>_xll.JPMCDS.TCURVE.RATE($C$3, H65)</f>
        <v>3.0411648950081638E-2</v>
      </c>
    </row>
    <row r="66" spans="8:9" x14ac:dyDescent="0.25">
      <c r="H66" s="1">
        <f t="shared" si="0"/>
        <v>44063</v>
      </c>
      <c r="I66">
        <f>_xll.JPMCDS.TCURVE.RATE($C$3, H66)</f>
        <v>3.0411648950081638E-2</v>
      </c>
    </row>
    <row r="67" spans="8:9" x14ac:dyDescent="0.25">
      <c r="H67" s="1">
        <f t="shared" si="0"/>
        <v>44070</v>
      </c>
      <c r="I67">
        <f>_xll.JPMCDS.TCURVE.RATE($C$3, H67)</f>
        <v>3.0411648950081638E-2</v>
      </c>
    </row>
    <row r="68" spans="8:9" x14ac:dyDescent="0.25">
      <c r="H68" s="1">
        <f t="shared" si="0"/>
        <v>44077</v>
      </c>
      <c r="I68">
        <f>_xll.JPMCDS.TCURVE.RATE($C$3, H68)</f>
        <v>3.0411648950081638E-2</v>
      </c>
    </row>
    <row r="69" spans="8:9" x14ac:dyDescent="0.25">
      <c r="H69" s="1">
        <f t="shared" ref="H69:H103" si="1">H68+7</f>
        <v>44084</v>
      </c>
      <c r="I69">
        <f>_xll.JPMCDS.TCURVE.RATE($C$3, H69)</f>
        <v>3.0411648950081638E-2</v>
      </c>
    </row>
    <row r="70" spans="8:9" x14ac:dyDescent="0.25">
      <c r="H70" s="1">
        <f t="shared" si="1"/>
        <v>44091</v>
      </c>
      <c r="I70">
        <f>_xll.JPMCDS.TCURVE.RATE($C$3, H70)</f>
        <v>3.0411648950081638E-2</v>
      </c>
    </row>
    <row r="71" spans="8:9" x14ac:dyDescent="0.25">
      <c r="H71" s="1">
        <f t="shared" si="1"/>
        <v>44098</v>
      </c>
      <c r="I71">
        <f>_xll.JPMCDS.TCURVE.RATE($C$3, H71)</f>
        <v>3.0411648950081638E-2</v>
      </c>
    </row>
    <row r="72" spans="8:9" x14ac:dyDescent="0.25">
      <c r="H72" s="1">
        <f t="shared" si="1"/>
        <v>44105</v>
      </c>
      <c r="I72">
        <f>_xll.JPMCDS.TCURVE.RATE($C$3, H72)</f>
        <v>3.0411648950081638E-2</v>
      </c>
    </row>
    <row r="73" spans="8:9" x14ac:dyDescent="0.25">
      <c r="H73" s="1">
        <f t="shared" si="1"/>
        <v>44112</v>
      </c>
      <c r="I73">
        <f>_xll.JPMCDS.TCURVE.RATE($C$3, H73)</f>
        <v>3.0411648950081638E-2</v>
      </c>
    </row>
    <row r="74" spans="8:9" x14ac:dyDescent="0.25">
      <c r="H74" s="1">
        <f t="shared" si="1"/>
        <v>44119</v>
      </c>
      <c r="I74">
        <f>_xll.JPMCDS.TCURVE.RATE($C$3, H74)</f>
        <v>3.0411648950081638E-2</v>
      </c>
    </row>
    <row r="75" spans="8:9" x14ac:dyDescent="0.25">
      <c r="H75" s="1">
        <f t="shared" si="1"/>
        <v>44126</v>
      </c>
      <c r="I75">
        <f>_xll.JPMCDS.TCURVE.RATE($C$3, H75)</f>
        <v>3.0411648950081638E-2</v>
      </c>
    </row>
    <row r="76" spans="8:9" x14ac:dyDescent="0.25">
      <c r="H76" s="1">
        <f t="shared" si="1"/>
        <v>44133</v>
      </c>
      <c r="I76">
        <f>_xll.JPMCDS.TCURVE.RATE($C$3, H76)</f>
        <v>3.0411648950081638E-2</v>
      </c>
    </row>
    <row r="77" spans="8:9" x14ac:dyDescent="0.25">
      <c r="H77" s="1">
        <f t="shared" si="1"/>
        <v>44140</v>
      </c>
      <c r="I77">
        <f>_xll.JPMCDS.TCURVE.RATE($C$3, H77)</f>
        <v>3.0411648950081638E-2</v>
      </c>
    </row>
    <row r="78" spans="8:9" x14ac:dyDescent="0.25">
      <c r="H78" s="1">
        <f t="shared" si="1"/>
        <v>44147</v>
      </c>
      <c r="I78">
        <f>_xll.JPMCDS.TCURVE.RATE($C$3, H78)</f>
        <v>3.0411648950081638E-2</v>
      </c>
    </row>
    <row r="79" spans="8:9" x14ac:dyDescent="0.25">
      <c r="H79" s="1">
        <f t="shared" si="1"/>
        <v>44154</v>
      </c>
      <c r="I79">
        <f>_xll.JPMCDS.TCURVE.RATE($C$3, H79)</f>
        <v>3.0411648950081638E-2</v>
      </c>
    </row>
    <row r="80" spans="8:9" x14ac:dyDescent="0.25">
      <c r="H80" s="1">
        <f t="shared" si="1"/>
        <v>44161</v>
      </c>
      <c r="I80">
        <f>_xll.JPMCDS.TCURVE.RATE($C$3, H80)</f>
        <v>3.0411648950081638E-2</v>
      </c>
    </row>
    <row r="81" spans="8:9" x14ac:dyDescent="0.25">
      <c r="H81" s="1">
        <f t="shared" si="1"/>
        <v>44168</v>
      </c>
      <c r="I81">
        <f>_xll.JPMCDS.TCURVE.RATE($C$3, H81)</f>
        <v>3.0411648950081638E-2</v>
      </c>
    </row>
    <row r="82" spans="8:9" x14ac:dyDescent="0.25">
      <c r="H82" s="1">
        <f t="shared" si="1"/>
        <v>44175</v>
      </c>
      <c r="I82">
        <f>_xll.JPMCDS.TCURVE.RATE($C$3, H82)</f>
        <v>3.0411648950081638E-2</v>
      </c>
    </row>
    <row r="83" spans="8:9" x14ac:dyDescent="0.25">
      <c r="H83" s="1">
        <f t="shared" si="1"/>
        <v>44182</v>
      </c>
      <c r="I83">
        <f>_xll.JPMCDS.TCURVE.RATE($C$3, H83)</f>
        <v>3.0411648950081638E-2</v>
      </c>
    </row>
    <row r="84" spans="8:9" x14ac:dyDescent="0.25">
      <c r="H84" s="1">
        <f t="shared" si="1"/>
        <v>44189</v>
      </c>
      <c r="I84">
        <f>_xll.JPMCDS.TCURVE.RATE($C$3, H84)</f>
        <v>3.0411648950081638E-2</v>
      </c>
    </row>
    <row r="85" spans="8:9" x14ac:dyDescent="0.25">
      <c r="H85" s="1">
        <f t="shared" si="1"/>
        <v>44196</v>
      </c>
      <c r="I85">
        <f>_xll.JPMCDS.TCURVE.RATE($C$3, H85)</f>
        <v>3.0411648950081638E-2</v>
      </c>
    </row>
    <row r="86" spans="8:9" x14ac:dyDescent="0.25">
      <c r="H86" s="1">
        <f t="shared" si="1"/>
        <v>44203</v>
      </c>
      <c r="I86">
        <f>_xll.JPMCDS.TCURVE.RATE($C$3, H86)</f>
        <v>3.0411648950081638E-2</v>
      </c>
    </row>
    <row r="87" spans="8:9" x14ac:dyDescent="0.25">
      <c r="H87" s="1">
        <f t="shared" si="1"/>
        <v>44210</v>
      </c>
      <c r="I87">
        <f>_xll.JPMCDS.TCURVE.RATE($C$3, H87)</f>
        <v>3.0411648950081638E-2</v>
      </c>
    </row>
    <row r="88" spans="8:9" x14ac:dyDescent="0.25">
      <c r="H88" s="1">
        <f t="shared" si="1"/>
        <v>44217</v>
      </c>
      <c r="I88">
        <f>_xll.JPMCDS.TCURVE.RATE($C$3, H88)</f>
        <v>3.0411648950081638E-2</v>
      </c>
    </row>
    <row r="89" spans="8:9" x14ac:dyDescent="0.25">
      <c r="H89" s="1">
        <f t="shared" si="1"/>
        <v>44224</v>
      </c>
      <c r="I89">
        <f>_xll.JPMCDS.TCURVE.RATE($C$3, H89)</f>
        <v>3.0411648950081638E-2</v>
      </c>
    </row>
    <row r="90" spans="8:9" x14ac:dyDescent="0.25">
      <c r="H90" s="1">
        <f t="shared" si="1"/>
        <v>44231</v>
      </c>
      <c r="I90">
        <f>_xll.JPMCDS.TCURVE.RATE($C$3, H90)</f>
        <v>3.0411648950081638E-2</v>
      </c>
    </row>
    <row r="91" spans="8:9" x14ac:dyDescent="0.25">
      <c r="H91" s="1">
        <f t="shared" si="1"/>
        <v>44238</v>
      </c>
      <c r="I91">
        <f>_xll.JPMCDS.TCURVE.RATE($C$3, H91)</f>
        <v>3.0411648950081638E-2</v>
      </c>
    </row>
    <row r="92" spans="8:9" x14ac:dyDescent="0.25">
      <c r="H92" s="1">
        <f t="shared" si="1"/>
        <v>44245</v>
      </c>
      <c r="I92">
        <f>_xll.JPMCDS.TCURVE.RATE($C$3, H92)</f>
        <v>3.0411648950081638E-2</v>
      </c>
    </row>
    <row r="93" spans="8:9" x14ac:dyDescent="0.25">
      <c r="H93" s="1">
        <f t="shared" si="1"/>
        <v>44252</v>
      </c>
      <c r="I93">
        <f>_xll.JPMCDS.TCURVE.RATE($C$3, H93)</f>
        <v>3.0411648950081638E-2</v>
      </c>
    </row>
    <row r="94" spans="8:9" x14ac:dyDescent="0.25">
      <c r="H94" s="1">
        <f t="shared" si="1"/>
        <v>44259</v>
      </c>
      <c r="I94">
        <f>_xll.JPMCDS.TCURVE.RATE($C$3, H94)</f>
        <v>3.0411648950081638E-2</v>
      </c>
    </row>
    <row r="95" spans="8:9" x14ac:dyDescent="0.25">
      <c r="H95" s="1">
        <f t="shared" si="1"/>
        <v>44266</v>
      </c>
      <c r="I95">
        <f>_xll.JPMCDS.TCURVE.RATE($C$3, H95)</f>
        <v>3.0411648950081638E-2</v>
      </c>
    </row>
    <row r="96" spans="8:9" x14ac:dyDescent="0.25">
      <c r="H96" s="1">
        <f t="shared" si="1"/>
        <v>44273</v>
      </c>
      <c r="I96">
        <f>_xll.JPMCDS.TCURVE.RATE($C$3, H96)</f>
        <v>3.0411648950081638E-2</v>
      </c>
    </row>
    <row r="97" spans="8:9" x14ac:dyDescent="0.25">
      <c r="H97" s="1">
        <f t="shared" si="1"/>
        <v>44280</v>
      </c>
      <c r="I97">
        <f>_xll.JPMCDS.TCURVE.RATE($C$3, H97)</f>
        <v>3.0411648950081638E-2</v>
      </c>
    </row>
    <row r="98" spans="8:9" x14ac:dyDescent="0.25">
      <c r="H98" s="1">
        <f t="shared" si="1"/>
        <v>44287</v>
      </c>
      <c r="I98">
        <f>_xll.JPMCDS.TCURVE.RATE($C$3, H98)</f>
        <v>3.0411648950081638E-2</v>
      </c>
    </row>
    <row r="99" spans="8:9" x14ac:dyDescent="0.25">
      <c r="H99" s="1">
        <f t="shared" si="1"/>
        <v>44294</v>
      </c>
      <c r="I99">
        <f>_xll.JPMCDS.TCURVE.RATE($C$3, H99)</f>
        <v>3.0411648950081638E-2</v>
      </c>
    </row>
    <row r="100" spans="8:9" x14ac:dyDescent="0.25">
      <c r="H100" s="1">
        <f t="shared" si="1"/>
        <v>44301</v>
      </c>
      <c r="I100">
        <f>_xll.JPMCDS.TCURVE.RATE($C$3, H100)</f>
        <v>3.0411648950081638E-2</v>
      </c>
    </row>
    <row r="101" spans="8:9" x14ac:dyDescent="0.25">
      <c r="H101" s="1">
        <f t="shared" si="1"/>
        <v>44308</v>
      </c>
      <c r="I101">
        <f>_xll.JPMCDS.TCURVE.RATE($C$3, H101)</f>
        <v>3.0411648950081638E-2</v>
      </c>
    </row>
    <row r="102" spans="8:9" x14ac:dyDescent="0.25">
      <c r="H102" s="1">
        <f t="shared" si="1"/>
        <v>44315</v>
      </c>
      <c r="I102">
        <f>_xll.JPMCDS.TCURVE.RATE($C$3, H102)</f>
        <v>3.0411648950081638E-2</v>
      </c>
    </row>
    <row r="103" spans="8:9" x14ac:dyDescent="0.25">
      <c r="H103" s="1">
        <f t="shared" si="1"/>
        <v>44322</v>
      </c>
      <c r="I103">
        <f>_xll.JPMCDS.TCURVE.RATE($C$3, H103)</f>
        <v>3.0411648950081638E-2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2019-06-06T17:25:59Z</dcterms:created>
  <dcterms:modified xsi:type="dcterms:W3CDTF">2019-06-06T20:58:49Z</dcterms:modified>
</cp:coreProperties>
</file>