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mchugg/Documents/USC/classes/EE 364/handouts/"/>
    </mc:Choice>
  </mc:AlternateContent>
  <bookViews>
    <workbookView xWindow="16320" yWindow="460" windowWidth="30420" windowHeight="20800" tabRatio="500" activeTab="1" xr2:uid="{00000000-000D-0000-FFFF-FFFF00000000}"/>
  </bookViews>
  <sheets>
    <sheet name="binomial plot" sheetId="1" r:id="rId1"/>
    <sheet name="binomial,Poisson,Gaussian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13" i="2"/>
  <c r="D6" i="2"/>
  <c r="D7" i="2"/>
  <c r="D8" i="2"/>
  <c r="G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F5" i="2"/>
  <c r="E6" i="2"/>
  <c r="E5" i="2"/>
  <c r="C6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</calcChain>
</file>

<file path=xl/sharedStrings.xml><?xml version="1.0" encoding="utf-8"?>
<sst xmlns="http://schemas.openxmlformats.org/spreadsheetml/2006/main" count="16" uniqueCount="13">
  <si>
    <t>k</t>
  </si>
  <si>
    <t>p(k)</t>
  </si>
  <si>
    <t>n=</t>
  </si>
  <si>
    <t>p=</t>
  </si>
  <si>
    <t>alpha (np)=</t>
  </si>
  <si>
    <t>binomial</t>
  </si>
  <si>
    <t>Poisson</t>
  </si>
  <si>
    <t>you can change the start --&gt;</t>
  </si>
  <si>
    <t>Gaussian</t>
  </si>
  <si>
    <t>k1=</t>
  </si>
  <si>
    <t>k2=</t>
  </si>
  <si>
    <t>P([k1,k2])=</t>
  </si>
  <si>
    <t>Gauss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</si>
</sst>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3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164" fontId="0" fillId="4" borderId="6" xfId="0" applyNumberForma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27168975757099E-2"/>
          <c:y val="3.34075723830735E-2"/>
          <c:w val="0.86426231543658905"/>
          <c:h val="0.914595514090804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'binomial plot'!$C$5:$C$29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'binomial plot'!$D$5:$D$29</c:f>
              <c:numCache>
                <c:formatCode>General</c:formatCode>
                <c:ptCount val="25"/>
                <c:pt idx="0">
                  <c:v>0.36769542477096406</c:v>
                </c:pt>
                <c:pt idx="1">
                  <c:v>0.36806348825922314</c:v>
                </c:pt>
                <c:pt idx="2">
                  <c:v>0.18403174412961162</c:v>
                </c:pt>
                <c:pt idx="3">
                  <c:v>6.1282509389840645E-2</c:v>
                </c:pt>
                <c:pt idx="4">
                  <c:v>1.5289955420838618E-2</c:v>
                </c:pt>
                <c:pt idx="5">
                  <c:v>3.0488079277588126E-3</c:v>
                </c:pt>
                <c:pt idx="6">
                  <c:v>5.0610008143477038E-4</c:v>
                </c:pt>
                <c:pt idx="7">
                  <c:v>7.1938149713450907E-5</c:v>
                </c:pt>
                <c:pt idx="8">
                  <c:v>8.9382610942764039E-6</c:v>
                </c:pt>
                <c:pt idx="9">
                  <c:v>9.8618118179536839E-7</c:v>
                </c:pt>
                <c:pt idx="10">
                  <c:v>9.7828383499420175E-8</c:v>
                </c:pt>
                <c:pt idx="11">
                  <c:v>8.8133678828306727E-9</c:v>
                </c:pt>
                <c:pt idx="12">
                  <c:v>7.270954985084665E-10</c:v>
                </c:pt>
                <c:pt idx="13">
                  <c:v>5.5314572459102705E-11</c:v>
                </c:pt>
                <c:pt idx="14">
                  <c:v>3.9035809393060684E-12</c:v>
                </c:pt>
                <c:pt idx="15">
                  <c:v>2.5685223931636851E-13</c:v>
                </c:pt>
                <c:pt idx="16">
                  <c:v>1.5828294277191098E-14</c:v>
                </c:pt>
                <c:pt idx="17">
                  <c:v>9.1709601182099663E-16</c:v>
                </c:pt>
                <c:pt idx="18">
                  <c:v>5.0133765967080633E-17</c:v>
                </c:pt>
                <c:pt idx="19">
                  <c:v>2.5937178325522088E-18</c:v>
                </c:pt>
                <c:pt idx="20">
                  <c:v>1.2734920889558119E-19</c:v>
                </c:pt>
                <c:pt idx="21">
                  <c:v>5.9489119937875282E-21</c:v>
                </c:pt>
                <c:pt idx="22">
                  <c:v>2.6499157529884214E-22</c:v>
                </c:pt>
                <c:pt idx="23">
                  <c:v>1.1279181818438995E-23</c:v>
                </c:pt>
                <c:pt idx="24">
                  <c:v>4.5961630950177833E-25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7543-A0F0-21A8F59B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49128"/>
        <c:axId val="2119080104"/>
      </c:barChart>
      <c:catAx>
        <c:axId val="211864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080104"/>
        <c:crosses val="autoZero"/>
        <c:auto val="1"/>
        <c:lblAlgn val="ctr"/>
        <c:lblOffset val="100"/>
        <c:noMultiLvlLbl val="0"/>
      </c:catAx>
      <c:valAx>
        <c:axId val="21190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4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022309711286"/>
          <c:y val="2.7777777777777801E-2"/>
          <c:w val="0.73415660542432204"/>
          <c:h val="0.82246937882764704"/>
        </c:manualLayout>
      </c:layout>
      <c:barChart>
        <c:barDir val="col"/>
        <c:grouping val="clustered"/>
        <c:varyColors val="0"/>
        <c:ser>
          <c:idx val="1"/>
          <c:order val="0"/>
          <c:tx>
            <c:v>Binomial</c:v>
          </c:tx>
          <c:invertIfNegative val="0"/>
          <c:cat>
            <c:numRef>
              <c:f>'binomial,Poisson,Gaussian'!$D$5:$D$105</c:f>
              <c:numCache>
                <c:formatCode>General</c:formatCode>
                <c:ptCount val="1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</c:numCache>
            </c:numRef>
          </c:cat>
          <c:val>
            <c:numRef>
              <c:f>'binomial,Poisson,Gaussian'!$E$5:$E$25</c:f>
              <c:numCache>
                <c:formatCode>0.000E+00</c:formatCode>
                <c:ptCount val="21"/>
                <c:pt idx="0">
                  <c:v>2.0656351649512041E-2</c:v>
                </c:pt>
                <c:pt idx="1">
                  <c:v>2.1455680939411682E-2</c:v>
                </c:pt>
                <c:pt idx="2">
                  <c:v>2.219703576861895E-2</c:v>
                </c:pt>
                <c:pt idx="3">
                  <c:v>2.2872401968475533E-2</c:v>
                </c:pt>
                <c:pt idx="4">
                  <c:v>2.3474307283435431E-2</c:v>
                </c:pt>
                <c:pt idx="5">
                  <c:v>2.3995958556400649E-2</c:v>
                </c:pt>
                <c:pt idx="6">
                  <c:v>2.4431369094722453E-2</c:v>
                </c:pt>
                <c:pt idx="7">
                  <c:v>2.4775472884788961E-2</c:v>
                </c:pt>
                <c:pt idx="8">
                  <c:v>2.5024222612547904E-2</c:v>
                </c:pt>
                <c:pt idx="9">
                  <c:v>2.517466884067944E-2</c:v>
                </c:pt>
                <c:pt idx="10">
                  <c:v>2.5225018178360807E-2</c:v>
                </c:pt>
                <c:pt idx="11">
                  <c:v>2.517466884067944E-2</c:v>
                </c:pt>
                <c:pt idx="12">
                  <c:v>2.5024222612547904E-2</c:v>
                </c:pt>
                <c:pt idx="13">
                  <c:v>2.4775472884788961E-2</c:v>
                </c:pt>
                <c:pt idx="14">
                  <c:v>2.4431369094722453E-2</c:v>
                </c:pt>
                <c:pt idx="15">
                  <c:v>2.3995958556400649E-2</c:v>
                </c:pt>
                <c:pt idx="16">
                  <c:v>2.3474307283435431E-2</c:v>
                </c:pt>
                <c:pt idx="17">
                  <c:v>2.2872401968475533E-2</c:v>
                </c:pt>
                <c:pt idx="18">
                  <c:v>2.219703576861895E-2</c:v>
                </c:pt>
                <c:pt idx="19">
                  <c:v>2.1455680939411682E-2</c:v>
                </c:pt>
                <c:pt idx="20">
                  <c:v>2.0656351649512041E-2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B-F747-8B49-83FBF255CBBB}"/>
            </c:ext>
          </c:extLst>
        </c:ser>
        <c:ser>
          <c:idx val="2"/>
          <c:order val="1"/>
          <c:tx>
            <c:v>"Poisson Approx"</c:v>
          </c:tx>
          <c:invertIfNegative val="0"/>
          <c:cat>
            <c:numRef>
              <c:f>'binomial,Poisson,Gaussian'!$D$5:$D$105</c:f>
              <c:numCache>
                <c:formatCode>General</c:formatCode>
                <c:ptCount val="1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</c:numCache>
            </c:numRef>
          </c:cat>
          <c:val>
            <c:numRef>
              <c:f>'binomial,Poisson,Gaussian'!$F$5:$F$25</c:f>
              <c:numCache>
                <c:formatCode>0.000E+00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B-F747-8B49-83FBF255CBBB}"/>
            </c:ext>
          </c:extLst>
        </c:ser>
        <c:ser>
          <c:idx val="3"/>
          <c:order val="2"/>
          <c:tx>
            <c:v>Gaussian approx</c:v>
          </c:tx>
          <c:invertIfNegative val="0"/>
          <c:cat>
            <c:numRef>
              <c:f>'binomial,Poisson,Gaussian'!$D$5:$D$105</c:f>
              <c:numCache>
                <c:formatCode>General</c:formatCode>
                <c:ptCount val="1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</c:numCache>
            </c:numRef>
          </c:cat>
          <c:val>
            <c:numRef>
              <c:f>'binomial,Poisson,Gaussian'!$G$5:$G$25</c:f>
              <c:numCache>
                <c:formatCode>0.000E+00</c:formatCode>
                <c:ptCount val="21"/>
                <c:pt idx="0">
                  <c:v>2.0655596263335796E-2</c:v>
                </c:pt>
                <c:pt idx="1">
                  <c:v>2.1455341245868786E-2</c:v>
                </c:pt>
                <c:pt idx="2">
                  <c:v>2.2197114254757122E-2</c:v>
                </c:pt>
                <c:pt idx="3">
                  <c:v>2.2872888328412611E-2</c:v>
                </c:pt>
                <c:pt idx="4">
                  <c:v>2.3475178478312375E-2</c:v>
                </c:pt>
                <c:pt idx="5">
                  <c:v>2.3997179333722363E-2</c:v>
                </c:pt>
                <c:pt idx="6">
                  <c:v>2.4432892957931385E-2</c:v>
                </c:pt>
                <c:pt idx="7">
                  <c:v>2.477724348444299E-2</c:v>
                </c:pt>
                <c:pt idx="8">
                  <c:v>2.5026175511889459E-2</c:v>
                </c:pt>
                <c:pt idx="9">
                  <c:v>2.5176733591644851E-2</c:v>
                </c:pt>
                <c:pt idx="10">
                  <c:v>2.5227120630039623E-2</c:v>
                </c:pt>
                <c:pt idx="11">
                  <c:v>2.5176733591644851E-2</c:v>
                </c:pt>
                <c:pt idx="12">
                  <c:v>2.5026175511889459E-2</c:v>
                </c:pt>
                <c:pt idx="13">
                  <c:v>2.477724348444299E-2</c:v>
                </c:pt>
                <c:pt idx="14">
                  <c:v>2.4432892957931385E-2</c:v>
                </c:pt>
                <c:pt idx="15">
                  <c:v>2.3997179333722363E-2</c:v>
                </c:pt>
                <c:pt idx="16">
                  <c:v>2.3475178478312375E-2</c:v>
                </c:pt>
                <c:pt idx="17">
                  <c:v>2.2872888328412611E-2</c:v>
                </c:pt>
                <c:pt idx="18">
                  <c:v>2.2197114254757122E-2</c:v>
                </c:pt>
                <c:pt idx="19">
                  <c:v>2.1455341245868786E-2</c:v>
                </c:pt>
                <c:pt idx="20">
                  <c:v>2.0655596263335796E-2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B-F747-8B49-83FBF255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39912"/>
        <c:axId val="2120642952"/>
      </c:barChart>
      <c:catAx>
        <c:axId val="21206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642952"/>
        <c:crosses val="autoZero"/>
        <c:auto val="1"/>
        <c:lblAlgn val="ctr"/>
        <c:lblOffset val="100"/>
        <c:noMultiLvlLbl val="0"/>
      </c:catAx>
      <c:valAx>
        <c:axId val="2120642952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120639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051723247708798"/>
          <c:y val="4.2777849490125197E-2"/>
          <c:w val="0.147515554408158"/>
          <c:h val="0.123460533109591"/>
        </c:manualLayout>
      </c:layout>
      <c:overlay val="0"/>
    </c:legend>
    <c:plotVisOnly val="1"/>
    <c:dispBlanksAs val="gap"/>
    <c:showDLblsOverMax val="0"/>
  </c:chart>
  <c:spPr>
    <a:ln>
      <a:solidFill>
        <a:schemeClr val="accent3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50800</xdr:rowOff>
    </xdr:from>
    <xdr:to>
      <xdr:col>16</xdr:col>
      <xdr:colOff>266700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25400</xdr:rowOff>
    </xdr:from>
    <xdr:to>
      <xdr:col>16</xdr:col>
      <xdr:colOff>622300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Ruler="0" workbookViewId="0">
      <selection activeCell="E35" sqref="E35"/>
    </sheetView>
  </sheetViews>
  <sheetFormatPr baseColWidth="10" defaultRowHeight="16" x14ac:dyDescent="0.2"/>
  <cols>
    <col min="1" max="1" width="5.1640625" customWidth="1"/>
  </cols>
  <sheetData>
    <row r="1" spans="1:4" x14ac:dyDescent="0.2">
      <c r="A1" s="5" t="s">
        <v>2</v>
      </c>
      <c r="B1" s="4">
        <v>1000</v>
      </c>
    </row>
    <row r="2" spans="1:4" x14ac:dyDescent="0.2">
      <c r="A2" s="5" t="s">
        <v>3</v>
      </c>
      <c r="B2" s="4">
        <v>1E-3</v>
      </c>
    </row>
    <row r="4" spans="1:4" x14ac:dyDescent="0.2">
      <c r="C4" s="5" t="s">
        <v>0</v>
      </c>
      <c r="D4" s="5" t="s">
        <v>1</v>
      </c>
    </row>
    <row r="5" spans="1:4" x14ac:dyDescent="0.2">
      <c r="C5">
        <v>0</v>
      </c>
      <c r="D5">
        <f>_xlfn.BINOM.DIST(C5,$B$1,$B$2,FALSE)</f>
        <v>0.36769542477096406</v>
      </c>
    </row>
    <row r="6" spans="1:4" x14ac:dyDescent="0.2">
      <c r="C6">
        <f>1+C5</f>
        <v>1</v>
      </c>
      <c r="D6">
        <f>_xlfn.BINOM.DIST(C6,$B$1,$B$2,FALSE)</f>
        <v>0.36806348825922314</v>
      </c>
    </row>
    <row r="7" spans="1:4" x14ac:dyDescent="0.2">
      <c r="C7">
        <f t="shared" ref="C7:C16" si="0">1+C6</f>
        <v>2</v>
      </c>
      <c r="D7">
        <f t="shared" ref="D7:D29" si="1">_xlfn.BINOM.DIST(C7,$B$1,$B$2,FALSE)</f>
        <v>0.18403174412961162</v>
      </c>
    </row>
    <row r="8" spans="1:4" x14ac:dyDescent="0.2">
      <c r="C8">
        <f t="shared" si="0"/>
        <v>3</v>
      </c>
      <c r="D8">
        <f t="shared" si="1"/>
        <v>6.1282509389840645E-2</v>
      </c>
    </row>
    <row r="9" spans="1:4" x14ac:dyDescent="0.2">
      <c r="C9">
        <f t="shared" si="0"/>
        <v>4</v>
      </c>
      <c r="D9">
        <f t="shared" si="1"/>
        <v>1.5289955420838618E-2</v>
      </c>
    </row>
    <row r="10" spans="1:4" x14ac:dyDescent="0.2">
      <c r="C10">
        <f t="shared" si="0"/>
        <v>5</v>
      </c>
      <c r="D10">
        <f t="shared" si="1"/>
        <v>3.0488079277588126E-3</v>
      </c>
    </row>
    <row r="11" spans="1:4" x14ac:dyDescent="0.2">
      <c r="C11">
        <f t="shared" si="0"/>
        <v>6</v>
      </c>
      <c r="D11">
        <f t="shared" si="1"/>
        <v>5.0610008143477038E-4</v>
      </c>
    </row>
    <row r="12" spans="1:4" x14ac:dyDescent="0.2">
      <c r="C12">
        <f t="shared" si="0"/>
        <v>7</v>
      </c>
      <c r="D12">
        <f t="shared" si="1"/>
        <v>7.1938149713450907E-5</v>
      </c>
    </row>
    <row r="13" spans="1:4" x14ac:dyDescent="0.2">
      <c r="C13">
        <f t="shared" si="0"/>
        <v>8</v>
      </c>
      <c r="D13">
        <f t="shared" si="1"/>
        <v>8.9382610942764039E-6</v>
      </c>
    </row>
    <row r="14" spans="1:4" x14ac:dyDescent="0.2">
      <c r="C14">
        <f t="shared" si="0"/>
        <v>9</v>
      </c>
      <c r="D14">
        <f t="shared" si="1"/>
        <v>9.8618118179536839E-7</v>
      </c>
    </row>
    <row r="15" spans="1:4" x14ac:dyDescent="0.2">
      <c r="C15">
        <f t="shared" si="0"/>
        <v>10</v>
      </c>
      <c r="D15">
        <f t="shared" si="1"/>
        <v>9.7828383499420175E-8</v>
      </c>
    </row>
    <row r="16" spans="1:4" x14ac:dyDescent="0.2">
      <c r="C16">
        <f t="shared" si="0"/>
        <v>11</v>
      </c>
      <c r="D16">
        <f t="shared" si="1"/>
        <v>8.8133678828306727E-9</v>
      </c>
    </row>
    <row r="17" spans="3:4" x14ac:dyDescent="0.2">
      <c r="C17">
        <f t="shared" ref="C17:C29" si="2">1+C16</f>
        <v>12</v>
      </c>
      <c r="D17">
        <f t="shared" si="1"/>
        <v>7.270954985084665E-10</v>
      </c>
    </row>
    <row r="18" spans="3:4" x14ac:dyDescent="0.2">
      <c r="C18">
        <f t="shared" si="2"/>
        <v>13</v>
      </c>
      <c r="D18">
        <f t="shared" si="1"/>
        <v>5.5314572459102705E-11</v>
      </c>
    </row>
    <row r="19" spans="3:4" x14ac:dyDescent="0.2">
      <c r="C19">
        <f t="shared" si="2"/>
        <v>14</v>
      </c>
      <c r="D19">
        <f t="shared" si="1"/>
        <v>3.9035809393060684E-12</v>
      </c>
    </row>
    <row r="20" spans="3:4" x14ac:dyDescent="0.2">
      <c r="C20">
        <f t="shared" si="2"/>
        <v>15</v>
      </c>
      <c r="D20">
        <f t="shared" si="1"/>
        <v>2.5685223931636851E-13</v>
      </c>
    </row>
    <row r="21" spans="3:4" x14ac:dyDescent="0.2">
      <c r="C21">
        <f t="shared" si="2"/>
        <v>16</v>
      </c>
      <c r="D21">
        <f t="shared" si="1"/>
        <v>1.5828294277191098E-14</v>
      </c>
    </row>
    <row r="22" spans="3:4" x14ac:dyDescent="0.2">
      <c r="C22">
        <f t="shared" si="2"/>
        <v>17</v>
      </c>
      <c r="D22">
        <f t="shared" si="1"/>
        <v>9.1709601182099663E-16</v>
      </c>
    </row>
    <row r="23" spans="3:4" x14ac:dyDescent="0.2">
      <c r="C23">
        <f t="shared" si="2"/>
        <v>18</v>
      </c>
      <c r="D23">
        <f t="shared" si="1"/>
        <v>5.0133765967080633E-17</v>
      </c>
    </row>
    <row r="24" spans="3:4" x14ac:dyDescent="0.2">
      <c r="C24">
        <f t="shared" si="2"/>
        <v>19</v>
      </c>
      <c r="D24">
        <f t="shared" si="1"/>
        <v>2.5937178325522088E-18</v>
      </c>
    </row>
    <row r="25" spans="3:4" x14ac:dyDescent="0.2">
      <c r="C25">
        <f t="shared" si="2"/>
        <v>20</v>
      </c>
      <c r="D25">
        <f t="shared" si="1"/>
        <v>1.2734920889558119E-19</v>
      </c>
    </row>
    <row r="26" spans="3:4" x14ac:dyDescent="0.2">
      <c r="C26">
        <f t="shared" si="2"/>
        <v>21</v>
      </c>
      <c r="D26">
        <f t="shared" si="1"/>
        <v>5.9489119937875282E-21</v>
      </c>
    </row>
    <row r="27" spans="3:4" x14ac:dyDescent="0.2">
      <c r="C27">
        <f t="shared" si="2"/>
        <v>22</v>
      </c>
      <c r="D27">
        <f t="shared" si="1"/>
        <v>2.6499157529884214E-22</v>
      </c>
    </row>
    <row r="28" spans="3:4" x14ac:dyDescent="0.2">
      <c r="C28">
        <f t="shared" si="2"/>
        <v>23</v>
      </c>
      <c r="D28">
        <f t="shared" si="1"/>
        <v>1.1279181818438995E-23</v>
      </c>
    </row>
    <row r="29" spans="3:4" x14ac:dyDescent="0.2">
      <c r="C29">
        <f t="shared" si="2"/>
        <v>24</v>
      </c>
      <c r="D29">
        <f t="shared" si="1"/>
        <v>4.5961630950177833E-25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showRuler="0" workbookViewId="0">
      <selection activeCell="F29" sqref="F29"/>
    </sheetView>
  </sheetViews>
  <sheetFormatPr baseColWidth="10" defaultRowHeight="16" x14ac:dyDescent="0.2"/>
  <cols>
    <col min="3" max="3" width="4.83203125" customWidth="1"/>
    <col min="4" max="4" width="10.83203125" style="1"/>
    <col min="5" max="6" width="10.83203125" style="2"/>
    <col min="7" max="7" width="12.1640625" style="2" bestFit="1" customWidth="1"/>
  </cols>
  <sheetData>
    <row r="1" spans="1:7" x14ac:dyDescent="0.2">
      <c r="A1" s="6" t="s">
        <v>2</v>
      </c>
      <c r="B1" s="9">
        <v>1000</v>
      </c>
    </row>
    <row r="2" spans="1:7" x14ac:dyDescent="0.2">
      <c r="A2" s="6" t="s">
        <v>3</v>
      </c>
      <c r="B2" s="9">
        <v>0.5</v>
      </c>
    </row>
    <row r="3" spans="1:7" x14ac:dyDescent="0.2">
      <c r="A3" s="6" t="s">
        <v>4</v>
      </c>
      <c r="B3" s="1">
        <f>B1*B2</f>
        <v>500</v>
      </c>
    </row>
    <row r="4" spans="1:7" x14ac:dyDescent="0.2">
      <c r="D4" s="7" t="s">
        <v>0</v>
      </c>
      <c r="E4" s="8" t="s">
        <v>5</v>
      </c>
      <c r="F4" s="8" t="s">
        <v>6</v>
      </c>
      <c r="G4" s="8" t="s">
        <v>8</v>
      </c>
    </row>
    <row r="5" spans="1:7" x14ac:dyDescent="0.2">
      <c r="A5" s="3" t="s">
        <v>7</v>
      </c>
      <c r="D5" s="9">
        <v>490</v>
      </c>
      <c r="E5" s="2">
        <f>_xlfn.BINOM.DIST(D5,$B$1,$B$2,0)</f>
        <v>2.0656351649512041E-2</v>
      </c>
      <c r="F5" s="2" t="e">
        <f>($B$3^D5/FACT(D5))*EXP(-$B$3)</f>
        <v>#NUM!</v>
      </c>
      <c r="G5" s="2">
        <f>(1-NORMSDIST((D5-0.5-$B$3)/SQRT($B$1*$B$2*(1-$B$2))))-(1-NORMSDIST((D5+0.5-$B$3)/SQRT($B$1*$B$2*(1-$B$2))))</f>
        <v>2.0655596263335796E-2</v>
      </c>
    </row>
    <row r="6" spans="1:7" x14ac:dyDescent="0.2">
      <c r="D6" s="1">
        <f>1+D5</f>
        <v>491</v>
      </c>
      <c r="E6" s="2">
        <f>_xlfn.BINOM.DIST(D6,$B$1,$B$2,0)</f>
        <v>2.1455680939411682E-2</v>
      </c>
      <c r="F6" s="2" t="e">
        <f t="shared" ref="F6" si="0">($B$3^D6/FACT(D6))*EXP(-$B$3)</f>
        <v>#NUM!</v>
      </c>
      <c r="G6" s="2">
        <f t="shared" ref="G6:G69" si="1">(1-NORMSDIST((D6-0.5-$B$3)/SQRT($B$1*$B$2*(1-$B$2))))-(1-NORMSDIST((D6+0.5-$B$3)/SQRT($B$1*$B$2*(1-$B$2))))</f>
        <v>2.1455341245868786E-2</v>
      </c>
    </row>
    <row r="7" spans="1:7" x14ac:dyDescent="0.2">
      <c r="D7" s="1">
        <f t="shared" ref="D7:D70" si="2">1+D6</f>
        <v>492</v>
      </c>
      <c r="E7" s="2">
        <f t="shared" ref="E7:E70" si="3">_xlfn.BINOM.DIST(D7,$B$1,$B$2,0)</f>
        <v>2.219703576861895E-2</v>
      </c>
      <c r="F7" s="2" t="e">
        <f t="shared" ref="F7:F70" si="4">($B$3^D7/FACT(D7))*EXP(-$B$3)</f>
        <v>#NUM!</v>
      </c>
      <c r="G7" s="2">
        <f t="shared" si="1"/>
        <v>2.2197114254757122E-2</v>
      </c>
    </row>
    <row r="8" spans="1:7" x14ac:dyDescent="0.2">
      <c r="D8" s="1">
        <f t="shared" si="2"/>
        <v>493</v>
      </c>
      <c r="E8" s="2">
        <f t="shared" si="3"/>
        <v>2.2872401968475533E-2</v>
      </c>
      <c r="F8" s="2" t="e">
        <f t="shared" si="4"/>
        <v>#NUM!</v>
      </c>
      <c r="G8" s="2">
        <f>(1-NORMSDIST((D8-0.5-$B$3)/SQRT($B$1*$B$2*(1-$B$2))))-(1-NORMSDIST((D8+0.5-$B$3)/SQRT($B$1*$B$2*(1-$B$2))))</f>
        <v>2.2872888328412611E-2</v>
      </c>
    </row>
    <row r="9" spans="1:7" x14ac:dyDescent="0.2">
      <c r="A9" s="11" t="s">
        <v>12</v>
      </c>
      <c r="B9" s="12"/>
      <c r="D9" s="1">
        <f t="shared" si="2"/>
        <v>494</v>
      </c>
      <c r="E9" s="2">
        <f t="shared" si="3"/>
        <v>2.3474307283435431E-2</v>
      </c>
      <c r="F9" s="2" t="e">
        <f t="shared" si="4"/>
        <v>#NUM!</v>
      </c>
      <c r="G9" s="2">
        <f t="shared" si="1"/>
        <v>2.3475178478312375E-2</v>
      </c>
    </row>
    <row r="10" spans="1:7" x14ac:dyDescent="0.2">
      <c r="A10" s="13"/>
      <c r="B10" s="14"/>
      <c r="D10" s="1">
        <f t="shared" si="2"/>
        <v>495</v>
      </c>
      <c r="E10" s="2">
        <f t="shared" si="3"/>
        <v>2.3995958556400649E-2</v>
      </c>
      <c r="F10" s="2" t="e">
        <f t="shared" si="4"/>
        <v>#NUM!</v>
      </c>
      <c r="G10" s="2">
        <f t="shared" si="1"/>
        <v>2.3997179333722363E-2</v>
      </c>
    </row>
    <row r="11" spans="1:7" x14ac:dyDescent="0.2">
      <c r="A11" s="15" t="s">
        <v>9</v>
      </c>
      <c r="B11" s="16">
        <v>450</v>
      </c>
      <c r="D11" s="1">
        <f t="shared" si="2"/>
        <v>496</v>
      </c>
      <c r="E11" s="2">
        <f t="shared" si="3"/>
        <v>2.4431369094722453E-2</v>
      </c>
      <c r="F11" s="2" t="e">
        <f t="shared" si="4"/>
        <v>#NUM!</v>
      </c>
      <c r="G11" s="2">
        <f t="shared" si="1"/>
        <v>2.4432892957931385E-2</v>
      </c>
    </row>
    <row r="12" spans="1:7" x14ac:dyDescent="0.2">
      <c r="A12" s="15" t="s">
        <v>10</v>
      </c>
      <c r="B12" s="16">
        <v>550</v>
      </c>
      <c r="D12" s="1">
        <f t="shared" si="2"/>
        <v>497</v>
      </c>
      <c r="E12" s="2">
        <f t="shared" si="3"/>
        <v>2.4775472884788961E-2</v>
      </c>
      <c r="F12" s="2" t="e">
        <f t="shared" si="4"/>
        <v>#NUM!</v>
      </c>
      <c r="G12" s="2">
        <f t="shared" si="1"/>
        <v>2.477724348444299E-2</v>
      </c>
    </row>
    <row r="13" spans="1:7" x14ac:dyDescent="0.2">
      <c r="A13" s="17" t="s">
        <v>11</v>
      </c>
      <c r="B13" s="18">
        <f>(1-NORMSDIST((B11-0.5-$B$3)/SQRT($B$1*$B$2*(1-$B$2))))-(1-NORMSDIST((B12+0.5-$B$3)/SQRT($B$1*$B$2*(1-$B$2))))</f>
        <v>0.99859635482045928</v>
      </c>
      <c r="D13" s="1">
        <f t="shared" si="2"/>
        <v>498</v>
      </c>
      <c r="E13" s="2">
        <f t="shared" si="3"/>
        <v>2.5024222612547904E-2</v>
      </c>
      <c r="F13" s="2" t="e">
        <f t="shared" si="4"/>
        <v>#NUM!</v>
      </c>
      <c r="G13" s="2">
        <f t="shared" si="1"/>
        <v>2.5026175511889459E-2</v>
      </c>
    </row>
    <row r="14" spans="1:7" x14ac:dyDescent="0.2">
      <c r="D14" s="1">
        <f t="shared" si="2"/>
        <v>499</v>
      </c>
      <c r="E14" s="2">
        <f t="shared" si="3"/>
        <v>2.517466884067944E-2</v>
      </c>
      <c r="F14" s="2" t="e">
        <f t="shared" si="4"/>
        <v>#NUM!</v>
      </c>
      <c r="G14" s="2">
        <f t="shared" si="1"/>
        <v>2.5176733591644851E-2</v>
      </c>
    </row>
    <row r="15" spans="1:7" x14ac:dyDescent="0.2">
      <c r="D15" s="1">
        <f t="shared" si="2"/>
        <v>500</v>
      </c>
      <c r="E15" s="2">
        <f t="shared" si="3"/>
        <v>2.5225018178360807E-2</v>
      </c>
      <c r="F15" s="2" t="e">
        <f t="shared" si="4"/>
        <v>#NUM!</v>
      </c>
      <c r="G15" s="2">
        <f t="shared" si="1"/>
        <v>2.5227120630039623E-2</v>
      </c>
    </row>
    <row r="16" spans="1:7" x14ac:dyDescent="0.2">
      <c r="D16" s="1">
        <f t="shared" si="2"/>
        <v>501</v>
      </c>
      <c r="E16" s="2">
        <f t="shared" si="3"/>
        <v>2.517466884067944E-2</v>
      </c>
      <c r="F16" s="2" t="e">
        <f t="shared" si="4"/>
        <v>#NUM!</v>
      </c>
      <c r="G16" s="2">
        <f t="shared" si="1"/>
        <v>2.5176733591644851E-2</v>
      </c>
    </row>
    <row r="17" spans="2:7" x14ac:dyDescent="0.2">
      <c r="B17" s="10"/>
      <c r="D17" s="1">
        <f t="shared" si="2"/>
        <v>502</v>
      </c>
      <c r="E17" s="2">
        <f t="shared" si="3"/>
        <v>2.5024222612547904E-2</v>
      </c>
      <c r="F17" s="2" t="e">
        <f t="shared" si="4"/>
        <v>#NUM!</v>
      </c>
      <c r="G17" s="2">
        <f t="shared" si="1"/>
        <v>2.5026175511889459E-2</v>
      </c>
    </row>
    <row r="18" spans="2:7" x14ac:dyDescent="0.2">
      <c r="D18" s="1">
        <f t="shared" si="2"/>
        <v>503</v>
      </c>
      <c r="E18" s="2">
        <f t="shared" si="3"/>
        <v>2.4775472884788961E-2</v>
      </c>
      <c r="F18" s="2" t="e">
        <f t="shared" si="4"/>
        <v>#NUM!</v>
      </c>
      <c r="G18" s="2">
        <f t="shared" si="1"/>
        <v>2.477724348444299E-2</v>
      </c>
    </row>
    <row r="19" spans="2:7" x14ac:dyDescent="0.2">
      <c r="D19" s="1">
        <f t="shared" si="2"/>
        <v>504</v>
      </c>
      <c r="E19" s="2">
        <f t="shared" si="3"/>
        <v>2.4431369094722453E-2</v>
      </c>
      <c r="F19" s="2" t="e">
        <f t="shared" si="4"/>
        <v>#NUM!</v>
      </c>
      <c r="G19" s="2">
        <f t="shared" si="1"/>
        <v>2.4432892957931385E-2</v>
      </c>
    </row>
    <row r="20" spans="2:7" x14ac:dyDescent="0.2">
      <c r="D20" s="1">
        <f t="shared" si="2"/>
        <v>505</v>
      </c>
      <c r="E20" s="2">
        <f t="shared" si="3"/>
        <v>2.3995958556400649E-2</v>
      </c>
      <c r="F20" s="2" t="e">
        <f t="shared" si="4"/>
        <v>#NUM!</v>
      </c>
      <c r="G20" s="2">
        <f t="shared" si="1"/>
        <v>2.3997179333722363E-2</v>
      </c>
    </row>
    <row r="21" spans="2:7" x14ac:dyDescent="0.2">
      <c r="D21" s="1">
        <f t="shared" si="2"/>
        <v>506</v>
      </c>
      <c r="E21" s="2">
        <f t="shared" si="3"/>
        <v>2.3474307283435431E-2</v>
      </c>
      <c r="F21" s="2" t="e">
        <f t="shared" si="4"/>
        <v>#NUM!</v>
      </c>
      <c r="G21" s="2">
        <f t="shared" si="1"/>
        <v>2.3475178478312375E-2</v>
      </c>
    </row>
    <row r="22" spans="2:7" x14ac:dyDescent="0.2">
      <c r="D22" s="1">
        <f t="shared" si="2"/>
        <v>507</v>
      </c>
      <c r="E22" s="2">
        <f t="shared" si="3"/>
        <v>2.2872401968475533E-2</v>
      </c>
      <c r="F22" s="2" t="e">
        <f t="shared" si="4"/>
        <v>#NUM!</v>
      </c>
      <c r="G22" s="2">
        <f t="shared" si="1"/>
        <v>2.2872888328412611E-2</v>
      </c>
    </row>
    <row r="23" spans="2:7" x14ac:dyDescent="0.2">
      <c r="D23" s="1">
        <f t="shared" si="2"/>
        <v>508</v>
      </c>
      <c r="E23" s="2">
        <f t="shared" si="3"/>
        <v>2.219703576861895E-2</v>
      </c>
      <c r="F23" s="2" t="e">
        <f t="shared" si="4"/>
        <v>#NUM!</v>
      </c>
      <c r="G23" s="2">
        <f t="shared" si="1"/>
        <v>2.2197114254757122E-2</v>
      </c>
    </row>
    <row r="24" spans="2:7" x14ac:dyDescent="0.2">
      <c r="D24" s="1">
        <f t="shared" si="2"/>
        <v>509</v>
      </c>
      <c r="E24" s="2">
        <f t="shared" si="3"/>
        <v>2.1455680939411682E-2</v>
      </c>
      <c r="F24" s="2" t="e">
        <f t="shared" si="4"/>
        <v>#NUM!</v>
      </c>
      <c r="G24" s="2">
        <f t="shared" si="1"/>
        <v>2.1455341245868786E-2</v>
      </c>
    </row>
    <row r="25" spans="2:7" x14ac:dyDescent="0.2">
      <c r="D25" s="1">
        <f t="shared" si="2"/>
        <v>510</v>
      </c>
      <c r="E25" s="2">
        <f t="shared" si="3"/>
        <v>2.0656351649512041E-2</v>
      </c>
      <c r="F25" s="2" t="e">
        <f t="shared" si="4"/>
        <v>#NUM!</v>
      </c>
      <c r="G25" s="2">
        <f t="shared" si="1"/>
        <v>2.0655596263335796E-2</v>
      </c>
    </row>
    <row r="26" spans="2:7" x14ac:dyDescent="0.2">
      <c r="D26" s="1">
        <f t="shared" si="2"/>
        <v>511</v>
      </c>
      <c r="E26" s="2">
        <f t="shared" si="3"/>
        <v>1.9807460485833425E-2</v>
      </c>
      <c r="F26" s="2" t="e">
        <f t="shared" si="4"/>
        <v>#NUM!</v>
      </c>
      <c r="G26" s="2">
        <f t="shared" si="1"/>
        <v>1.9806304297801169E-2</v>
      </c>
    </row>
    <row r="27" spans="2:7" x14ac:dyDescent="0.2">
      <c r="D27" s="1">
        <f t="shared" si="2"/>
        <v>512</v>
      </c>
      <c r="E27" s="2">
        <f t="shared" si="3"/>
        <v>1.8917672221821415E-2</v>
      </c>
      <c r="F27" s="2" t="e">
        <f t="shared" si="4"/>
        <v>#NUM!</v>
      </c>
      <c r="G27" s="2">
        <f t="shared" si="1"/>
        <v>1.8916141716686763E-2</v>
      </c>
    </row>
    <row r="28" spans="2:7" x14ac:dyDescent="0.2">
      <c r="D28" s="1">
        <f t="shared" si="2"/>
        <v>513</v>
      </c>
      <c r="E28" s="2">
        <f t="shared" si="3"/>
        <v>1.7995758370855434E-2</v>
      </c>
      <c r="F28" s="2" t="e">
        <f t="shared" si="4"/>
        <v>#NUM!</v>
      </c>
      <c r="G28" s="2">
        <f t="shared" si="1"/>
        <v>1.7993890442118854E-2</v>
      </c>
    </row>
    <row r="29" spans="2:7" x14ac:dyDescent="0.2">
      <c r="D29" s="1">
        <f t="shared" si="2"/>
        <v>514</v>
      </c>
      <c r="E29" s="2">
        <f t="shared" si="3"/>
        <v>1.705045588833971E-2</v>
      </c>
      <c r="F29" s="2" t="e">
        <f t="shared" si="4"/>
        <v>#NUM!</v>
      </c>
      <c r="G29" s="2">
        <f t="shared" si="1"/>
        <v>1.704829633647087E-2</v>
      </c>
    </row>
    <row r="30" spans="2:7" x14ac:dyDescent="0.2">
      <c r="D30" s="1">
        <f t="shared" si="2"/>
        <v>515</v>
      </c>
      <c r="E30" s="2">
        <f t="shared" si="3"/>
        <v>1.6090333129578818E-2</v>
      </c>
      <c r="F30" s="2" t="e">
        <f t="shared" si="4"/>
        <v>#NUM!</v>
      </c>
      <c r="G30" s="2">
        <f t="shared" si="1"/>
        <v>1.60879349132802E-2</v>
      </c>
    </row>
    <row r="31" spans="2:7" x14ac:dyDescent="0.2">
      <c r="D31" s="1">
        <f t="shared" si="2"/>
        <v>516</v>
      </c>
      <c r="E31" s="2">
        <f t="shared" si="3"/>
        <v>1.5123665829158375E-2</v>
      </c>
      <c r="F31" s="2" t="e">
        <f t="shared" si="4"/>
        <v>#NUM!</v>
      </c>
      <c r="G31" s="2">
        <f t="shared" si="1"/>
        <v>1.5121087146343304E-2</v>
      </c>
    </row>
    <row r="32" spans="2:7" x14ac:dyDescent="0.2">
      <c r="D32" s="1">
        <f t="shared" si="2"/>
        <v>517</v>
      </c>
      <c r="E32" s="2">
        <f t="shared" si="3"/>
        <v>1.4158325457084495E-2</v>
      </c>
      <c r="F32" s="2" t="e">
        <f t="shared" si="4"/>
        <v>#NUM!</v>
      </c>
      <c r="G32" s="2">
        <f t="shared" si="1"/>
        <v>1.4155627735580989E-2</v>
      </c>
    </row>
    <row r="33" spans="4:7" x14ac:dyDescent="0.2">
      <c r="D33" s="1">
        <f t="shared" si="2"/>
        <v>518</v>
      </c>
      <c r="E33" s="2">
        <f t="shared" si="3"/>
        <v>1.320168184511919E-2</v>
      </c>
      <c r="F33" s="2" t="e">
        <f t="shared" si="4"/>
        <v>#NUM!</v>
      </c>
      <c r="G33" s="2">
        <f t="shared" si="1"/>
        <v>1.3198927722712805E-2</v>
      </c>
    </row>
    <row r="34" spans="4:7" x14ac:dyDescent="0.2">
      <c r="D34" s="1">
        <f t="shared" si="2"/>
        <v>519</v>
      </c>
      <c r="E34" s="2">
        <f t="shared" si="3"/>
        <v>1.2260521482365106E-2</v>
      </c>
      <c r="F34" s="2" t="e">
        <f t="shared" si="4"/>
        <v>#NUM!</v>
      </c>
      <c r="G34" s="2">
        <f t="shared" si="1"/>
        <v>1.2257772851896331E-2</v>
      </c>
    </row>
    <row r="35" spans="4:7" x14ac:dyDescent="0.2">
      <c r="D35" s="1">
        <f t="shared" si="2"/>
        <v>520</v>
      </c>
      <c r="E35" s="2">
        <f t="shared" si="3"/>
        <v>1.1340982371187733E-2</v>
      </c>
      <c r="F35" s="2" t="e">
        <f t="shared" si="4"/>
        <v>#NUM!</v>
      </c>
      <c r="G35" s="2">
        <f t="shared" si="1"/>
        <v>1.133829855938695E-2</v>
      </c>
    </row>
    <row r="36" spans="4:7" x14ac:dyDescent="0.2">
      <c r="D36" s="1">
        <f t="shared" si="2"/>
        <v>521</v>
      </c>
      <c r="E36" s="2">
        <f t="shared" si="3"/>
        <v>1.0448505831420547E-2</v>
      </c>
      <c r="F36" s="2" t="e">
        <f t="shared" si="4"/>
        <v>#NUM!</v>
      </c>
      <c r="G36" s="2">
        <f t="shared" si="1"/>
        <v>1.0445941970536832E-2</v>
      </c>
    </row>
    <row r="37" spans="4:7" x14ac:dyDescent="0.2">
      <c r="D37" s="1">
        <f t="shared" si="2"/>
        <v>522</v>
      </c>
      <c r="E37" s="2">
        <f t="shared" si="3"/>
        <v>9.5878051594836585E-3</v>
      </c>
      <c r="F37" s="2" t="e">
        <f t="shared" si="4"/>
        <v>#NUM!</v>
      </c>
      <c r="G37" s="2">
        <f t="shared" si="1"/>
        <v>9.5854107991582005E-3</v>
      </c>
    </row>
    <row r="38" spans="4:7" x14ac:dyDescent="0.2">
      <c r="D38" s="1">
        <f t="shared" si="2"/>
        <v>523</v>
      </c>
      <c r="E38" s="2">
        <f t="shared" si="3"/>
        <v>8.7628506046523481E-3</v>
      </c>
      <c r="F38" s="2" t="e">
        <f t="shared" si="4"/>
        <v>#NUM!</v>
      </c>
      <c r="G38" s="2">
        <f t="shared" si="1"/>
        <v>8.7606685985851529E-3</v>
      </c>
    </row>
    <row r="39" spans="4:7" x14ac:dyDescent="0.2">
      <c r="D39" s="1">
        <f t="shared" si="2"/>
        <v>524</v>
      </c>
      <c r="E39" s="2">
        <f t="shared" si="3"/>
        <v>7.9768697298075453E-3</v>
      </c>
      <c r="F39" s="2" t="e">
        <f t="shared" si="4"/>
        <v>#NUM!</v>
      </c>
      <c r="G39" s="2">
        <f t="shared" si="1"/>
        <v>7.9749354182833132E-3</v>
      </c>
    </row>
    <row r="40" spans="4:7" x14ac:dyDescent="0.2">
      <c r="D40" s="1">
        <f t="shared" si="2"/>
        <v>525</v>
      </c>
      <c r="E40" s="2">
        <f t="shared" si="3"/>
        <v>7.2323618883588523E-3</v>
      </c>
      <c r="F40" s="2" t="e">
        <f t="shared" si="4"/>
        <v>#NUM!</v>
      </c>
      <c r="G40" s="2">
        <f t="shared" si="1"/>
        <v>7.230702584297144E-3</v>
      </c>
    </row>
    <row r="41" spans="4:7" x14ac:dyDescent="0.2">
      <c r="D41" s="1">
        <f t="shared" si="2"/>
        <v>526</v>
      </c>
      <c r="E41" s="2">
        <f t="shared" si="3"/>
        <v>6.5311252794114892E-3</v>
      </c>
      <c r="F41" s="2" t="e">
        <f t="shared" si="4"/>
        <v>#NUM!</v>
      </c>
      <c r="G41" s="2">
        <f t="shared" si="1"/>
        <v>6.529760052931155E-3</v>
      </c>
    </row>
    <row r="42" spans="4:7" x14ac:dyDescent="0.2">
      <c r="D42" s="1">
        <f t="shared" si="2"/>
        <v>527</v>
      </c>
      <c r="E42" s="2">
        <f t="shared" si="3"/>
        <v>5.8742948433416452E-3</v>
      </c>
      <c r="F42" s="2" t="e">
        <f t="shared" si="4"/>
        <v>#NUM!</v>
      </c>
      <c r="G42" s="2">
        <f t="shared" si="1"/>
        <v>5.873234588400944E-3</v>
      </c>
    </row>
    <row r="43" spans="4:7" x14ac:dyDescent="0.2">
      <c r="D43" s="1">
        <f t="shared" si="2"/>
        <v>528</v>
      </c>
      <c r="E43" s="2">
        <f t="shared" si="3"/>
        <v>5.2623891304935553E-3</v>
      </c>
      <c r="F43" s="2" t="e">
        <f t="shared" si="4"/>
        <v>#NUM!</v>
      </c>
      <c r="G43" s="2">
        <f t="shared" si="1"/>
        <v>5.2616368874290886E-3</v>
      </c>
    </row>
    <row r="44" spans="4:7" x14ac:dyDescent="0.2">
      <c r="D44" s="1">
        <f t="shared" si="2"/>
        <v>529</v>
      </c>
      <c r="E44" s="2">
        <f t="shared" si="3"/>
        <v>4.695364214731503E-3</v>
      </c>
      <c r="F44" s="2" t="e">
        <f t="shared" si="4"/>
        <v>#NUM!</v>
      </c>
      <c r="G44" s="2">
        <f t="shared" si="1"/>
        <v>4.6949157147682108E-3</v>
      </c>
    </row>
    <row r="45" spans="4:7" x14ac:dyDescent="0.2">
      <c r="D45" s="1">
        <f t="shared" si="2"/>
        <v>530</v>
      </c>
      <c r="E45" s="2">
        <f t="shared" si="3"/>
        <v>4.1726727266764938E-3</v>
      </c>
      <c r="F45" s="2" t="e">
        <f t="shared" si="4"/>
        <v>#NUM!</v>
      </c>
      <c r="G45" s="2">
        <f t="shared" si="1"/>
        <v>4.1725171189024302E-3</v>
      </c>
    </row>
    <row r="46" spans="4:7" x14ac:dyDescent="0.2">
      <c r="D46" s="1">
        <f t="shared" si="2"/>
        <v>531</v>
      </c>
      <c r="E46" s="2">
        <f t="shared" si="3"/>
        <v>3.6933261422560453E-3</v>
      </c>
      <c r="F46" s="2" t="e">
        <f t="shared" si="4"/>
        <v>#NUM!</v>
      </c>
      <c r="G46" s="2">
        <f t="shared" si="1"/>
        <v>3.6934468601984571E-3</v>
      </c>
    </row>
    <row r="47" spans="4:7" x14ac:dyDescent="0.2">
      <c r="D47" s="1">
        <f t="shared" si="2"/>
        <v>532</v>
      </c>
      <c r="E47" s="2">
        <f t="shared" si="3"/>
        <v>3.2559585727783449E-3</v>
      </c>
      <c r="F47" s="2" t="e">
        <f t="shared" si="4"/>
        <v>#NUM!</v>
      </c>
      <c r="G47" s="2">
        <f t="shared" si="1"/>
        <v>3.2563342965226116E-3</v>
      </c>
    </row>
    <row r="48" spans="4:7" x14ac:dyDescent="0.2">
      <c r="D48" s="1">
        <f t="shared" si="2"/>
        <v>533</v>
      </c>
      <c r="E48" s="2">
        <f t="shared" si="3"/>
        <v>2.8588904541468293E-3</v>
      </c>
      <c r="F48" s="2" t="e">
        <f t="shared" si="4"/>
        <v>#NUM!</v>
      </c>
      <c r="G48" s="2">
        <f t="shared" si="1"/>
        <v>2.8594961247392359E-3</v>
      </c>
    </row>
    <row r="49" spans="4:7" x14ac:dyDescent="0.2">
      <c r="D49" s="1">
        <f t="shared" si="2"/>
        <v>534</v>
      </c>
      <c r="E49" s="2">
        <f t="shared" si="3"/>
        <v>2.5001907155179307E-3</v>
      </c>
      <c r="F49" s="2" t="e">
        <f t="shared" si="4"/>
        <v>#NUM!</v>
      </c>
      <c r="G49" s="2">
        <f t="shared" si="1"/>
        <v>2.500998560939105E-3</v>
      </c>
    </row>
    <row r="50" spans="4:7" x14ac:dyDescent="0.2">
      <c r="D50" s="1">
        <f t="shared" si="2"/>
        <v>535</v>
      </c>
      <c r="E50" s="2">
        <f t="shared" si="3"/>
        <v>2.1777362120212252E-3</v>
      </c>
      <c r="F50" s="2" t="e">
        <f t="shared" si="4"/>
        <v>#NUM!</v>
      </c>
      <c r="G50" s="2">
        <f t="shared" si="1"/>
        <v>2.1787167480070702E-3</v>
      </c>
    </row>
    <row r="51" spans="4:7" x14ac:dyDescent="0.2">
      <c r="D51" s="1">
        <f t="shared" si="2"/>
        <v>536</v>
      </c>
      <c r="E51" s="2">
        <f t="shared" si="3"/>
        <v>1.8892674227422971E-3</v>
      </c>
      <c r="F51" s="2" t="e">
        <f t="shared" si="4"/>
        <v>#NUM!</v>
      </c>
      <c r="G51" s="2">
        <f t="shared" si="1"/>
        <v>1.8903903968153779E-3</v>
      </c>
    </row>
    <row r="52" spans="4:7" x14ac:dyDescent="0.2">
      <c r="D52" s="1">
        <f t="shared" si="2"/>
        <v>537</v>
      </c>
      <c r="E52" s="2">
        <f t="shared" si="3"/>
        <v>1.6324396352931454E-3</v>
      </c>
      <c r="F52" s="2" t="e">
        <f t="shared" si="4"/>
        <v>#NUM!</v>
      </c>
      <c r="G52" s="2">
        <f t="shared" si="1"/>
        <v>1.6336748881865537E-3</v>
      </c>
    </row>
    <row r="53" spans="4:7" x14ac:dyDescent="0.2">
      <c r="D53" s="1">
        <f t="shared" si="2"/>
        <v>538</v>
      </c>
      <c r="E53" s="2">
        <f t="shared" si="3"/>
        <v>1.404869054164936E-3</v>
      </c>
      <c r="F53" s="2" t="e">
        <f t="shared" si="4"/>
        <v>#NUM!</v>
      </c>
      <c r="G53" s="2">
        <f t="shared" si="1"/>
        <v>1.406187279034965E-3</v>
      </c>
    </row>
    <row r="54" spans="4:7" x14ac:dyDescent="0.2">
      <c r="D54" s="1">
        <f t="shared" si="2"/>
        <v>539</v>
      </c>
      <c r="E54" s="2">
        <f t="shared" si="3"/>
        <v>1.2041734749984987E-3</v>
      </c>
      <c r="F54" s="2" t="e">
        <f t="shared" si="4"/>
        <v>#NUM!</v>
      </c>
      <c r="G54" s="2">
        <f t="shared" si="1"/>
        <v>1.2055468610780995E-3</v>
      </c>
    </row>
    <row r="55" spans="4:7" x14ac:dyDescent="0.2">
      <c r="D55" s="1">
        <f t="shared" si="2"/>
        <v>540</v>
      </c>
      <c r="E55" s="2">
        <f t="shared" si="3"/>
        <v>1.0280073555079875E-3</v>
      </c>
      <c r="F55" s="2" t="e">
        <f t="shared" si="4"/>
        <v>#NUM!</v>
      </c>
      <c r="G55" s="2">
        <f t="shared" si="1"/>
        <v>1.0294101088900165E-3</v>
      </c>
    </row>
    <row r="56" spans="4:7" x14ac:dyDescent="0.2">
      <c r="D56" s="1">
        <f t="shared" si="2"/>
        <v>541</v>
      </c>
      <c r="E56" s="2">
        <f t="shared" si="3"/>
        <v>8.7409128194763897E-4</v>
      </c>
      <c r="F56" s="2" t="e">
        <f t="shared" si="4"/>
        <v>#NUM!</v>
      </c>
      <c r="G56" s="2">
        <f t="shared" si="1"/>
        <v>8.7550002173197861E-4</v>
      </c>
    </row>
    <row r="57" spans="4:7" x14ac:dyDescent="0.2">
      <c r="D57" s="1">
        <f t="shared" si="2"/>
        <v>542</v>
      </c>
      <c r="E57" s="2">
        <f t="shared" si="3"/>
        <v>7.4023597493351543E-4</v>
      </c>
      <c r="F57" s="2" t="e">
        <f t="shared" si="4"/>
        <v>#NUM!</v>
      </c>
      <c r="G57" s="2">
        <f t="shared" si="1"/>
        <v>7.4163000786575672E-4</v>
      </c>
    </row>
    <row r="58" spans="4:7" x14ac:dyDescent="0.2">
      <c r="D58" s="1">
        <f t="shared" si="2"/>
        <v>543</v>
      </c>
      <c r="E58" s="2">
        <f t="shared" si="3"/>
        <v>6.2436109856271326E-4</v>
      </c>
      <c r="F58" s="2" t="e">
        <f t="shared" si="4"/>
        <v>#NUM!</v>
      </c>
      <c r="G58" s="2">
        <f t="shared" si="1"/>
        <v>6.257225793876442E-4</v>
      </c>
    </row>
    <row r="59" spans="4:7" x14ac:dyDescent="0.2">
      <c r="D59" s="1">
        <f t="shared" si="2"/>
        <v>544</v>
      </c>
      <c r="E59" s="2">
        <f t="shared" si="3"/>
        <v>5.2450923169698217E-4</v>
      </c>
      <c r="F59" s="2" t="e">
        <f t="shared" si="4"/>
        <v>#NUM!</v>
      </c>
      <c r="G59" s="2">
        <f t="shared" si="1"/>
        <v>5.2582321967720169E-4</v>
      </c>
    </row>
    <row r="60" spans="4:7" x14ac:dyDescent="0.2">
      <c r="D60" s="1">
        <f t="shared" si="2"/>
        <v>545</v>
      </c>
      <c r="E60" s="2">
        <f t="shared" si="3"/>
        <v>4.3885543055747632E-4</v>
      </c>
      <c r="F60" s="2" t="e">
        <f t="shared" si="4"/>
        <v>#NUM!</v>
      </c>
      <c r="G60" s="2">
        <f t="shared" si="1"/>
        <v>4.4010985495723798E-4</v>
      </c>
    </row>
    <row r="61" spans="4:7" x14ac:dyDescent="0.2">
      <c r="D61" s="1">
        <f t="shared" si="2"/>
        <v>546</v>
      </c>
      <c r="E61" s="2">
        <f t="shared" si="3"/>
        <v>3.6571285879789361E-4</v>
      </c>
      <c r="F61" s="2" t="e">
        <f t="shared" si="4"/>
        <v>#NUM!</v>
      </c>
      <c r="G61" s="2">
        <f t="shared" si="1"/>
        <v>3.6689840760872894E-4</v>
      </c>
    </row>
    <row r="62" spans="4:7" x14ac:dyDescent="0.2">
      <c r="D62" s="1">
        <f t="shared" si="2"/>
        <v>547</v>
      </c>
      <c r="E62" s="2">
        <f t="shared" si="3"/>
        <v>3.0353498700959162E-4</v>
      </c>
      <c r="F62" s="2" t="e">
        <f t="shared" si="4"/>
        <v>#NUM!</v>
      </c>
      <c r="G62" s="2">
        <f t="shared" si="1"/>
        <v>3.046449338823809E-4</v>
      </c>
    </row>
    <row r="63" spans="4:7" x14ac:dyDescent="0.2">
      <c r="D63" s="1">
        <f t="shared" si="2"/>
        <v>548</v>
      </c>
      <c r="E63" s="2">
        <f t="shared" si="3"/>
        <v>2.5091487064843597E-4</v>
      </c>
      <c r="F63" s="2" t="e">
        <f t="shared" si="4"/>
        <v>#NUM!</v>
      </c>
      <c r="G63" s="2">
        <f t="shared" si="1"/>
        <v>2.5194485496948804E-4</v>
      </c>
    </row>
    <row r="64" spans="4:7" x14ac:dyDescent="0.2">
      <c r="D64" s="1">
        <f t="shared" si="2"/>
        <v>549</v>
      </c>
      <c r="E64" s="2">
        <f t="shared" si="3"/>
        <v>2.0658200643550734E-4</v>
      </c>
      <c r="F64" s="2" t="e">
        <f t="shared" si="4"/>
        <v>#NUM!</v>
      </c>
      <c r="G64" s="2">
        <f t="shared" si="1"/>
        <v>2.0752978086391316E-4</v>
      </c>
    </row>
    <row r="65" spans="4:7" x14ac:dyDescent="0.2">
      <c r="D65" s="1">
        <f t="shared" si="2"/>
        <v>550</v>
      </c>
      <c r="E65" s="2">
        <f t="shared" si="3"/>
        <v>1.6939724527711636E-4</v>
      </c>
      <c r="F65" s="2" t="e">
        <f t="shared" si="4"/>
        <v>#NUM!</v>
      </c>
      <c r="G65" s="2">
        <f t="shared" si="1"/>
        <v>1.7026240396555981E-4</v>
      </c>
    </row>
    <row r="66" spans="4:7" x14ac:dyDescent="0.2">
      <c r="D66" s="1">
        <f t="shared" si="2"/>
        <v>551</v>
      </c>
      <c r="E66" s="2">
        <f t="shared" si="3"/>
        <v>1.3834620757659108E-4</v>
      </c>
      <c r="F66" s="2" t="e">
        <f t="shared" si="4"/>
        <v>#NUM!</v>
      </c>
      <c r="G66" s="2">
        <f t="shared" si="1"/>
        <v>1.3912990685305271E-4</v>
      </c>
    </row>
    <row r="67" spans="4:7" x14ac:dyDescent="0.2">
      <c r="D67" s="1">
        <f t="shared" si="2"/>
        <v>552</v>
      </c>
      <c r="E67" s="2">
        <f t="shared" si="3"/>
        <v>1.1253160724980061E-4</v>
      </c>
      <c r="F67" s="2" t="e">
        <f t="shared" si="4"/>
        <v>#NUM!</v>
      </c>
      <c r="G67" s="2">
        <f t="shared" si="1"/>
        <v>1.1323628886028558E-4</v>
      </c>
    </row>
    <row r="68" spans="4:7" x14ac:dyDescent="0.2">
      <c r="D68" s="1">
        <f t="shared" si="2"/>
        <v>553</v>
      </c>
      <c r="E68" s="2">
        <f t="shared" si="3"/>
        <v>9.1164846379584457E-5</v>
      </c>
      <c r="F68" s="2" t="e">
        <f t="shared" si="4"/>
        <v>#NUM!</v>
      </c>
      <c r="G68" s="2">
        <f t="shared" si="1"/>
        <v>9.1793971602527336E-5</v>
      </c>
    </row>
    <row r="69" spans="4:7" x14ac:dyDescent="0.2">
      <c r="D69" s="1">
        <f t="shared" si="2"/>
        <v>554</v>
      </c>
      <c r="E69" s="2">
        <f t="shared" si="3"/>
        <v>7.3557195544538516E-5</v>
      </c>
      <c r="F69" s="2" t="e">
        <f t="shared" si="4"/>
        <v>#NUM!</v>
      </c>
      <c r="G69" s="2">
        <f t="shared" si="1"/>
        <v>7.4114996675089806E-5</v>
      </c>
    </row>
    <row r="70" spans="4:7" x14ac:dyDescent="0.2">
      <c r="D70" s="1">
        <f t="shared" si="2"/>
        <v>555</v>
      </c>
      <c r="E70" s="2">
        <f t="shared" si="3"/>
        <v>5.9110827410566313E-5</v>
      </c>
      <c r="F70" s="2" t="e">
        <f t="shared" si="4"/>
        <v>#NUM!</v>
      </c>
      <c r="G70" s="2">
        <f t="shared" ref="G70:G105" si="5">(1-NORMSDIST((D70-0.5-$B$3)/SQRT($B$1*$B$2*(1-$B$2))))-(1-NORMSDIST((D70+0.5-$B$3)/SQRT($B$1*$B$2*(1-$B$2))))</f>
        <v>5.9602081360021764E-5</v>
      </c>
    </row>
    <row r="71" spans="4:7" x14ac:dyDescent="0.2">
      <c r="D71" s="1">
        <f t="shared" ref="D71:D103" si="6">1+D70</f>
        <v>556</v>
      </c>
      <c r="E71" s="2">
        <f t="shared" ref="E71:E105" si="7">_xlfn.BINOM.DIST(D71,$B$1,$B$2,0)</f>
        <v>4.7309924816010811E-5</v>
      </c>
      <c r="F71" s="2" t="e">
        <f t="shared" ref="F71:F103" si="8">($B$3^D71/FACT(D71))*EXP(-$B$3)</f>
        <v>#NUM!</v>
      </c>
      <c r="G71" s="2">
        <f t="shared" si="5"/>
        <v>4.773975195004887E-5</v>
      </c>
    </row>
    <row r="72" spans="4:7" x14ac:dyDescent="0.2">
      <c r="D72" s="1">
        <f t="shared" si="6"/>
        <v>557</v>
      </c>
      <c r="E72" s="2">
        <f t="shared" si="7"/>
        <v>3.7712040607376498E-5</v>
      </c>
      <c r="F72" s="2" t="e">
        <f t="shared" si="8"/>
        <v>#NUM!</v>
      </c>
      <c r="G72" s="2">
        <f t="shared" si="5"/>
        <v>3.8085730495684977E-5</v>
      </c>
    </row>
    <row r="73" spans="4:7" x14ac:dyDescent="0.2">
      <c r="D73" s="1">
        <f t="shared" si="6"/>
        <v>558</v>
      </c>
      <c r="E73" s="2">
        <f t="shared" si="7"/>
        <v>2.9939845858544417E-5</v>
      </c>
      <c r="F73" s="2" t="e">
        <f t="shared" si="8"/>
        <v>#NUM!</v>
      </c>
      <c r="G73" s="2">
        <f t="shared" si="5"/>
        <v>3.0262710355222211E-5</v>
      </c>
    </row>
    <row r="74" spans="4:7" x14ac:dyDescent="0.2">
      <c r="D74" s="1">
        <f t="shared" si="6"/>
        <v>559</v>
      </c>
      <c r="E74" s="2">
        <f t="shared" si="7"/>
        <v>2.3673366492802735E-5</v>
      </c>
      <c r="F74" s="2" t="e">
        <f t="shared" si="8"/>
        <v>#NUM!</v>
      </c>
      <c r="G74" s="2">
        <f t="shared" si="5"/>
        <v>2.3950619545187735E-5</v>
      </c>
    </row>
    <row r="75" spans="4:7" x14ac:dyDescent="0.2">
      <c r="D75" s="1">
        <f t="shared" si="6"/>
        <v>560</v>
      </c>
      <c r="E75" s="2">
        <f t="shared" si="7"/>
        <v>1.8642776113082092E-5</v>
      </c>
      <c r="F75" s="2" t="e">
        <f t="shared" si="8"/>
        <v>#NUM!</v>
      </c>
      <c r="G75" s="2">
        <f t="shared" si="5"/>
        <v>1.8879438877017485E-5</v>
      </c>
    </row>
    <row r="76" spans="4:7" x14ac:dyDescent="0.2">
      <c r="D76" s="1">
        <f t="shared" si="6"/>
        <v>561</v>
      </c>
      <c r="E76" s="2">
        <f t="shared" si="7"/>
        <v>1.4621785186731137E-5</v>
      </c>
      <c r="F76" s="2" t="e">
        <f t="shared" si="8"/>
        <v>#NUM!</v>
      </c>
      <c r="G76" s="2">
        <f t="shared" si="5"/>
        <v>1.482261443730426E-5</v>
      </c>
    </row>
    <row r="77" spans="4:7" x14ac:dyDescent="0.2">
      <c r="D77" s="1">
        <f t="shared" si="6"/>
        <v>562</v>
      </c>
      <c r="E77" s="2">
        <f t="shared" si="7"/>
        <v>1.1421643588923286E-5</v>
      </c>
      <c r="F77" s="2" t="e">
        <f t="shared" si="8"/>
        <v>#NUM!</v>
      </c>
      <c r="G77" s="2">
        <f t="shared" si="5"/>
        <v>1.1591081006234738E-5</v>
      </c>
    </row>
    <row r="78" spans="4:7" x14ac:dyDescent="0.2">
      <c r="D78" s="1">
        <f t="shared" si="6"/>
        <v>563</v>
      </c>
      <c r="E78" s="2">
        <f t="shared" si="7"/>
        <v>8.8857546926259354E-6</v>
      </c>
      <c r="F78" s="2" t="e">
        <f t="shared" si="8"/>
        <v>#NUM!</v>
      </c>
      <c r="G78" s="2">
        <f t="shared" si="5"/>
        <v>9.0278943749577678E-6</v>
      </c>
    </row>
    <row r="79" spans="4:7" x14ac:dyDescent="0.2">
      <c r="D79" s="1">
        <f t="shared" si="6"/>
        <v>564</v>
      </c>
      <c r="E79" s="2">
        <f t="shared" si="7"/>
        <v>6.8848843983644659E-6</v>
      </c>
      <c r="F79" s="2" t="e">
        <f t="shared" si="8"/>
        <v>#NUM!</v>
      </c>
      <c r="G79" s="2">
        <f t="shared" si="5"/>
        <v>7.0034558751208564E-6</v>
      </c>
    </row>
    <row r="80" spans="4:7" x14ac:dyDescent="0.2">
      <c r="D80" s="1">
        <f t="shared" si="6"/>
        <v>565</v>
      </c>
      <c r="E80" s="2">
        <f t="shared" si="7"/>
        <v>5.3129373410387579E-6</v>
      </c>
      <c r="F80" s="2" t="e">
        <f t="shared" si="8"/>
        <v>#NUM!</v>
      </c>
      <c r="G80" s="2">
        <f t="shared" si="5"/>
        <v>5.411301391977652E-6</v>
      </c>
    </row>
    <row r="81" spans="4:7" x14ac:dyDescent="0.2">
      <c r="D81" s="1">
        <f t="shared" si="6"/>
        <v>566</v>
      </c>
      <c r="E81" s="2">
        <f t="shared" si="7"/>
        <v>4.0832645642259597E-6</v>
      </c>
      <c r="F81" s="2" t="e">
        <f t="shared" si="8"/>
        <v>#NUM!</v>
      </c>
      <c r="G81" s="2">
        <f t="shared" si="5"/>
        <v>4.1644192867451579E-6</v>
      </c>
    </row>
    <row r="82" spans="4:7" x14ac:dyDescent="0.2">
      <c r="D82" s="1">
        <f t="shared" si="6"/>
        <v>567</v>
      </c>
      <c r="E82" s="2">
        <f t="shared" si="7"/>
        <v>3.1254617652099584E-6</v>
      </c>
      <c r="F82" s="2" t="e">
        <f t="shared" si="8"/>
        <v>#NUM!</v>
      </c>
      <c r="G82" s="2">
        <f t="shared" si="5"/>
        <v>3.1920565304321968E-6</v>
      </c>
    </row>
    <row r="83" spans="4:7" x14ac:dyDescent="0.2">
      <c r="D83" s="1">
        <f t="shared" si="6"/>
        <v>568</v>
      </c>
      <c r="E83" s="2">
        <f t="shared" si="7"/>
        <v>2.3826143386195631E-6</v>
      </c>
      <c r="F83" s="2" t="e">
        <f t="shared" si="8"/>
        <v>#NUM!</v>
      </c>
      <c r="G83" s="2">
        <f t="shared" si="5"/>
        <v>2.4369695222903331E-6</v>
      </c>
    </row>
    <row r="84" spans="4:7" x14ac:dyDescent="0.2">
      <c r="D84" s="1">
        <f t="shared" si="6"/>
        <v>569</v>
      </c>
      <c r="E84" s="2">
        <f t="shared" si="7"/>
        <v>1.8089444539255899E-6</v>
      </c>
      <c r="F84" s="2" t="e">
        <f t="shared" si="8"/>
        <v>#NUM!</v>
      </c>
      <c r="G84" s="2">
        <f t="shared" si="5"/>
        <v>1.8530751001444301E-6</v>
      </c>
    </row>
    <row r="85" spans="4:7" x14ac:dyDescent="0.2">
      <c r="D85" s="1">
        <f t="shared" si="6"/>
        <v>570</v>
      </c>
      <c r="E85" s="2">
        <f t="shared" si="7"/>
        <v>1.367815894108623E-6</v>
      </c>
      <c r="F85" s="2" t="e">
        <f t="shared" si="8"/>
        <v>#NUM!</v>
      </c>
      <c r="G85" s="2">
        <f t="shared" si="5"/>
        <v>1.4034577465737996E-6</v>
      </c>
    </row>
    <row r="86" spans="4:7" x14ac:dyDescent="0.2">
      <c r="D86" s="1">
        <f t="shared" si="6"/>
        <v>571</v>
      </c>
      <c r="E86" s="2">
        <f t="shared" si="7"/>
        <v>1.030054000817349E-6</v>
      </c>
      <c r="F86" s="2" t="e">
        <f t="shared" si="8"/>
        <v>#NUM!</v>
      </c>
      <c r="G86" s="2">
        <f t="shared" si="5"/>
        <v>1.0586906130649609E-6</v>
      </c>
    </row>
    <row r="87" spans="4:7" x14ac:dyDescent="0.2">
      <c r="D87" s="1">
        <f t="shared" si="6"/>
        <v>572</v>
      </c>
      <c r="E87" s="2">
        <f t="shared" si="7"/>
        <v>7.7254050061302736E-7</v>
      </c>
      <c r="F87" s="2" t="e">
        <f t="shared" si="8"/>
        <v>#NUM!</v>
      </c>
      <c r="G87" s="2">
        <f t="shared" si="5"/>
        <v>7.9543039355201017E-7</v>
      </c>
    </row>
    <row r="88" spans="4:7" x14ac:dyDescent="0.2">
      <c r="D88" s="1">
        <f t="shared" si="6"/>
        <v>573</v>
      </c>
      <c r="E88" s="2">
        <f t="shared" si="7"/>
        <v>5.7704595857307835E-7</v>
      </c>
      <c r="F88" s="2" t="e">
        <f t="shared" si="8"/>
        <v>#NUM!</v>
      </c>
      <c r="G88" s="2">
        <f t="shared" si="5"/>
        <v>5.9524903384122752E-7</v>
      </c>
    </row>
    <row r="89" spans="4:7" x14ac:dyDescent="0.2">
      <c r="D89" s="1">
        <f t="shared" si="6"/>
        <v>574</v>
      </c>
      <c r="E89" s="2">
        <f t="shared" si="7"/>
        <v>4.2926589601167468E-7</v>
      </c>
      <c r="F89" s="2" t="e">
        <f t="shared" si="8"/>
        <v>#NUM!</v>
      </c>
      <c r="G89" s="2">
        <f t="shared" si="5"/>
        <v>4.4366852069988028E-7</v>
      </c>
    </row>
    <row r="90" spans="4:7" x14ac:dyDescent="0.2">
      <c r="D90" s="1">
        <f t="shared" si="6"/>
        <v>575</v>
      </c>
      <c r="E90" s="2">
        <f t="shared" si="7"/>
        <v>3.1803003774083182E-7</v>
      </c>
      <c r="F90" s="2" t="e">
        <f t="shared" si="8"/>
        <v>#NUM!</v>
      </c>
      <c r="G90" s="2">
        <f t="shared" si="5"/>
        <v>3.2936840022035341E-7</v>
      </c>
    </row>
    <row r="91" spans="4:7" x14ac:dyDescent="0.2">
      <c r="D91" s="1">
        <f t="shared" si="6"/>
        <v>576</v>
      </c>
      <c r="E91" s="2">
        <f t="shared" si="7"/>
        <v>2.3465757993030014E-7</v>
      </c>
      <c r="F91" s="2" t="e">
        <f t="shared" si="8"/>
        <v>#NUM!</v>
      </c>
      <c r="G91" s="2">
        <f t="shared" si="5"/>
        <v>2.4353907024377008E-7</v>
      </c>
    </row>
    <row r="92" spans="4:7" x14ac:dyDescent="0.2">
      <c r="D92" s="1">
        <f t="shared" si="6"/>
        <v>577</v>
      </c>
      <c r="E92" s="2">
        <f t="shared" si="7"/>
        <v>1.7243468611862336E-7</v>
      </c>
      <c r="F92" s="2" t="e">
        <f t="shared" si="8"/>
        <v>#NUM!</v>
      </c>
      <c r="G92" s="2">
        <f t="shared" si="5"/>
        <v>1.7935717522288286E-7</v>
      </c>
    </row>
    <row r="93" spans="4:7" x14ac:dyDescent="0.2">
      <c r="D93" s="1">
        <f t="shared" si="6"/>
        <v>578</v>
      </c>
      <c r="E93" s="2">
        <f t="shared" si="7"/>
        <v>1.2619355056778236E-7</v>
      </c>
      <c r="F93" s="2" t="e">
        <f t="shared" si="8"/>
        <v>#NUM!</v>
      </c>
      <c r="G93" s="2">
        <f t="shared" si="5"/>
        <v>1.3156254485835461E-7</v>
      </c>
    </row>
    <row r="94" spans="4:7" x14ac:dyDescent="0.2">
      <c r="D94" s="1">
        <f t="shared" si="6"/>
        <v>579</v>
      </c>
      <c r="E94" s="2">
        <f t="shared" si="7"/>
        <v>9.197526483523978E-8</v>
      </c>
      <c r="F94" s="2" t="e">
        <f t="shared" si="8"/>
        <v>#NUM!</v>
      </c>
      <c r="G94" s="2">
        <f t="shared" si="5"/>
        <v>9.6118984438398059E-8</v>
      </c>
    </row>
    <row r="95" spans="4:7" x14ac:dyDescent="0.2">
      <c r="D95" s="1">
        <f t="shared" si="6"/>
        <v>580</v>
      </c>
      <c r="E95" s="2">
        <f t="shared" si="7"/>
        <v>6.6761356026958801E-8</v>
      </c>
      <c r="F95" s="2" t="e">
        <f t="shared" si="8"/>
        <v>#NUM!</v>
      </c>
      <c r="G95" s="2">
        <f t="shared" si="5"/>
        <v>6.9943841385367023E-8</v>
      </c>
    </row>
    <row r="96" spans="4:7" x14ac:dyDescent="0.2">
      <c r="D96" s="1">
        <f t="shared" si="6"/>
        <v>581</v>
      </c>
      <c r="E96" s="2">
        <f t="shared" si="7"/>
        <v>4.8261221224307307E-8</v>
      </c>
      <c r="F96" s="2" t="e">
        <f t="shared" si="8"/>
        <v>#NUM!</v>
      </c>
      <c r="G96" s="2">
        <f t="shared" si="5"/>
        <v>5.0693605979645895E-8</v>
      </c>
    </row>
    <row r="97" spans="4:7" x14ac:dyDescent="0.2">
      <c r="D97" s="1">
        <f t="shared" si="6"/>
        <v>582</v>
      </c>
      <c r="E97" s="2">
        <f t="shared" si="7"/>
        <v>3.4744762359081229E-8</v>
      </c>
      <c r="F97" s="2" t="e">
        <f t="shared" si="8"/>
        <v>#NUM!</v>
      </c>
      <c r="G97" s="2">
        <f t="shared" si="5"/>
        <v>3.6594876573481372E-8</v>
      </c>
    </row>
    <row r="98" spans="4:7" x14ac:dyDescent="0.2">
      <c r="D98" s="1">
        <f t="shared" si="6"/>
        <v>583</v>
      </c>
      <c r="E98" s="2">
        <f t="shared" si="7"/>
        <v>2.4911339049906741E-8</v>
      </c>
      <c r="F98" s="2" t="e">
        <f t="shared" si="8"/>
        <v>#NUM!</v>
      </c>
      <c r="G98" s="2">
        <f t="shared" si="5"/>
        <v>2.6311813838830744E-8</v>
      </c>
    </row>
    <row r="99" spans="4:7" x14ac:dyDescent="0.2">
      <c r="D99" s="1">
        <f t="shared" si="6"/>
        <v>584</v>
      </c>
      <c r="E99" s="2">
        <f t="shared" si="7"/>
        <v>1.7787719835293028E-8</v>
      </c>
      <c r="F99" s="2" t="e">
        <f t="shared" si="8"/>
        <v>#NUM!</v>
      </c>
      <c r="G99" s="2">
        <f t="shared" si="5"/>
        <v>1.8842767346427536E-8</v>
      </c>
    </row>
    <row r="100" spans="4:7" x14ac:dyDescent="0.2">
      <c r="D100" s="1">
        <f t="shared" si="6"/>
        <v>585</v>
      </c>
      <c r="E100" s="2">
        <f t="shared" si="7"/>
        <v>1.2649045216208165E-8</v>
      </c>
      <c r="F100" s="2" t="e">
        <f t="shared" si="8"/>
        <v>#NUM!</v>
      </c>
      <c r="G100" s="2">
        <f t="shared" si="5"/>
        <v>1.3440084045690526E-8</v>
      </c>
    </row>
    <row r="101" spans="4:7" x14ac:dyDescent="0.2">
      <c r="D101" s="1">
        <f t="shared" si="6"/>
        <v>586</v>
      </c>
      <c r="E101" s="2">
        <f t="shared" si="7"/>
        <v>8.9579415780313943E-9</v>
      </c>
      <c r="F101" s="2" t="e">
        <f t="shared" si="8"/>
        <v>#NUM!</v>
      </c>
      <c r="G101" s="2">
        <f t="shared" si="5"/>
        <v>9.5482256545764699E-9</v>
      </c>
    </row>
    <row r="102" spans="4:7" x14ac:dyDescent="0.2">
      <c r="D102" s="1">
        <f t="shared" si="6"/>
        <v>587</v>
      </c>
      <c r="E102" s="2">
        <f t="shared" si="7"/>
        <v>6.3178668029045641E-9</v>
      </c>
      <c r="F102" s="2" t="e">
        <f t="shared" si="8"/>
        <v>#NUM!</v>
      </c>
      <c r="G102" s="2">
        <f t="shared" si="5"/>
        <v>6.7562664352038837E-9</v>
      </c>
    </row>
    <row r="103" spans="4:7" x14ac:dyDescent="0.2">
      <c r="D103" s="1">
        <f t="shared" si="6"/>
        <v>588</v>
      </c>
      <c r="E103" s="2">
        <f t="shared" si="7"/>
        <v>4.4375493020401773E-9</v>
      </c>
      <c r="F103" s="2" t="e">
        <f t="shared" si="8"/>
        <v>#NUM!</v>
      </c>
      <c r="G103" s="2">
        <f t="shared" si="5"/>
        <v>4.7616147691442734E-9</v>
      </c>
    </row>
    <row r="104" spans="4:7" x14ac:dyDescent="0.2">
      <c r="D104" s="1">
        <f t="shared" ref="D104:D105" si="9">1+D103</f>
        <v>589</v>
      </c>
      <c r="E104" s="2">
        <f t="shared" si="7"/>
        <v>3.1040242995595887E-9</v>
      </c>
      <c r="F104" s="2" t="e">
        <f t="shared" ref="F104:F105" si="10">($B$3^D104/FACT(D104))*EXP(-$B$3)</f>
        <v>#NUM!</v>
      </c>
      <c r="G104" s="2">
        <f t="shared" si="5"/>
        <v>3.3424517598135139E-9</v>
      </c>
    </row>
    <row r="105" spans="4:7" x14ac:dyDescent="0.2">
      <c r="D105" s="1">
        <f t="shared" si="9"/>
        <v>590</v>
      </c>
      <c r="E105" s="2">
        <f t="shared" si="7"/>
        <v>2.1622948934219619E-9</v>
      </c>
      <c r="F105" s="2" t="e">
        <f t="shared" si="10"/>
        <v>#NUM!</v>
      </c>
      <c r="G105" s="2">
        <f t="shared" si="5"/>
        <v>2.3368962320802211E-9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plot</vt:lpstr>
      <vt:lpstr>binomial,Poisson,Gaussian</vt:lpstr>
    </vt:vector>
  </TitlesOfParts>
  <Company>TrellisWare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Chugg</dc:creator>
  <cp:lastModifiedBy>Keith Chugg</cp:lastModifiedBy>
  <dcterms:created xsi:type="dcterms:W3CDTF">2015-02-02T22:44:08Z</dcterms:created>
  <dcterms:modified xsi:type="dcterms:W3CDTF">2018-02-10T22:44:18Z</dcterms:modified>
</cp:coreProperties>
</file>