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l0022\Documents\GitHub\power_reliabilit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E21" i="1"/>
  <c r="F21" i="1"/>
  <c r="G21" i="1"/>
  <c r="H21" i="1"/>
  <c r="I21" i="1"/>
  <c r="E22" i="1"/>
  <c r="F22" i="1"/>
  <c r="G22" i="1"/>
  <c r="H22" i="1"/>
  <c r="I22" i="1"/>
  <c r="I23" i="1"/>
  <c r="H23" i="1"/>
  <c r="G23" i="1"/>
  <c r="F23" i="1"/>
  <c r="E23" i="1"/>
  <c r="K4" i="1"/>
  <c r="K5" i="1"/>
  <c r="K6" i="1"/>
  <c r="K7" i="1"/>
  <c r="J4" i="1"/>
  <c r="J5" i="1"/>
  <c r="J6" i="1"/>
  <c r="J7" i="1"/>
  <c r="K3" i="1"/>
  <c r="J3" i="1"/>
  <c r="I4" i="1" l="1"/>
  <c r="I5" i="1"/>
  <c r="I6" i="1"/>
  <c r="I7" i="1"/>
  <c r="I3" i="1"/>
  <c r="I16" i="1"/>
  <c r="H16" i="1"/>
  <c r="G16" i="1"/>
  <c r="F16" i="1"/>
  <c r="E16" i="1"/>
  <c r="E14" i="1" l="1"/>
  <c r="F3" i="1" l="1"/>
  <c r="D15" i="1"/>
  <c r="E15" i="1"/>
  <c r="F15" i="1"/>
  <c r="G15" i="1"/>
  <c r="H15" i="1"/>
  <c r="I15" i="1"/>
  <c r="D16" i="1"/>
  <c r="I14" i="1"/>
  <c r="H14" i="1"/>
  <c r="G14" i="1"/>
  <c r="F14" i="1"/>
  <c r="D14" i="1"/>
  <c r="G4" i="1"/>
  <c r="G5" i="1"/>
  <c r="G6" i="1"/>
  <c r="G7" i="1"/>
  <c r="G3" i="1"/>
  <c r="E4" i="1"/>
  <c r="F4" i="1" s="1"/>
  <c r="E5" i="1"/>
  <c r="F5" i="1" s="1"/>
  <c r="E6" i="1"/>
  <c r="F6" i="1" s="1"/>
  <c r="E7" i="1"/>
  <c r="F7" i="1" s="1"/>
  <c r="E3" i="1"/>
</calcChain>
</file>

<file path=xl/sharedStrings.xml><?xml version="1.0" encoding="utf-8"?>
<sst xmlns="http://schemas.openxmlformats.org/spreadsheetml/2006/main" count="49" uniqueCount="33">
  <si>
    <t>var(T)</t>
  </si>
  <si>
    <t>des_corr</t>
  </si>
  <si>
    <t>shared_var</t>
  </si>
  <si>
    <t>var(X) for des corr</t>
  </si>
  <si>
    <t>var(e ) for des corr</t>
  </si>
  <si>
    <t>Effects on effect sizes</t>
  </si>
  <si>
    <t>d</t>
  </si>
  <si>
    <t>r=0.9</t>
  </si>
  <si>
    <t>r=0.8</t>
  </si>
  <si>
    <t>r=0.7</t>
  </si>
  <si>
    <t>r=0.6</t>
  </si>
  <si>
    <t>r=0.5</t>
  </si>
  <si>
    <t>Independent Samples</t>
  </si>
  <si>
    <t>Paired Samples</t>
  </si>
  <si>
    <t>inf</t>
  </si>
  <si>
    <t>dz =</t>
  </si>
  <si>
    <t>post test d</t>
  </si>
  <si>
    <t>Interaction term in 2x2 ANOVA (controlling for main-effects)</t>
  </si>
  <si>
    <t>Within-Subject correlations</t>
  </si>
  <si>
    <t>corr between pre and post</t>
  </si>
  <si>
    <t>SD of diff</t>
  </si>
  <si>
    <t>var(x_dff)</t>
  </si>
  <si>
    <t>var_x_diff_from_sim</t>
  </si>
  <si>
    <t>dz=</t>
  </si>
  <si>
    <t>Plug these into a power calculator for within-between interactions</t>
  </si>
  <si>
    <t xml:space="preserve">*The effect here is dz rather than d. </t>
  </si>
  <si>
    <t>*dz = mean(difference)/sd(difference)</t>
  </si>
  <si>
    <t>d = (mean1 - mean2)/ pooled SD</t>
  </si>
  <si>
    <t>*Not these effect-sizes are given as dz</t>
  </si>
  <si>
    <t>Plug these into a power calculator for between-subjects t-tests</t>
  </si>
  <si>
    <t>Plug these into a power calculator for within-subjects t-tests</t>
  </si>
  <si>
    <t>*However, for the interaction in a 2x2 design, you enter the dz effect-size for a between subjects t-test</t>
  </si>
  <si>
    <t>*Because the within-between interaction is the same as a t-test of the difference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</si>
</sst>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workbookViewId="0">
      <selection activeCell="J30" sqref="J30"/>
    </sheetView>
  </sheetViews>
  <sheetFormatPr defaultRowHeight="15" x14ac:dyDescent="0.25"/>
  <cols>
    <col min="2" max="2" width="11.42578125" customWidth="1"/>
    <col min="5" max="5" width="11.5703125" bestFit="1" customWidth="1"/>
    <col min="6" max="6" width="17" bestFit="1" customWidth="1"/>
    <col min="7" max="7" width="17.5703125" bestFit="1" customWidth="1"/>
    <col min="8" max="9" width="11.5703125" bestFit="1" customWidth="1"/>
    <col min="12" max="12" width="19.5703125" bestFit="1" customWidth="1"/>
  </cols>
  <sheetData>
    <row r="1" spans="2:12" x14ac:dyDescent="0.25">
      <c r="I1" t="s">
        <v>18</v>
      </c>
    </row>
    <row r="2" spans="2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19</v>
      </c>
      <c r="J2" t="s">
        <v>20</v>
      </c>
      <c r="K2" t="s">
        <v>21</v>
      </c>
      <c r="L2" s="1" t="s">
        <v>22</v>
      </c>
    </row>
    <row r="3" spans="2:12" x14ac:dyDescent="0.25">
      <c r="C3">
        <v>1</v>
      </c>
      <c r="D3">
        <v>0.5</v>
      </c>
      <c r="E3">
        <f>D3*D3</f>
        <v>0.25</v>
      </c>
      <c r="F3">
        <f>C3/E3</f>
        <v>4</v>
      </c>
      <c r="G3">
        <f>F3-1</f>
        <v>3</v>
      </c>
      <c r="I3">
        <f>D3*D3</f>
        <v>0.25</v>
      </c>
      <c r="J3">
        <f>SQRT(2*(1-I3))*SQRT(F3)</f>
        <v>2.4494897427831779</v>
      </c>
      <c r="K3">
        <f>J3*J3</f>
        <v>5.9999999999999991</v>
      </c>
      <c r="L3" s="1">
        <v>5.94</v>
      </c>
    </row>
    <row r="4" spans="2:12" x14ac:dyDescent="0.25">
      <c r="C4">
        <v>1</v>
      </c>
      <c r="D4">
        <v>0.6</v>
      </c>
      <c r="E4">
        <f t="shared" ref="E4:E7" si="0">D4*D4</f>
        <v>0.36</v>
      </c>
      <c r="F4">
        <f t="shared" ref="F4:F7" si="1">C4/E4</f>
        <v>2.7777777777777777</v>
      </c>
      <c r="G4">
        <f t="shared" ref="G4:G7" si="2">F4-1</f>
        <v>1.7777777777777777</v>
      </c>
      <c r="I4">
        <f t="shared" ref="I4:I7" si="3">D4*D4</f>
        <v>0.36</v>
      </c>
      <c r="J4">
        <f t="shared" ref="J4:J7" si="4">SQRT(2*(1-I4))*SQRT(F4)</f>
        <v>1.8856180831641267</v>
      </c>
      <c r="K4">
        <f t="shared" ref="K4:K7" si="5">J4*J4</f>
        <v>3.5555555555555554</v>
      </c>
      <c r="L4" s="1">
        <v>3.57</v>
      </c>
    </row>
    <row r="5" spans="2:12" x14ac:dyDescent="0.25">
      <c r="C5">
        <v>1</v>
      </c>
      <c r="D5">
        <v>0.7</v>
      </c>
      <c r="E5">
        <f t="shared" si="0"/>
        <v>0.48999999999999994</v>
      </c>
      <c r="F5">
        <f t="shared" si="1"/>
        <v>2.0408163265306127</v>
      </c>
      <c r="G5">
        <f t="shared" si="2"/>
        <v>1.0408163265306127</v>
      </c>
      <c r="I5">
        <f t="shared" si="3"/>
        <v>0.48999999999999994</v>
      </c>
      <c r="J5">
        <f t="shared" si="4"/>
        <v>1.4427864197660114</v>
      </c>
      <c r="K5">
        <f t="shared" si="5"/>
        <v>2.0816326530612255</v>
      </c>
      <c r="L5" s="1">
        <v>2.08</v>
      </c>
    </row>
    <row r="6" spans="2:12" x14ac:dyDescent="0.25">
      <c r="C6">
        <v>1</v>
      </c>
      <c r="D6">
        <v>0.8</v>
      </c>
      <c r="E6">
        <f t="shared" si="0"/>
        <v>0.64000000000000012</v>
      </c>
      <c r="F6">
        <f t="shared" si="1"/>
        <v>1.5624999999999998</v>
      </c>
      <c r="G6">
        <f t="shared" si="2"/>
        <v>0.56249999999999978</v>
      </c>
      <c r="I6">
        <f t="shared" si="3"/>
        <v>0.64000000000000012</v>
      </c>
      <c r="J6">
        <f t="shared" si="4"/>
        <v>1.0606601717798212</v>
      </c>
      <c r="K6">
        <f t="shared" si="5"/>
        <v>1.1249999999999998</v>
      </c>
      <c r="L6" s="1">
        <v>1.095</v>
      </c>
    </row>
    <row r="7" spans="2:12" x14ac:dyDescent="0.25">
      <c r="C7">
        <v>1</v>
      </c>
      <c r="D7">
        <v>0.9</v>
      </c>
      <c r="E7">
        <f t="shared" si="0"/>
        <v>0.81</v>
      </c>
      <c r="F7">
        <f t="shared" si="1"/>
        <v>1.2345679012345678</v>
      </c>
      <c r="G7">
        <f t="shared" si="2"/>
        <v>0.23456790123456783</v>
      </c>
      <c r="I7">
        <f t="shared" si="3"/>
        <v>0.81</v>
      </c>
      <c r="J7">
        <f t="shared" si="4"/>
        <v>0.6849348892187751</v>
      </c>
      <c r="K7">
        <f t="shared" si="5"/>
        <v>0.46913580246913572</v>
      </c>
      <c r="L7" s="1">
        <v>0.46300000000000002</v>
      </c>
    </row>
    <row r="11" spans="2:12" x14ac:dyDescent="0.25">
      <c r="B11" t="s">
        <v>5</v>
      </c>
    </row>
    <row r="12" spans="2:12" x14ac:dyDescent="0.25">
      <c r="B12" s="2" t="s">
        <v>12</v>
      </c>
      <c r="C12" s="2"/>
      <c r="D12" s="2"/>
      <c r="E12" s="2"/>
      <c r="F12" s="2"/>
      <c r="G12" s="2"/>
      <c r="H12" s="2"/>
      <c r="I12" s="2"/>
      <c r="J12" s="2" t="s">
        <v>29</v>
      </c>
    </row>
    <row r="13" spans="2:12" x14ac:dyDescent="0.25">
      <c r="B13" s="2" t="s">
        <v>6</v>
      </c>
      <c r="C13" s="2"/>
      <c r="D13" s="2" t="b">
        <v>1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27</v>
      </c>
    </row>
    <row r="14" spans="2:12" x14ac:dyDescent="0.25">
      <c r="B14" s="2">
        <v>0.2</v>
      </c>
      <c r="C14" s="2"/>
      <c r="D14" s="2">
        <f>B14/1</f>
        <v>0.2</v>
      </c>
      <c r="E14" s="3">
        <f>B14/SQRT($F$7)</f>
        <v>0.18</v>
      </c>
      <c r="F14" s="3">
        <f>B14/SQRT($F$6)</f>
        <v>0.16</v>
      </c>
      <c r="G14" s="3">
        <f>B14/SQRT($F$5)</f>
        <v>0.13999999999999999</v>
      </c>
      <c r="H14" s="3">
        <f>B14/SQRT($F$4)</f>
        <v>0.12</v>
      </c>
      <c r="I14" s="3">
        <f>B14/SQRT($F$3)</f>
        <v>0.1</v>
      </c>
    </row>
    <row r="15" spans="2:12" x14ac:dyDescent="0.25">
      <c r="B15" s="2">
        <v>0.5</v>
      </c>
      <c r="C15" s="2"/>
      <c r="D15" s="2">
        <f>B15/1</f>
        <v>0.5</v>
      </c>
      <c r="E15" s="3">
        <f>B15/SQRT($F$7)</f>
        <v>0.44999999999999996</v>
      </c>
      <c r="F15" s="3">
        <f>B15/SQRT($F$6)</f>
        <v>0.4</v>
      </c>
      <c r="G15" s="3">
        <f>B15/SQRT($F$5)</f>
        <v>0.34999999999999992</v>
      </c>
      <c r="H15" s="3">
        <f>B15/SQRT($F$4)</f>
        <v>0.3</v>
      </c>
      <c r="I15" s="3">
        <f>B15/SQRT($F$3)</f>
        <v>0.25</v>
      </c>
    </row>
    <row r="16" spans="2:12" x14ac:dyDescent="0.25">
      <c r="B16" s="2">
        <v>0.8</v>
      </c>
      <c r="C16" s="2"/>
      <c r="D16" s="2">
        <f>B16/1</f>
        <v>0.8</v>
      </c>
      <c r="E16" s="3">
        <f>B16/SQRT($F$7)</f>
        <v>0.72</v>
      </c>
      <c r="F16" s="3">
        <f>B16/SQRT($F$6)</f>
        <v>0.64</v>
      </c>
      <c r="G16" s="3">
        <f>B16/SQRT($F$5)</f>
        <v>0.55999999999999994</v>
      </c>
      <c r="H16" s="3">
        <f>B16/SQRT($F$4)</f>
        <v>0.48</v>
      </c>
      <c r="I16" s="3">
        <f>B16/SQRT($F$3)</f>
        <v>0.4</v>
      </c>
    </row>
    <row r="19" spans="2:10" x14ac:dyDescent="0.25">
      <c r="B19" s="4" t="s">
        <v>13</v>
      </c>
      <c r="C19" s="4"/>
      <c r="D19" s="4"/>
      <c r="E19" s="4"/>
      <c r="F19" s="4"/>
      <c r="G19" s="4"/>
      <c r="H19" s="4"/>
      <c r="I19" s="4"/>
      <c r="J19" s="4" t="s">
        <v>30</v>
      </c>
    </row>
    <row r="20" spans="2:10" x14ac:dyDescent="0.25">
      <c r="B20" s="4" t="s">
        <v>6</v>
      </c>
      <c r="C20" s="4" t="s">
        <v>15</v>
      </c>
      <c r="D20" s="4" t="b">
        <v>1</v>
      </c>
      <c r="E20" s="4" t="s">
        <v>7</v>
      </c>
      <c r="F20" s="4" t="s">
        <v>8</v>
      </c>
      <c r="G20" s="4" t="s">
        <v>9</v>
      </c>
      <c r="H20" s="4" t="s">
        <v>10</v>
      </c>
      <c r="I20" s="4" t="s">
        <v>11</v>
      </c>
      <c r="J20" s="4" t="s">
        <v>25</v>
      </c>
    </row>
    <row r="21" spans="2:10" x14ac:dyDescent="0.25">
      <c r="B21" s="4">
        <v>0.2</v>
      </c>
      <c r="C21" s="4"/>
      <c r="D21" s="4" t="s">
        <v>14</v>
      </c>
      <c r="E21" s="5">
        <f t="shared" ref="E21:E22" si="6">B21/$J$7</f>
        <v>0.29199855803537261</v>
      </c>
      <c r="F21" s="5">
        <f t="shared" ref="F21:F22" si="7">B21/$J$6</f>
        <v>0.1885618083164127</v>
      </c>
      <c r="G21" s="5">
        <f t="shared" ref="G21:G22" si="8">B21/$J$5</f>
        <v>0.13862065601673437</v>
      </c>
      <c r="H21" s="5">
        <f t="shared" ref="H21:H22" si="9">B21/$J$4</f>
        <v>0.10606601717798214</v>
      </c>
      <c r="I21" s="5">
        <f t="shared" ref="I21:I22" si="10">B21/$J$3</f>
        <v>8.1649658092772609E-2</v>
      </c>
      <c r="J21" s="4" t="s">
        <v>26</v>
      </c>
    </row>
    <row r="22" spans="2:10" x14ac:dyDescent="0.25">
      <c r="B22" s="4">
        <v>0.5</v>
      </c>
      <c r="C22" s="4"/>
      <c r="D22" s="4" t="s">
        <v>14</v>
      </c>
      <c r="E22" s="5">
        <f t="shared" si="6"/>
        <v>0.7299963950884315</v>
      </c>
      <c r="F22" s="5">
        <f t="shared" si="7"/>
        <v>0.47140452079103173</v>
      </c>
      <c r="G22" s="5">
        <f t="shared" si="8"/>
        <v>0.34655164004183592</v>
      </c>
      <c r="H22" s="5">
        <f t="shared" si="9"/>
        <v>0.2651650429449553</v>
      </c>
      <c r="I22" s="5">
        <f t="shared" si="10"/>
        <v>0.20412414523193154</v>
      </c>
    </row>
    <row r="23" spans="2:10" x14ac:dyDescent="0.25">
      <c r="B23" s="4">
        <v>0.8</v>
      </c>
      <c r="C23" s="4"/>
      <c r="D23" s="4" t="s">
        <v>14</v>
      </c>
      <c r="E23" s="5">
        <f>B23/$J$7</f>
        <v>1.1679942321414905</v>
      </c>
      <c r="F23" s="5">
        <f>B23/$J$6</f>
        <v>0.7542472332656508</v>
      </c>
      <c r="G23" s="5">
        <f>B23/$J$5</f>
        <v>0.55448262406693749</v>
      </c>
      <c r="H23" s="5">
        <f>B23/$J$4</f>
        <v>0.42426406871192857</v>
      </c>
      <c r="I23" s="5">
        <f>B23/$J$3</f>
        <v>0.32659863237109044</v>
      </c>
    </row>
    <row r="26" spans="2:10" x14ac:dyDescent="0.25">
      <c r="B26" s="6" t="s">
        <v>17</v>
      </c>
      <c r="C26" s="6"/>
      <c r="D26" s="6"/>
      <c r="E26" s="6"/>
      <c r="F26" s="6"/>
      <c r="G26" s="6"/>
      <c r="H26" s="6"/>
      <c r="I26" s="6"/>
      <c r="J26" s="6" t="s">
        <v>24</v>
      </c>
    </row>
    <row r="27" spans="2:10" x14ac:dyDescent="0.25">
      <c r="B27" s="6" t="s">
        <v>16</v>
      </c>
      <c r="C27" s="6" t="s">
        <v>23</v>
      </c>
      <c r="D27" s="6" t="b">
        <v>1</v>
      </c>
      <c r="E27" s="6" t="s">
        <v>7</v>
      </c>
      <c r="F27" s="6" t="s">
        <v>8</v>
      </c>
      <c r="G27" s="6" t="s">
        <v>9</v>
      </c>
      <c r="H27" s="6" t="s">
        <v>10</v>
      </c>
      <c r="I27" s="6" t="s">
        <v>11</v>
      </c>
      <c r="J27" s="6" t="s">
        <v>28</v>
      </c>
    </row>
    <row r="28" spans="2:10" x14ac:dyDescent="0.25">
      <c r="B28" s="6">
        <v>0.2</v>
      </c>
      <c r="C28" s="6"/>
      <c r="D28" s="6" t="s">
        <v>14</v>
      </c>
      <c r="E28" s="7">
        <f t="shared" ref="E28:E29" si="11">B28/$J$7</f>
        <v>0.29199855803537261</v>
      </c>
      <c r="F28" s="7">
        <f t="shared" ref="F28:F29" si="12">B28/$J$6</f>
        <v>0.1885618083164127</v>
      </c>
      <c r="G28" s="7">
        <f t="shared" ref="G28:G29" si="13">B28/$J$5</f>
        <v>0.13862065601673437</v>
      </c>
      <c r="H28" s="7">
        <f t="shared" ref="H28:H29" si="14">B28/$J$4</f>
        <v>0.10606601717798214</v>
      </c>
      <c r="I28" s="7">
        <f t="shared" ref="I28:I29" si="15">B28/$J$3</f>
        <v>8.1649658092772609E-2</v>
      </c>
      <c r="J28" s="6" t="s">
        <v>31</v>
      </c>
    </row>
    <row r="29" spans="2:10" x14ac:dyDescent="0.25">
      <c r="B29" s="6">
        <v>0.5</v>
      </c>
      <c r="C29" s="6"/>
      <c r="D29" s="6" t="s">
        <v>14</v>
      </c>
      <c r="E29" s="7">
        <f t="shared" si="11"/>
        <v>0.7299963950884315</v>
      </c>
      <c r="F29" s="7">
        <f t="shared" si="12"/>
        <v>0.47140452079103173</v>
      </c>
      <c r="G29" s="7">
        <f t="shared" si="13"/>
        <v>0.34655164004183592</v>
      </c>
      <c r="H29" s="7">
        <f t="shared" si="14"/>
        <v>0.2651650429449553</v>
      </c>
      <c r="I29" s="7">
        <f t="shared" si="15"/>
        <v>0.20412414523193154</v>
      </c>
      <c r="J29" s="6" t="s">
        <v>32</v>
      </c>
    </row>
    <row r="30" spans="2:10" x14ac:dyDescent="0.25">
      <c r="B30" s="6">
        <v>0.8</v>
      </c>
      <c r="C30" s="6"/>
      <c r="D30" s="6" t="s">
        <v>14</v>
      </c>
      <c r="E30" s="7">
        <f>B30/$J$7</f>
        <v>1.1679942321414905</v>
      </c>
      <c r="F30" s="7">
        <f>B30/$J$6</f>
        <v>0.7542472332656508</v>
      </c>
      <c r="G30" s="7">
        <f>B30/$J$5</f>
        <v>0.55448262406693749</v>
      </c>
      <c r="H30" s="7">
        <f>B30/$J$4</f>
        <v>0.42426406871192857</v>
      </c>
      <c r="I30" s="7">
        <f>B30/$J$3</f>
        <v>0.32659863237109044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2016-12-05T21:53:33Z</dcterms:created>
  <dcterms:modified xsi:type="dcterms:W3CDTF">2016-12-08T15:59:38Z</dcterms:modified>
</cp:coreProperties>
</file>