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velopment/msf-database/src/db/"/>
    </mc:Choice>
  </mc:AlternateContent>
  <xr:revisionPtr revIDLastSave="0" documentId="13_ncr:1_{B41A1B47-D7B3-1E42-B151-42C6B9878CE5}" xr6:coauthVersionLast="47" xr6:coauthVersionMax="47" xr10:uidLastSave="{00000000-0000-0000-0000-000000000000}"/>
  <bookViews>
    <workbookView xWindow="17360" yWindow="500" windowWidth="16120" windowHeight="18800" activeTab="1" xr2:uid="{A9090A7D-E24E-8540-B067-0BAED60DFE74}"/>
  </bookViews>
  <sheets>
    <sheet name="Sheet1" sheetId="1" r:id="rId1"/>
    <sheet name="Characters" sheetId="2" r:id="rId2"/>
    <sheet name="Tasks" sheetId="3" r:id="rId3"/>
    <sheet name="Stats" sheetId="4" r:id="rId4"/>
    <sheet name="Teams" sheetId="7" r:id="rId5"/>
    <sheet name="Custom Teams" sheetId="9" r:id="rId6"/>
  </sheets>
  <definedNames>
    <definedName name="StarShard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9" l="1"/>
  <c r="B6" i="9"/>
  <c r="B5" i="9"/>
  <c r="B3" i="9"/>
  <c r="B15" i="9"/>
  <c r="B19" i="9"/>
  <c r="B17" i="9"/>
  <c r="B4" i="9"/>
  <c r="B18" i="9"/>
  <c r="B12" i="9"/>
  <c r="B9" i="9"/>
  <c r="B7" i="9"/>
  <c r="B8" i="9"/>
  <c r="B11" i="9"/>
  <c r="B13" i="9"/>
  <c r="B16" i="9"/>
  <c r="B14" i="9"/>
  <c r="B10" i="9"/>
  <c r="A9" i="4"/>
  <c r="A6" i="4"/>
  <c r="B3" i="4"/>
  <c r="B9" i="4" s="1"/>
  <c r="A3" i="4"/>
  <c r="F3" i="4" s="1"/>
  <c r="D8" i="3"/>
  <c r="D4" i="3"/>
  <c r="D2" i="3" s="1"/>
  <c r="D5" i="3"/>
  <c r="D6" i="3"/>
  <c r="D7" i="3"/>
  <c r="B8" i="4" l="1"/>
  <c r="B1" i="4"/>
  <c r="B6" i="4"/>
  <c r="B5" i="4" s="1"/>
</calcChain>
</file>

<file path=xl/sharedStrings.xml><?xml version="1.0" encoding="utf-8"?>
<sst xmlns="http://schemas.openxmlformats.org/spreadsheetml/2006/main" count="1403" uniqueCount="653">
  <si>
    <t>Guardians</t>
  </si>
  <si>
    <t>Wave-1 Avengers</t>
  </si>
  <si>
    <t>Defenders</t>
  </si>
  <si>
    <t>Sinister Six</t>
  </si>
  <si>
    <t>Drax</t>
  </si>
  <si>
    <t>Groot</t>
  </si>
  <si>
    <t>Rocket Raccoon</t>
  </si>
  <si>
    <t>Gamora</t>
  </si>
  <si>
    <t>Star-Lord</t>
  </si>
  <si>
    <t>Mantis</t>
  </si>
  <si>
    <t>Hulk</t>
  </si>
  <si>
    <t>Captain America</t>
  </si>
  <si>
    <t>Black Widow</t>
  </si>
  <si>
    <t>Hawkeye</t>
  </si>
  <si>
    <t>Iron Man</t>
  </si>
  <si>
    <t>Thor</t>
  </si>
  <si>
    <t>Luke Cage</t>
  </si>
  <si>
    <t>Iron Fist</t>
  </si>
  <si>
    <t>Jessica Jones</t>
  </si>
  <si>
    <t>Punisher</t>
  </si>
  <si>
    <t>Daredevil</t>
  </si>
  <si>
    <t>Swarm</t>
  </si>
  <si>
    <t>Doctor Octopus</t>
  </si>
  <si>
    <t>Shocker</t>
  </si>
  <si>
    <t>Electro</t>
  </si>
  <si>
    <t>Rhino</t>
  </si>
  <si>
    <t>Vulture</t>
  </si>
  <si>
    <t>Green Goblin</t>
  </si>
  <si>
    <t>Mysterio</t>
  </si>
  <si>
    <t>3-Star</t>
  </si>
  <si>
    <t>4-Star</t>
  </si>
  <si>
    <t>5-Star</t>
  </si>
  <si>
    <t>20k</t>
  </si>
  <si>
    <t>Green</t>
  </si>
  <si>
    <t>Blue</t>
  </si>
  <si>
    <t>Purple</t>
  </si>
  <si>
    <t>ISO 3</t>
  </si>
  <si>
    <t>ISO 4</t>
  </si>
  <si>
    <t>ISO 5</t>
  </si>
  <si>
    <t>Asgardian</t>
  </si>
  <si>
    <t>Heimdall</t>
  </si>
  <si>
    <t>Sif</t>
  </si>
  <si>
    <t>Hela</t>
  </si>
  <si>
    <t>Loki</t>
  </si>
  <si>
    <t>G8</t>
  </si>
  <si>
    <t>G7</t>
  </si>
  <si>
    <t>G10</t>
  </si>
  <si>
    <t>G5</t>
  </si>
  <si>
    <t>G6</t>
  </si>
  <si>
    <t>G9</t>
  </si>
  <si>
    <t>G11</t>
  </si>
  <si>
    <t>G12</t>
  </si>
  <si>
    <t>25</t>
  </si>
  <si>
    <t>40</t>
  </si>
  <si>
    <t>50</t>
  </si>
  <si>
    <t>60</t>
  </si>
  <si>
    <t>65</t>
  </si>
  <si>
    <t>70</t>
  </si>
  <si>
    <t>75</t>
  </si>
  <si>
    <t>80</t>
  </si>
  <si>
    <t>85</t>
  </si>
  <si>
    <t>Team</t>
  </si>
  <si>
    <t>Character</t>
  </si>
  <si>
    <t>Unlock</t>
  </si>
  <si>
    <t>Orange</t>
  </si>
  <si>
    <t>5k</t>
  </si>
  <si>
    <t>10k</t>
  </si>
  <si>
    <t>15k</t>
  </si>
  <si>
    <t>25k</t>
  </si>
  <si>
    <t>30k</t>
  </si>
  <si>
    <t>SHIELD</t>
  </si>
  <si>
    <t>Quake</t>
  </si>
  <si>
    <t>SHIELD Operative</t>
  </si>
  <si>
    <t>SHIELD Medic</t>
  </si>
  <si>
    <t>Yo-Yo</t>
  </si>
  <si>
    <t>SHIELD Security</t>
  </si>
  <si>
    <t>SHIELD Trooper</t>
  </si>
  <si>
    <t>Agent Coulson</t>
  </si>
  <si>
    <t>Maria Hill</t>
  </si>
  <si>
    <t>Nick Fury</t>
  </si>
  <si>
    <t>Kree Minion</t>
  </si>
  <si>
    <t>Kree Royal Guard</t>
  </si>
  <si>
    <t>Kree Reaper</t>
  </si>
  <si>
    <t>Kree Oracle</t>
  </si>
  <si>
    <t>Kree Noble</t>
  </si>
  <si>
    <t>Kree Cyborg</t>
  </si>
  <si>
    <t>SHIELD Assault</t>
  </si>
  <si>
    <t>character</t>
  </si>
  <si>
    <t>tags</t>
  </si>
  <si>
    <t>teams</t>
  </si>
  <si>
    <t>stars</t>
  </si>
  <si>
    <t>redStars</t>
  </si>
  <si>
    <t>shards</t>
  </si>
  <si>
    <t>level</t>
  </si>
  <si>
    <t>gear</t>
  </si>
  <si>
    <t>power</t>
  </si>
  <si>
    <t>Hero, Cosmic, Skill, Brawler, Guardian, infinity watch, war ready</t>
  </si>
  <si>
    <t>Guardians, Infinity Watch</t>
  </si>
  <si>
    <t>Hero, Cosmic, Tech, Blaster, Guardian, Knowwhere Heist</t>
  </si>
  <si>
    <t>Hero, Cosmic, Bio, Protector, Guardian</t>
  </si>
  <si>
    <t>Hero, Cosmic, Tech, Controller, Guardian, Legendary, Knowwhere Heist, Debonair</t>
  </si>
  <si>
    <t>Hero, Global, Skill, Controller, S.H.I.E.L.D., Wave 1 - Avenger,</t>
  </si>
  <si>
    <t>S.H.I.E.L.D., Wave 1 - Avengers, Avengers</t>
  </si>
  <si>
    <t>Hero, Cosmic, Bio, Controller, Guardian</t>
  </si>
  <si>
    <t>Hero, City, Bio, Brawler, Defender, Shadowland, Debonair</t>
  </si>
  <si>
    <t>Hero, City, Bio, Protector, Defender, Heroes For Hire</t>
  </si>
  <si>
    <t>Defenders, Heroes for Hire</t>
  </si>
  <si>
    <t>Hero, Cosmic, Mystic, Blaster, Asgardian, Wave 1 - Avenger</t>
  </si>
  <si>
    <t>Asgardians, Wave 1 - Avengers, Avengers</t>
  </si>
  <si>
    <t>Hero, Global, Bio, Protector, Wave 1 - Avenger</t>
  </si>
  <si>
    <t>Wave 1 - Avengers, Avengers</t>
  </si>
  <si>
    <t>Hero, Global, Skill, Controller, S.H.I.E.L.D., Wave 1 - Avenger, Military, Disciple</t>
  </si>
  <si>
    <t>Hero, City, Skill, Blaster, Military</t>
  </si>
  <si>
    <t>Hero, City, Mystic, Brawler, Defender, Heroes for Hire</t>
  </si>
  <si>
    <t>Hero, Global, Bio, Protector, S.H.I.E.L.D., Military, Wave 1 - Avenger</t>
  </si>
  <si>
    <t>Hero, City, Bio, Controller, Defender, A-Force</t>
  </si>
  <si>
    <t>Defenders, A-Force</t>
  </si>
  <si>
    <t>Villain, City, Tech, Brawler, Spider-Verse, Sinister Six</t>
  </si>
  <si>
    <t>Villain, City, Tech, Blaster, Spider-Verse, Sinister Six, Disciple</t>
  </si>
  <si>
    <t>Villain, City, Bio, Blaster, Spider-Verse, Sinister Six</t>
  </si>
  <si>
    <t>Villain, City, Tech, Controller, Spider-Verse, Sinister Six, Disciple</t>
  </si>
  <si>
    <t>Villain, City, Protector, Spider-Verse, Sinister Six</t>
  </si>
  <si>
    <t>Black Panther</t>
  </si>
  <si>
    <t>Hero, Global, Mystic, Brawler, Avenger, Wakandan</t>
  </si>
  <si>
    <t>Avengers, Wakandans</t>
  </si>
  <si>
    <t>Minn-Erva</t>
  </si>
  <si>
    <t>Villain, Cosmic, Support, Tech, Kree</t>
  </si>
  <si>
    <t>Kree</t>
  </si>
  <si>
    <t>Wolverine</t>
  </si>
  <si>
    <t>Hero, Global, Mutant, Brawler, Uncanny X-Men, Weapon X, Debonair</t>
  </si>
  <si>
    <t>Negasonic</t>
  </si>
  <si>
    <t>Hero, Global, Mutant, Blaster, X-Force</t>
  </si>
  <si>
    <t>X-Force</t>
  </si>
  <si>
    <t>Uncanny X-Men, X-Men, Weapon X</t>
  </si>
  <si>
    <t>Hero, Global, Tech, Blaster, Wave 1 - Avenger, Power Armor, Legendary</t>
  </si>
  <si>
    <t>Wave 1 - Avengers, Avengers, Power Armor</t>
  </si>
  <si>
    <t>Yondu</t>
  </si>
  <si>
    <t>Villain, Cosmic, Mystic, Support, Ravager</t>
  </si>
  <si>
    <t>Ravagers</t>
  </si>
  <si>
    <t>Deadpool</t>
  </si>
  <si>
    <t>Hero, Global, Mutant, Brawler, X-Force, Mercenary</t>
  </si>
  <si>
    <t>X-Force, Mercenaries</t>
  </si>
  <si>
    <t>Hero, Global, Bio, Controller, S.H.I.E.L.D., Inhuman</t>
  </si>
  <si>
    <t>S.H.I.E.L.D., Inhumans</t>
  </si>
  <si>
    <t>Hand Sorceress</t>
  </si>
  <si>
    <t>Villain, City, Mystic, Support, Hand, Minion</t>
  </si>
  <si>
    <t>Hand</t>
  </si>
  <si>
    <t>Elektra</t>
  </si>
  <si>
    <t>Villain, City, Mystic, Brawler, Hand, Shadowland</t>
  </si>
  <si>
    <t>Hero, Cosmic, Bio, Brawler, Fantastic Four</t>
  </si>
  <si>
    <t>Fantastic Four</t>
  </si>
  <si>
    <t>The Thing</t>
  </si>
  <si>
    <t>War Machine</t>
  </si>
  <si>
    <t>Hero, Global, Tech, Blaster, Avenger, Military, Power Armor</t>
  </si>
  <si>
    <t>Avengers, Power Armor</t>
  </si>
  <si>
    <t>Crossbones</t>
  </si>
  <si>
    <t>Villain, Global, Tech, Protector, Hydra</t>
  </si>
  <si>
    <t>Hydra</t>
  </si>
  <si>
    <t>America Chavez</t>
  </si>
  <si>
    <t>Hero, Cosmic, Mystic, Brawler, Young Avenger</t>
  </si>
  <si>
    <t>Young Avengers</t>
  </si>
  <si>
    <t>Nebula</t>
  </si>
  <si>
    <t>Villain, Cosmic, Tech, Brawler, Infinity Watch</t>
  </si>
  <si>
    <t>Infinity Watch</t>
  </si>
  <si>
    <t>S.H.I.E.L.D. Operative</t>
  </si>
  <si>
    <t>Hero, Global, Skill, Support, S.H.I.E.L.D., Minion</t>
  </si>
  <si>
    <t>S.H.I.E.L.D.</t>
  </si>
  <si>
    <t>Ms. Marvel</t>
  </si>
  <si>
    <t>Hero, City, Bio, Brawler, Inhuman, Young Avenger</t>
  </si>
  <si>
    <t>S.H.I.E.L.D. Medic</t>
  </si>
  <si>
    <t>Spider-Man</t>
  </si>
  <si>
    <t>Hero, City, Bio, Brawler, Spider-Verse, Web-Warrior</t>
  </si>
  <si>
    <t>Spider-Verse</t>
  </si>
  <si>
    <t>Hero, Global, Bio, Protector, S.H.I.E.L.D., Inhuman, Disciple</t>
  </si>
  <si>
    <t>Hero, Cosmic, Mystic, Brawler, Asgardian</t>
  </si>
  <si>
    <t>Asgardians</t>
  </si>
  <si>
    <t>Bullseye</t>
  </si>
  <si>
    <t>Villain, City, Skill, Blaster, Mercenary</t>
  </si>
  <si>
    <t>Mercenaries</t>
  </si>
  <si>
    <t>Sabretooth</t>
  </si>
  <si>
    <t>Villain, Global, Mutant, Brawler, Brotherhood, Marauder, Weapon X</t>
  </si>
  <si>
    <t>Brotherhood, Marauders, Weapon X</t>
  </si>
  <si>
    <t>S.H.I.E.L.D. Security</t>
  </si>
  <si>
    <t>Hero, Global, Skill, Protector, S.H.I.E.L.D., Minion</t>
  </si>
  <si>
    <t>S.H.I.E.L.D. Trooper</t>
  </si>
  <si>
    <t>Hero, Global, Skill, Blaster, S.H.I.E.L.D., Minion</t>
  </si>
  <si>
    <t>S.H.I.E.L.D. Assault</t>
  </si>
  <si>
    <t>Juggernaut</t>
  </si>
  <si>
    <t>Villain, Global, Mystic, Protector, Brotherhood</t>
  </si>
  <si>
    <t>Brotherhood</t>
  </si>
  <si>
    <t>Hydra Scientist</t>
  </si>
  <si>
    <t>Villain, Global, Skill, Support, Hydra, Minion</t>
  </si>
  <si>
    <t>Ravager Stitcher</t>
  </si>
  <si>
    <t>Villain, Cosmic, Tech, Support, Ravager, Minion</t>
  </si>
  <si>
    <t>Human Torch</t>
  </si>
  <si>
    <t>Hero, Cosmic, Bio, Blaster, Fantastic Four</t>
  </si>
  <si>
    <t>Scarlet Witch</t>
  </si>
  <si>
    <t>Hero, Global, Mystic, Controller, Avenger, Supernatural, Darkhold, Disciple</t>
  </si>
  <si>
    <t>Avengers</t>
  </si>
  <si>
    <t>Beast</t>
  </si>
  <si>
    <t>Hero, Global, Mutant, Support, Uncanny X-Men, Astonishing X-Men</t>
  </si>
  <si>
    <t>Uncanny X-Men, X-Men, Astonishing X-Men</t>
  </si>
  <si>
    <t>Toad</t>
  </si>
  <si>
    <t>Villain, Global, Mutant, Controller, Brotherhood</t>
  </si>
  <si>
    <t>Taskmaster</t>
  </si>
  <si>
    <t>Villain, Global, Skill, Controller, Mercenary</t>
  </si>
  <si>
    <t>Hero, Global, Tech, Controller, Avenger, S.H.I.E.L.D.</t>
  </si>
  <si>
    <t>Avengers, S.H.I.E.L.D.</t>
  </si>
  <si>
    <t>Hand Assassin</t>
  </si>
  <si>
    <t>Villain, City, Mystic, Controller, Hand, Minion</t>
  </si>
  <si>
    <t>Hand Sentry</t>
  </si>
  <si>
    <t>Villain, City, Mystic, Protector, Hand, Minion</t>
  </si>
  <si>
    <t>Mercenary Riot Guard</t>
  </si>
  <si>
    <t>Villain, City, Skill, Protector, Mercenary, Minion</t>
  </si>
  <si>
    <t>Rescue</t>
  </si>
  <si>
    <t>Hero, Global, Tech, Support, Power Armor</t>
  </si>
  <si>
    <t>Power Armor</t>
  </si>
  <si>
    <t>Madelyne Pryor</t>
  </si>
  <si>
    <t>Villain, Global, Mutant, Controller, Marauder, Debonair</t>
  </si>
  <si>
    <t>Marauders</t>
  </si>
  <si>
    <t>Spider-Man (Miles)</t>
  </si>
  <si>
    <t>Hero, City, Bio, Brawler, Spider-Verse, Young Avenger, Web-Warrior</t>
  </si>
  <si>
    <t>Killmonger</t>
  </si>
  <si>
    <t>Villain, Global, Skill, Blaster, Wakandan, Mercenary, Military</t>
  </si>
  <si>
    <t>Kate Bishop</t>
  </si>
  <si>
    <t>Hero, Global, Tech, Controller, Young Avenger, Disciple</t>
  </si>
  <si>
    <t>Ravager Bruiser</t>
  </si>
  <si>
    <t>Villain, Cosmic, Bio, Protector, Ravager, Minion</t>
  </si>
  <si>
    <t>Mercenary Soldier</t>
  </si>
  <si>
    <t>Villain, City, Skill, Blaster, Mercenary, Minion, Military</t>
  </si>
  <si>
    <t>Mercenary Sniper</t>
  </si>
  <si>
    <t>Villain, City, Tech, Blaster, Mercenary, Minion</t>
  </si>
  <si>
    <t>Hydra Rifle Trooper</t>
  </si>
  <si>
    <t>Villain, Global, Tech, Blaster, Hydra, Minion</t>
  </si>
  <si>
    <t>Villain, Global, Bio, Protector, Kree, Minion</t>
  </si>
  <si>
    <t>Hand Blademaster</t>
  </si>
  <si>
    <t>Villain, City, Skill, Brawler, Hand, Minion</t>
  </si>
  <si>
    <t>Ant-Man</t>
  </si>
  <si>
    <t>Hero, Global, Tech, Controller, Avenger, Pym Tech</t>
  </si>
  <si>
    <t>Avengers, Pym Tech</t>
  </si>
  <si>
    <t>Villain, Cosmic, Tech, Support, Kree, Minion</t>
  </si>
  <si>
    <t>Hydra Grenadier</t>
  </si>
  <si>
    <t>Hydra Armored Guard</t>
  </si>
  <si>
    <t>Villain, Global, Tech, Protector, Hydra, Minion</t>
  </si>
  <si>
    <t>Ravager Boomer</t>
  </si>
  <si>
    <t>Villain, Cosmic, Tech, Blaster, Ravager, Minion</t>
  </si>
  <si>
    <t>Yelena Belova</t>
  </si>
  <si>
    <t>Hero, Global, Skill, Blaster, Military</t>
  </si>
  <si>
    <t>Hand Archer</t>
  </si>
  <si>
    <t>Villain, City, Skill, Blaster, Hand, Minion</t>
  </si>
  <si>
    <t>Squirrel Girl</t>
  </si>
  <si>
    <t>Hero, City, Bio, Support, Young Avenger</t>
  </si>
  <si>
    <t>Villain, Cosmic, Bio, Controller, Kree, Minion</t>
  </si>
  <si>
    <t>Hydra Sniper</t>
  </si>
  <si>
    <t>Cable</t>
  </si>
  <si>
    <t>Hero, Cosmic, Mutant, Blaster, X-Force, Disciple</t>
  </si>
  <si>
    <t>M'Baku</t>
  </si>
  <si>
    <t>Hero, Global, Mystic, Protector, Wakandan</t>
  </si>
  <si>
    <t>Wakandans</t>
  </si>
  <si>
    <t>Hero, Cosmic, Skill, Protector, Asgardian</t>
  </si>
  <si>
    <t>Mister Sinister</t>
  </si>
  <si>
    <t>Villain, Global, Mutant, Marauder, Support, Debonair</t>
  </si>
  <si>
    <t>Polaris</t>
  </si>
  <si>
    <t>Hero, Global, Controller, Mutant, X-Factor, Debonair</t>
  </si>
  <si>
    <t>X-Factor</t>
  </si>
  <si>
    <t>Silver Samurai</t>
  </si>
  <si>
    <t>Villain, Global, Mutant, Protector, Weapon X</t>
  </si>
  <si>
    <t>Weapon X</t>
  </si>
  <si>
    <t>Hero, Cosmic, Bio, Support, Guardian, War Ready</t>
  </si>
  <si>
    <t>isoTier</t>
  </si>
  <si>
    <t>goal</t>
  </si>
  <si>
    <t>Level</t>
  </si>
  <si>
    <t>Current</t>
  </si>
  <si>
    <t>Goal</t>
  </si>
  <si>
    <t>Cost</t>
  </si>
  <si>
    <t>Gear</t>
  </si>
  <si>
    <t>Abilities</t>
  </si>
  <si>
    <t>Iso</t>
  </si>
  <si>
    <t>Shards</t>
  </si>
  <si>
    <t>current</t>
  </si>
  <si>
    <t>Stryfe</t>
  </si>
  <si>
    <t>Villain, Global, Mutant, Protector, Marauder, Debonair</t>
  </si>
  <si>
    <t>Night Nurse</t>
  </si>
  <si>
    <t>Hero, City, Skill, Support, Shadowland, Disciple, Debonair</t>
  </si>
  <si>
    <t>Shadowland</t>
  </si>
  <si>
    <t>Spider-Man (Symbiote)</t>
  </si>
  <si>
    <t>Hero, City, Bio, Brawler, Spider-Verse, Symbiote</t>
  </si>
  <si>
    <t>Symbiotes</t>
  </si>
  <si>
    <t>Karnak</t>
  </si>
  <si>
    <t>Hero, Cosmic, Skill, Controller, Inhuman</t>
  </si>
  <si>
    <t>Inhumans</t>
  </si>
  <si>
    <t>Okoye</t>
  </si>
  <si>
    <t>Hero, Global, Skill, Controller, Wakandan</t>
  </si>
  <si>
    <t>A.I.M. Security</t>
  </si>
  <si>
    <t>Villain, Global, Tech, Protector, A.I.M., Minion</t>
  </si>
  <si>
    <t>A.I.M.</t>
  </si>
  <si>
    <t>Sharon Carter</t>
  </si>
  <si>
    <t>Hero, Global, Skill, Controller, Secret Avenger, Debonair</t>
  </si>
  <si>
    <t>Secret Avengers</t>
  </si>
  <si>
    <t>Vision</t>
  </si>
  <si>
    <t>Hero, Global, Tech, Controller, Avenger</t>
  </si>
  <si>
    <t>Phyla-Vell</t>
  </si>
  <si>
    <t>Hero, Cosmic, Bio, Protector, Infinity Watch, Kree, Debonair</t>
  </si>
  <si>
    <t>Infinity Watch, Kree</t>
  </si>
  <si>
    <t>Winter Soldier</t>
  </si>
  <si>
    <t>Villain, Global, Bio, Blaster, Hydra, Military</t>
  </si>
  <si>
    <t>Captain Marvel</t>
  </si>
  <si>
    <t>Hero, Cosmic, Bio, Brawler, Kree, Military, A-Force</t>
  </si>
  <si>
    <t>Kree, A-Force</t>
  </si>
  <si>
    <t>A.I.M. Assaulter</t>
  </si>
  <si>
    <t>Villain, Global, Tech, Blaster, A.I.M., Minion</t>
  </si>
  <si>
    <t>Ronan the Accuser</t>
  </si>
  <si>
    <t>Villain, Cosmic, Mystic, Controller, Kree</t>
  </si>
  <si>
    <t>Misty Knight</t>
  </si>
  <si>
    <t>Hero, City, Tech, Controller, Heroes for Hire</t>
  </si>
  <si>
    <t>Heroes for Hire</t>
  </si>
  <si>
    <t>Blob</t>
  </si>
  <si>
    <t>Villain, Global, Mutant, Protector, Brotherhood</t>
  </si>
  <si>
    <t>Korath the Pursuer</t>
  </si>
  <si>
    <t>Villain, Cosmic, Tech, Blaster, Kree, Mercenary, Disciple</t>
  </si>
  <si>
    <t>Kree, Mercenaries</t>
  </si>
  <si>
    <t>A.I.M. Monstrosity</t>
  </si>
  <si>
    <t>Villain, Global, Bio, Brawler, A.I.M., Minion</t>
  </si>
  <si>
    <t>Villain, Cosmic, Bio, Brawler, Kree, Minion</t>
  </si>
  <si>
    <t>Scientist Supreme</t>
  </si>
  <si>
    <t>Villain, Global, Tech, Support, A.I.M.</t>
  </si>
  <si>
    <t>Mystique</t>
  </si>
  <si>
    <t>Villain, Global, Mutant, Controller, Brotherhood, Marauder, Disciple</t>
  </si>
  <si>
    <t>Marauders, Brotherhood</t>
  </si>
  <si>
    <t>Ironheart</t>
  </si>
  <si>
    <t>Hero, Global, Tech, Blaster, Power Armor</t>
  </si>
  <si>
    <t>Pyro</t>
  </si>
  <si>
    <t>Villain, Global, Mutant, Blaster, Brotherhood</t>
  </si>
  <si>
    <t>Crystal</t>
  </si>
  <si>
    <t>Hero, Cosmic, Bio, Blaster, Inhuman</t>
  </si>
  <si>
    <t>A.I.M. Infector</t>
  </si>
  <si>
    <t>Villain, Global, Bio, Controller, A.I.M., Minion</t>
  </si>
  <si>
    <t>Elsa Bloodstone</t>
  </si>
  <si>
    <t>Hero, Global, Mystic, Blaster, Supernatural, Dark Hunter</t>
  </si>
  <si>
    <t>Supernaturals</t>
  </si>
  <si>
    <t>Shang-Chi</t>
  </si>
  <si>
    <t>Hero, City, Skill, Brawler, Heroes for Hire</t>
  </si>
  <si>
    <t>Villain, Cosmic, Mystic, Controller, Asgardian, Debonair</t>
  </si>
  <si>
    <t>Mister Fantastic</t>
  </si>
  <si>
    <t>Hero, Cosmic, Bio, Controller, Fantastic Four</t>
  </si>
  <si>
    <t>Psylocke</t>
  </si>
  <si>
    <t>Hero, Global, Mutant, Brawler, Uncanny X-Men, Debonair</t>
  </si>
  <si>
    <t>Uncanny X-Men, X-Men</t>
  </si>
  <si>
    <t>Sersi</t>
  </si>
  <si>
    <t>Hero, Cosmic, Mystic, Controller, Eternal</t>
  </si>
  <si>
    <t>Eternals</t>
  </si>
  <si>
    <t>Storm</t>
  </si>
  <si>
    <t>Hero, Global, Mutant, Controller, Uncanny X-Men, Debonair</t>
  </si>
  <si>
    <t>Graviton</t>
  </si>
  <si>
    <t>Villain, Global, Bio, Controller, A.I.M.</t>
  </si>
  <si>
    <t>Corvus Glaive</t>
  </si>
  <si>
    <t>Villain, Cosmic, Skill, Brawler, Black Order</t>
  </si>
  <si>
    <t>Black Order</t>
  </si>
  <si>
    <t>Kitty Pryde</t>
  </si>
  <si>
    <t>Hero, Global, Mutant, Protector, Astonishing X-Men, Knowwhere Heist</t>
  </si>
  <si>
    <t>Astonishing X-Men, X-Men</t>
  </si>
  <si>
    <t>Venom</t>
  </si>
  <si>
    <t>Villain, City, Bio, Controller, Spider-Verse, Symbiote</t>
  </si>
  <si>
    <t>Mordo</t>
  </si>
  <si>
    <t>Villain, Cosmic, Mystic, Controller, Supernatural</t>
  </si>
  <si>
    <t>X-23</t>
  </si>
  <si>
    <t>Hero, Global, Mutant, Brawler, X-Force, X-Men</t>
  </si>
  <si>
    <t>X-Force, X-Men</t>
  </si>
  <si>
    <t>Doctor Strange</t>
  </si>
  <si>
    <t>Hero, Cosmic, Mystic, Support, Supernatural</t>
  </si>
  <si>
    <t>Iceman</t>
  </si>
  <si>
    <t>Hero, Global, Mutant, Controller, Astonishing X-Men, Disciple</t>
  </si>
  <si>
    <t>Namor</t>
  </si>
  <si>
    <t>Villain, Global, Mutant, Brawler</t>
  </si>
  <si>
    <t>Mercenary Lieutenant</t>
  </si>
  <si>
    <t>Villain, City, Tech, Support, Mercenary, Minion</t>
  </si>
  <si>
    <t>Nobu</t>
  </si>
  <si>
    <t>Villain, City, Mystic, Controller, Hand</t>
  </si>
  <si>
    <t>Villain, City, Bio,  Controller, Spider-Verse, Sinister Six</t>
  </si>
  <si>
    <t>Colossus</t>
  </si>
  <si>
    <t>Hero, Global, Mutant, Protector, Uncanny X-Men</t>
  </si>
  <si>
    <t>Villain, Cosmic, Tech, Blaster, Kree, Minion</t>
  </si>
  <si>
    <t>Carnage</t>
  </si>
  <si>
    <t>Villain,  City, Bio, Brawler, Spider-Verse, Symbiote</t>
  </si>
  <si>
    <t>Moon Knight</t>
  </si>
  <si>
    <t>Hero, City, Mystic, Brawler, Shadowland, Debonair</t>
  </si>
  <si>
    <t>Falcon</t>
  </si>
  <si>
    <t>Hero, Global, Tech, Blaster, Avenger, Power Armor</t>
  </si>
  <si>
    <t>Thanos</t>
  </si>
  <si>
    <t>Villain, Cosmic, Mystic, Protector</t>
  </si>
  <si>
    <t>A.I.M. Researcher</t>
  </si>
  <si>
    <t>Villain, Global, Skill, Support, A.I.M., Minion</t>
  </si>
  <si>
    <t>Shatterstar</t>
  </si>
  <si>
    <t>Hero, Cosmic, Mutant, Brawler, X-Factor</t>
  </si>
  <si>
    <t>Invisible Woman</t>
  </si>
  <si>
    <t>Hero, Cosmic, Bio, Protector, Fantastic Four, Legendary, Knowwhere Heist, Debonair</t>
  </si>
  <si>
    <t>Magneto</t>
  </si>
  <si>
    <t>Villain, Global, Controller, Mutant, Brotherhood, Legendary, Disciple</t>
  </si>
  <si>
    <t>White Tiger</t>
  </si>
  <si>
    <t>Hero, City, Mystic, Brawler, Shadowland</t>
  </si>
  <si>
    <t>Longshot</t>
  </si>
  <si>
    <t>Hero, Cosmic,  Mutant, Blaster, X-Factor</t>
  </si>
  <si>
    <t>Domino</t>
  </si>
  <si>
    <t>Hero, Global, Mutant, Controller, X-Force</t>
  </si>
  <si>
    <t>Baron Zemo</t>
  </si>
  <si>
    <t>Villain, Global, Skill, Controller, Hydra</t>
  </si>
  <si>
    <t>Ghost</t>
  </si>
  <si>
    <t>Villain, Global, Tech, Controller, Pym Tech</t>
  </si>
  <si>
    <t>Pym Tech</t>
  </si>
  <si>
    <t>Deathpool</t>
  </si>
  <si>
    <t>Hero, Cosmic, Mystic, Brawler, New Warrior</t>
  </si>
  <si>
    <t>New Warriors</t>
  </si>
  <si>
    <t>Red Skull</t>
  </si>
  <si>
    <t>Villain, Global, Bio, Controller, Hydra</t>
  </si>
  <si>
    <t>Shuri</t>
  </si>
  <si>
    <t>Hero, Global, Tech, Support, Wakandan, Legendary</t>
  </si>
  <si>
    <t>Kingpin</t>
  </si>
  <si>
    <t>Villain, City, Skill, Protector</t>
  </si>
  <si>
    <t>Cyclops</t>
  </si>
  <si>
    <t>Hero, Global, Mutant, Blaster, Uncanny X-Men</t>
  </si>
  <si>
    <t>Yellow Jacket</t>
  </si>
  <si>
    <t>Villain, Global, Tech, Blaster, Pym Tech</t>
  </si>
  <si>
    <t>Agatha Harkness</t>
  </si>
  <si>
    <t>Villain, Global, Mystic, Support, Darkhold</t>
  </si>
  <si>
    <t>Ghost Rider</t>
  </si>
  <si>
    <t>Hero, City, Mystic, Brawler, Supernatural, Dark Hunter, Disciple</t>
  </si>
  <si>
    <t>Cull Obsidian</t>
  </si>
  <si>
    <t>Villain, Cosmic, Bio, Protector, Black Order</t>
  </si>
  <si>
    <t>Proxima Midnight</t>
  </si>
  <si>
    <t>Villain, Cosmic, Skill, Controller, Black Order</t>
  </si>
  <si>
    <t>Cloak</t>
  </si>
  <si>
    <t>Hero, City, Mystic, Controller, New Warrior</t>
  </si>
  <si>
    <t>Echo</t>
  </si>
  <si>
    <t>Hero, Global, Skill,  Brawler, Young Avenger</t>
  </si>
  <si>
    <t>Colleen Wing</t>
  </si>
  <si>
    <t>Emma Frost</t>
  </si>
  <si>
    <t>Villain, Global, Mutant, Controller</t>
  </si>
  <si>
    <t>Multiple Man</t>
  </si>
  <si>
    <t>Hero, City, Mutant, Protector, X-Factor, Debonair</t>
  </si>
  <si>
    <t>Black Bolt</t>
  </si>
  <si>
    <t>Hero, Cosmic, Bio, Blaster, Inhuman, Legendary, Disciple</t>
  </si>
  <si>
    <t>Ebony Maw</t>
  </si>
  <si>
    <t>Villain, Cosmic, Mystic, Support, Black Order, Legendary</t>
  </si>
  <si>
    <t>Jubilee</t>
  </si>
  <si>
    <t>Hero,  Global, Mutant, Controller, Astonishing X-Men, Legendary</t>
  </si>
  <si>
    <t>Captain America (Sam)</t>
  </si>
  <si>
    <t>Hero, Global, Skill, Protector, Secret Avenger</t>
  </si>
  <si>
    <t>Kestrel</t>
  </si>
  <si>
    <t>Hero, Cosmic, Tech, Skill, Blaster</t>
  </si>
  <si>
    <t>Bishop</t>
  </si>
  <si>
    <t>Hero, Cosmic, Mutant, Blaster,  Astonishing X-Men</t>
  </si>
  <si>
    <t>Lady Deathstrike</t>
  </si>
  <si>
    <t>Villain, Global, Tech, Brawler, Weapon X</t>
  </si>
  <si>
    <t>Wong</t>
  </si>
  <si>
    <t>Hero, Global, Mystic, Protector,  Darkhold</t>
  </si>
  <si>
    <t>Doctor Voodoo</t>
  </si>
  <si>
    <t>Hero, Global, Support, Mystic, Dark Hunter</t>
  </si>
  <si>
    <t>Scarlet Spider</t>
  </si>
  <si>
    <t>Web-Warriors</t>
  </si>
  <si>
    <t>Scream</t>
  </si>
  <si>
    <t>Spider-Punk</t>
  </si>
  <si>
    <t>Stature</t>
  </si>
  <si>
    <t>Hero, Global, Bio, Protector, Pym Tech</t>
  </si>
  <si>
    <t>Dagger</t>
  </si>
  <si>
    <t>Hero,  City, Mystic, Support, New Warrior, Debonair</t>
  </si>
  <si>
    <t>Ghost Spider</t>
  </si>
  <si>
    <t>Hero, City, Bio,  Controller, Spider-Verse, Web-Warrior</t>
  </si>
  <si>
    <t>Ikaris</t>
  </si>
  <si>
    <t>Hero, Cosmic, Mystic, Blaster,  Eternal</t>
  </si>
  <si>
    <t>Magik</t>
  </si>
  <si>
    <t>Hero, Cosmic, Mutant, Support, Uncanny X-Men</t>
  </si>
  <si>
    <t>Morbius</t>
  </si>
  <si>
    <t>Villain, City, Controller, Mystic, Dark Hunter, Disciple</t>
  </si>
  <si>
    <t>Red Guardian</t>
  </si>
  <si>
    <t>Hero, Global, Skill, Protector, Military</t>
  </si>
  <si>
    <t>Star-Lord (T'Challa)</t>
  </si>
  <si>
    <t>Hero,  Cosmic, Tech, Blaster, Ravager, Debonair</t>
  </si>
  <si>
    <t>Adam Warlock</t>
  </si>
  <si>
    <t>Hero, Cosmic, Mystic, Support, Infinity Watch, Legendary</t>
  </si>
  <si>
    <t>Anit-Venom</t>
  </si>
  <si>
    <t>Anti-Venom</t>
  </si>
  <si>
    <t>Hero, City, Bio, Support, Spoder-Verse, Symbiote</t>
  </si>
  <si>
    <t>Dazzler</t>
  </si>
  <si>
    <t>Hero, Global, Mutant, Controller, Unlimited X-Men</t>
  </si>
  <si>
    <t>Unlimited X-Men, X-Men</t>
  </si>
  <si>
    <t>Doctor Doom</t>
  </si>
  <si>
    <t>Villain, Global, Tech, Mystic, Controller</t>
  </si>
  <si>
    <t>Villain, City, Tech, Support, Spider-Verse, Sinister Six, Legendary, Knowwhere Heist</t>
  </si>
  <si>
    <t>Doctor Strange (Heartless)</t>
  </si>
  <si>
    <t>Villain, Cosmic, Mystic, Blaster, Darkhold, Disciple, Debonair</t>
  </si>
  <si>
    <t>Dormammu</t>
  </si>
  <si>
    <t>Villain, Cosmic, Mystic, Support</t>
  </si>
  <si>
    <t>Fantomex</t>
  </si>
  <si>
    <t>Hero, Global, Mutant, Blaster,  Unlimited X-Men, Debonair</t>
  </si>
  <si>
    <t>Gambit</t>
  </si>
  <si>
    <t>Hero, Global, Mutant, Blaster, Unlimited X-Men, Debonair</t>
  </si>
  <si>
    <t>Hero, Global, Skill, Support, S.H.I.E.L.D., Secret Avenger</t>
  </si>
  <si>
    <t>Moondragon</t>
  </si>
  <si>
    <t>Hero, Cosmic, Skill, Support, Infinity Watch</t>
  </si>
  <si>
    <t>Morgan Le Fay</t>
  </si>
  <si>
    <t>Villain, Global, Mystic, Controller, Darkhold, Horseman, Legendary</t>
  </si>
  <si>
    <t>Hero, Global, Skill, Support, Avenger, S.H.I.E.L.D., Legendary, Disciple</t>
  </si>
  <si>
    <t>S.H.I.E.L.D., Avengers</t>
  </si>
  <si>
    <t>Hero, City, Mystic, Controller, A-Force, Debonair</t>
  </si>
  <si>
    <t>A-Force</t>
  </si>
  <si>
    <t>Omega Red</t>
  </si>
  <si>
    <t>Villain, Global, Mutant, Controller, Weapon X, Legendary</t>
  </si>
  <si>
    <t>Phoenix</t>
  </si>
  <si>
    <t>Hero, Global, Mutant, Controller, Uncanny X-Men,  Legendary</t>
  </si>
  <si>
    <t>She-Hulk</t>
  </si>
  <si>
    <t>Hero, City, Bio, Protector</t>
  </si>
  <si>
    <t>Silver Surfer</t>
  </si>
  <si>
    <t>Hero, Cosmic, Mystic, Blaster</t>
  </si>
  <si>
    <t>Spider-Woman</t>
  </si>
  <si>
    <t>Hero, City, Bio, Blaster, A-Force, Debonair</t>
  </si>
  <si>
    <t>Ultimus</t>
  </si>
  <si>
    <t>Villain, Cosmic, Mystic, Brawler, Kree, Disciple</t>
  </si>
  <si>
    <t>Ultron</t>
  </si>
  <si>
    <t>Villain, Global, Tech, Blaster</t>
  </si>
  <si>
    <t>Characters</t>
  </si>
  <si>
    <t>Collection</t>
  </si>
  <si>
    <t>Total</t>
  </si>
  <si>
    <t>Stars</t>
  </si>
  <si>
    <t>Red Stars</t>
  </si>
  <si>
    <t>Adam Warlock, Infinity Watch, Guardian</t>
  </si>
  <si>
    <t>Guardian</t>
  </si>
  <si>
    <t>Groot, Tech</t>
  </si>
  <si>
    <t>Guardian, Rocket Raccoon</t>
  </si>
  <si>
    <t>Drax, Guardian</t>
  </si>
  <si>
    <t>Wave 1 - Avenger</t>
  </si>
  <si>
    <t>Hero, Defender, Heroes for Hire</t>
  </si>
  <si>
    <t>Shadowland, Defender</t>
  </si>
  <si>
    <t>Defenders, Shadowland</t>
  </si>
  <si>
    <t>Asgardian, Wave 1 - Avenger</t>
  </si>
  <si>
    <t>Avenger, Wave 1 - Avenger</t>
  </si>
  <si>
    <t>City Hero, Defender, City</t>
  </si>
  <si>
    <t>Heroes for Hire, Defender, City Hero, Shang Chi</t>
  </si>
  <si>
    <t>S.H.I.E.L.D., Avenger, Skill Military, Hawkeye, Red Guardian, Yelena Belova</t>
  </si>
  <si>
    <t>Defender, A-Force, City</t>
  </si>
  <si>
    <t>Candidate 1</t>
  </si>
  <si>
    <t>Candidate 2</t>
  </si>
  <si>
    <t>Candidate 3</t>
  </si>
  <si>
    <t>Candidate 4</t>
  </si>
  <si>
    <t>Candidate 5</t>
  </si>
  <si>
    <t>Candidate 6</t>
  </si>
  <si>
    <t>Candidate 7</t>
  </si>
  <si>
    <t>Candidate 8</t>
  </si>
  <si>
    <t>Candidate 9</t>
  </si>
  <si>
    <t>Candidate 10</t>
  </si>
  <si>
    <t>Candidate 11</t>
  </si>
  <si>
    <t>Candidate 12</t>
  </si>
  <si>
    <t>Candidate 13</t>
  </si>
  <si>
    <t>Candidate 14</t>
  </si>
  <si>
    <t>Candidate 15</t>
  </si>
  <si>
    <t>Wave 1 - Avengers</t>
  </si>
  <si>
    <t>Skill Military</t>
  </si>
  <si>
    <t>Uncanny X-Men</t>
  </si>
  <si>
    <t>X-Men</t>
  </si>
  <si>
    <t>Astonishing X-Men</t>
  </si>
  <si>
    <t>Dark Hunters</t>
  </si>
  <si>
    <t>Darkhold</t>
  </si>
  <si>
    <t>Unlimited X-Men</t>
  </si>
  <si>
    <t>Wasp</t>
  </si>
  <si>
    <t>Hero, Global, Tech, Blaster, Pym Tech</t>
  </si>
  <si>
    <t>Defenders, Skill Military</t>
  </si>
  <si>
    <t>S.H.I.E.L.D., Wave 1 - Avengers, Avengers, Skill Military</t>
  </si>
  <si>
    <t>Sinister Six, Spider-Verse</t>
  </si>
  <si>
    <t>Hand, Shadowland</t>
  </si>
  <si>
    <t>Young Avengers, Avengers</t>
  </si>
  <si>
    <t>Spider-Verse, Web-Warrior</t>
  </si>
  <si>
    <t>Young Avengers, Inhumans, Avengers</t>
  </si>
  <si>
    <t>Young Avengers, Spider-Verse, Web-Warrior, Avengers</t>
  </si>
  <si>
    <t>Avengers, Supernaturals, Darkhold</t>
  </si>
  <si>
    <t>Wakandans, Mercenaries, Skill Military</t>
  </si>
  <si>
    <t>Kill Monger</t>
  </si>
  <si>
    <t>Candidate 16</t>
  </si>
  <si>
    <t>Candidate 17</t>
  </si>
  <si>
    <t>Candidate 18</t>
  </si>
  <si>
    <t>Candidate 19</t>
  </si>
  <si>
    <t>Candidate 20</t>
  </si>
  <si>
    <t>Mercenaries, Skill Military</t>
  </si>
  <si>
    <t>Symbiotes, Spider-Verse</t>
  </si>
  <si>
    <t>Secret Avengers, Avengers</t>
  </si>
  <si>
    <t>Scientist Supereme</t>
  </si>
  <si>
    <t>Supernaturals, Dark Hunter</t>
  </si>
  <si>
    <t>Shang Chi</t>
  </si>
  <si>
    <t>Gravitron</t>
  </si>
  <si>
    <t>Candidate 21</t>
  </si>
  <si>
    <t>Lasy Deathsrike</t>
  </si>
  <si>
    <t>Dark Hunter</t>
  </si>
  <si>
    <t>Web-Warriors, Spider-Verse</t>
  </si>
  <si>
    <t>Sar-Lord (T'Challa)</t>
  </si>
  <si>
    <t>S.H.I.E.L.D., Secret Avengers, Avengers</t>
  </si>
  <si>
    <t>Candidate 22</t>
  </si>
  <si>
    <t>Candidate 23</t>
  </si>
  <si>
    <t>Nico Minoru</t>
  </si>
  <si>
    <t>Striker</t>
  </si>
  <si>
    <t>Skirmisher</t>
  </si>
  <si>
    <t>Fortifier</t>
  </si>
  <si>
    <t>Healer</t>
  </si>
  <si>
    <t>Raider</t>
  </si>
  <si>
    <t>Uncanny X-Men, Weapon X</t>
  </si>
  <si>
    <t>Captain America, Power Armor, Wave 1 - Avenger, Tech</t>
  </si>
  <si>
    <t>Ravager</t>
  </si>
  <si>
    <t>Wakandan</t>
  </si>
  <si>
    <t>Web-Warrior</t>
  </si>
  <si>
    <t>S.H.I.E.L.D., S.H.I.E.L.D. Minion, Nick Fury, Agent Coulson</t>
  </si>
  <si>
    <t>Inhuman, S.H.I.E.L.D.</t>
  </si>
  <si>
    <t>Shadowland, Hand</t>
  </si>
  <si>
    <t>Fantastic Four, Namor, She-Hulk</t>
  </si>
  <si>
    <t>Hero</t>
  </si>
  <si>
    <t>Hydra, Baron Zemo</t>
  </si>
  <si>
    <t>Young Avenger, Hero Brawler</t>
  </si>
  <si>
    <t>Omega Red, Brotherhood, Mutant, Weapon X, Marauders</t>
  </si>
  <si>
    <t>Hero, Young Avenger, Hero Brawler</t>
  </si>
  <si>
    <t>Nick Fury, S.H.I.E.L.D. Minion</t>
  </si>
  <si>
    <t>Mercenary</t>
  </si>
  <si>
    <t>Magneto, Protector</t>
  </si>
  <si>
    <t>S.H.I.E.L.D. Minion, Nick Fury, Agent Coulson</t>
  </si>
  <si>
    <t>Blob, Brotherhood</t>
  </si>
  <si>
    <t>Red Skull, Hydra Minion, Hydra</t>
  </si>
  <si>
    <t>Mercenary, Mercenary Villain, Skill</t>
  </si>
  <si>
    <t>Web-Warrior, Squirrel Girl</t>
  </si>
  <si>
    <t>Kree Infinity Watch</t>
  </si>
  <si>
    <t>Wakanda</t>
  </si>
  <si>
    <t>Asgard</t>
  </si>
  <si>
    <t xml:space="preserve">Thor </t>
  </si>
  <si>
    <t>Wolvrine</t>
  </si>
  <si>
    <t>Uncanny Weapon X-Force</t>
  </si>
  <si>
    <t>S.H.I.E.L.D. Minions</t>
  </si>
  <si>
    <t>S.H.I.E.L.D. Inhuman</t>
  </si>
  <si>
    <t>Mutant Fantastic Four</t>
  </si>
  <si>
    <t>Hand Minions</t>
  </si>
  <si>
    <t>Hydra Minions</t>
  </si>
  <si>
    <t>Leftovers</t>
  </si>
  <si>
    <t>Power</t>
  </si>
  <si>
    <t>Team Name</t>
  </si>
  <si>
    <t>Char 1</t>
  </si>
  <si>
    <t>Char 2</t>
  </si>
  <si>
    <t>Char 3</t>
  </si>
  <si>
    <t>Char 4</t>
  </si>
  <si>
    <t>Char 5</t>
  </si>
  <si>
    <t>synergies</t>
  </si>
  <si>
    <t>isoArmor</t>
  </si>
  <si>
    <t>isoResist</t>
  </si>
  <si>
    <t>isoHealth</t>
  </si>
  <si>
    <t>isoFocus</t>
  </si>
  <si>
    <t>isoDamage</t>
  </si>
  <si>
    <t>isoClass</t>
  </si>
  <si>
    <t>basic</t>
  </si>
  <si>
    <t>special</t>
  </si>
  <si>
    <t>ultimate</t>
  </si>
  <si>
    <t>passive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</si>
</sst>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071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7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6" borderId="0" xfId="0" applyFill="1"/>
    <xf numFmtId="0" fontId="3" fillId="6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1" applyFont="1"/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5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8766"/>
      <color rgb="FFA07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E49BD1-3D7F-8846-8AEE-BDCCDA9D889B}" name="Table2" displayName="Table2" ref="A1:AJ1048576" totalsRowShown="0">
  <autoFilter ref="A1:AJ1048576" xr:uid="{5AE49BD1-3D7F-8846-8AEE-BDCCDA9D889B}"/>
  <tableColumns count="36">
    <tableColumn id="1" xr3:uid="{17C1EFBC-A8E3-6243-B0E0-77074FA06FD7}" name="Team"/>
    <tableColumn id="2" xr3:uid="{E7129A52-3F73-204D-B694-B2967882E236}" name="Character"/>
    <tableColumn id="3" xr3:uid="{7F418AD7-DAFA-294D-B743-E0EAAB3BB9B0}" name="Unlock"/>
    <tableColumn id="4" xr3:uid="{BD3B73B2-0278-0E44-8A93-8C00859DD97F}" name="3-Star"/>
    <tableColumn id="5" xr3:uid="{83BDFC12-0E1F-9A4D-B26C-D474B0A09003}" name="4-Star"/>
    <tableColumn id="6" xr3:uid="{AF2DD761-AB3F-A14C-8D4E-BB7914DCE31F}" name="5-Star"/>
    <tableColumn id="36" xr3:uid="{AF20579A-2FBE-EA49-9B38-A7A3BAE98AF6}" name="5k"/>
    <tableColumn id="33" xr3:uid="{061C1A5F-8B14-4549-9F6C-783383528899}" name="10k"/>
    <tableColumn id="32" xr3:uid="{92933178-BAA6-BC48-9C22-CA948A966D95}" name="15k"/>
    <tableColumn id="7" xr3:uid="{81934001-D6D9-5449-BC0B-C50876AF75D1}" name="20k"/>
    <tableColumn id="35" xr3:uid="{F5FB9818-C122-8D4A-8FE4-59A004A05E76}" name="25k"/>
    <tableColumn id="34" xr3:uid="{25BC1FFB-B329-184E-8AA3-09F6E6689EC7}" name="30k"/>
    <tableColumn id="8" xr3:uid="{AED80090-0A74-F940-AB8B-AB3CBBAE1E15}" name="Green"/>
    <tableColumn id="9" xr3:uid="{EFA452B6-700A-514E-8B2A-AEDECDA60363}" name="Blue"/>
    <tableColumn id="10" xr3:uid="{8BECF863-8643-5E4E-9A0A-155E2EF56A91}" name="Purple"/>
    <tableColumn id="31" xr3:uid="{4A6ECC61-946B-D748-A177-409C5CC5937F}" name="Orange"/>
    <tableColumn id="11" xr3:uid="{A6701E51-3AAC-DD4C-8656-0CE8E9D5BC0A}" name="ISO 3"/>
    <tableColumn id="12" xr3:uid="{B31060F1-8C07-2C48-9802-C72EA3171001}" name="ISO 4"/>
    <tableColumn id="13" xr3:uid="{1EBA1561-BA6C-BC46-B7EC-F7E4F0D41A5D}" name="ISO 5"/>
    <tableColumn id="14" xr3:uid="{C9322C04-AF4D-5F4B-8D05-0F5293A35C34}" name="25"/>
    <tableColumn id="15" xr3:uid="{DF661E18-60E5-DD4D-AC83-03300936D432}" name="40"/>
    <tableColumn id="16" xr3:uid="{52853762-0FFA-B24C-BCEB-3904FD401743}" name="50"/>
    <tableColumn id="17" xr3:uid="{DE084DE0-13C4-234D-B5A2-38C5276014DC}" name="60"/>
    <tableColumn id="18" xr3:uid="{CA6E1CC0-759A-FF4E-A256-9F49CDA8CE6A}" name="65"/>
    <tableColumn id="19" xr3:uid="{B73EFBCC-D4B1-DA48-A9EA-4CABA82AFB19}" name="70"/>
    <tableColumn id="20" xr3:uid="{F8DFB536-C6EA-524B-AB3C-4D5045847697}" name="75"/>
    <tableColumn id="21" xr3:uid="{C7B8442E-B8DE-AD44-9A2D-6BF6252DFB3E}" name="80"/>
    <tableColumn id="22" xr3:uid="{0E17A62C-5340-0349-B6DF-DB8C34A7ABD5}" name="85"/>
    <tableColumn id="23" xr3:uid="{CB570A90-1EFC-3348-BA3D-189B0348D5E2}" name="G5"/>
    <tableColumn id="24" xr3:uid="{245B0807-D578-EF42-AA54-7384946E73C8}" name="G6"/>
    <tableColumn id="25" xr3:uid="{E4E7E06B-F16E-D248-80E7-AB25F796D767}" name="G7"/>
    <tableColumn id="26" xr3:uid="{7E2736D4-0610-B248-BCE9-40E6E40EB87C}" name="G8"/>
    <tableColumn id="27" xr3:uid="{BA60B40A-6D5D-7A43-8883-B67BA53433B4}" name="G9"/>
    <tableColumn id="28" xr3:uid="{9B2DDA62-3594-C04F-8DDE-FFDB29AF4B4A}" name="G10"/>
    <tableColumn id="29" xr3:uid="{F5092E6F-6A31-0A40-8BDA-B97DC244BFEE}" name="G11"/>
    <tableColumn id="30" xr3:uid="{FF6E99D8-64AA-6449-9203-319C260EA835}" name="G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1CEE3B-0B97-5F4F-BB69-0C3DC28F35E2}" name="Table1" displayName="Table1" ref="A1:W1048576" totalsRowShown="0" headerRowDxfId="48" dataDxfId="47">
  <autoFilter ref="A1:W1048576" xr:uid="{601CEE3B-0B97-5F4F-BB69-0C3DC28F35E2}"/>
  <sortState xmlns:xlrd2="http://schemas.microsoft.com/office/spreadsheetml/2017/richdata2" ref="A2:W94">
    <sortCondition descending="1" ref="A1:A1048576"/>
  </sortState>
  <tableColumns count="23">
    <tableColumn id="1" xr3:uid="{335AD20D-D83B-724C-AE01-E243B22EC499}" name="goal" dataDxfId="46"/>
    <tableColumn id="21" xr3:uid="{933B01BB-9F88-3348-9F9C-7A484814DC70}" name="current" dataDxfId="45"/>
    <tableColumn id="2" xr3:uid="{0E4F09BD-F734-EC4B-9CBA-0B8031759D96}" name="character"/>
    <tableColumn id="3" xr3:uid="{600F8FC5-3716-D84D-B859-11B13FB0B663}" name="tags"/>
    <tableColumn id="4" xr3:uid="{117695E7-97D0-9745-97BF-88D490105CD6}" name="teams"/>
    <tableColumn id="22" xr3:uid="{05D8636B-56BC-2F43-B130-2AFC15D3BF96}" name="synergies"/>
    <tableColumn id="5" xr3:uid="{560D1726-1441-3A43-9B9C-0DCCBE2C6AB3}" name="stars" dataDxfId="44"/>
    <tableColumn id="6" xr3:uid="{D3D7B47E-EC40-2D46-99DD-64B14D4C0225}" name="redStars" dataDxfId="43"/>
    <tableColumn id="7" xr3:uid="{1C18DEC7-7A96-B245-B22D-7ED2BFE5B75D}" name="shards" dataDxfId="42"/>
    <tableColumn id="10" xr3:uid="{F74C559D-B86D-8441-B991-8981A3C1AAA0}" name="power" dataDxfId="41"/>
    <tableColumn id="8" xr3:uid="{E72E0440-617E-D14E-9DE6-1B91D2B57EEA}" name="level" dataDxfId="40"/>
    <tableColumn id="9" xr3:uid="{D6073867-2C6C-1B4D-AA62-EF265C84141D}" name="gear" dataDxfId="39"/>
    <tableColumn id="11" xr3:uid="{8C29A632-FC70-0B4D-98F4-56CBF086AF73}" name="basic" dataDxfId="38"/>
    <tableColumn id="12" xr3:uid="{BC1AE49D-8BA8-4B49-AD9F-8DA63BD5DF23}" name="special" dataDxfId="37"/>
    <tableColumn id="13" xr3:uid="{B9DA988F-CC65-424C-8CD6-F6D4C66F8755}" name="ultimate" dataDxfId="36"/>
    <tableColumn id="14" xr3:uid="{0313AEA5-AF41-4749-B94E-E7DA4C8BF886}" name="passive" dataDxfId="35"/>
    <tableColumn id="15" xr3:uid="{5D6A40B7-779D-9A46-B603-57B49691E2EC}" name="isoTier" dataDxfId="34"/>
    <tableColumn id="16" xr3:uid="{661C4A7C-14A4-7B46-8D3C-1FD1493A8FB4}" name="isoArmor" dataDxfId="33"/>
    <tableColumn id="17" xr3:uid="{A9EF4224-6FCB-614D-8653-E90BF904DCFF}" name="isoResist" dataDxfId="32"/>
    <tableColumn id="18" xr3:uid="{B4799DD8-4568-6C42-85BE-9094B45F8267}" name="isoHealth" dataDxfId="31"/>
    <tableColumn id="19" xr3:uid="{6ECCE9E7-CB84-B640-BC0B-C00244B12458}" name="isoFocus" dataDxfId="30"/>
    <tableColumn id="20" xr3:uid="{926A0E84-61CB-EB47-96FB-59E6627077A0}" name="isoDamage" dataDxfId="29"/>
    <tableColumn id="23" xr3:uid="{03E123D8-851E-D943-A548-6E9340AA42DA}" name="isoClass" dataDxfId="2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D098A9-53E4-7A45-A56F-692F9B68C82C}" name="Table4" displayName="Table4" ref="A1:X1048576" totalsRowShown="0">
  <autoFilter ref="A1:X1048576" xr:uid="{4ED098A9-53E4-7A45-A56F-692F9B68C82C}">
    <filterColumn colId="0">
      <customFilters>
        <customFilter operator="notEqual" val=" "/>
      </customFilters>
    </filterColumn>
  </autoFilter>
  <sortState xmlns:xlrd2="http://schemas.microsoft.com/office/spreadsheetml/2017/richdata2" ref="A2:P1048576">
    <sortCondition ref="A1:A1048576"/>
  </sortState>
  <tableColumns count="24">
    <tableColumn id="1" xr3:uid="{FD9441E7-3924-5343-AB8D-21EE36499AB7}" name="Team"/>
    <tableColumn id="2" xr3:uid="{985B91F9-AC40-544A-8C8A-B2D2B7319759}" name="Candidate 1" dataDxfId="27"/>
    <tableColumn id="3" xr3:uid="{9FEC78F2-EA52-D94A-9DBF-5D4D4DC0F483}" name="Candidate 2" dataDxfId="26"/>
    <tableColumn id="4" xr3:uid="{229EB675-CE8C-3844-A3B1-8AD812B33FFF}" name="Candidate 3" dataDxfId="25"/>
    <tableColumn id="5" xr3:uid="{8CA7F9C0-E1AE-FC46-8D87-1CEF915B2C72}" name="Candidate 4" dataDxfId="24"/>
    <tableColumn id="6" xr3:uid="{703E8D3A-4B41-2143-B6D4-D3B4112C9EF8}" name="Candidate 5" dataDxfId="23"/>
    <tableColumn id="7" xr3:uid="{32B80AC4-1ADC-E644-A5E4-0F751ED29E6E}" name="Candidate 6" dataDxfId="22"/>
    <tableColumn id="8" xr3:uid="{27AE4E9F-C9ED-754B-AA26-DE554D31D93E}" name="Candidate 7" dataDxfId="21"/>
    <tableColumn id="9" xr3:uid="{1DB17E25-62C1-8341-A42E-A1FC94ACC98D}" name="Candidate 8" dataDxfId="20"/>
    <tableColumn id="10" xr3:uid="{7B942897-3950-2641-9CCA-044DB43022F7}" name="Candidate 9" dataDxfId="19"/>
    <tableColumn id="11" xr3:uid="{BA839216-6094-224C-9567-4C5CC7F22BA9}" name="Candidate 10" dataDxfId="18"/>
    <tableColumn id="12" xr3:uid="{12D4237D-6D8F-3C43-90C6-9C0038AE1674}" name="Candidate 11" dataDxfId="17"/>
    <tableColumn id="13" xr3:uid="{7DBCFE87-3CA5-4F46-AFDF-355BF665AEB5}" name="Candidate 12" dataDxfId="16"/>
    <tableColumn id="14" xr3:uid="{D0F2513E-EAA7-9D4A-A47F-252EFC7B5841}" name="Candidate 13" dataDxfId="15"/>
    <tableColumn id="15" xr3:uid="{6636DEA6-BC2B-A242-A1A2-828703787522}" name="Candidate 14" dataDxfId="14"/>
    <tableColumn id="16" xr3:uid="{2D698EE4-8AF2-4740-8972-2933EF1D8B5B}" name="Candidate 15" dataDxfId="13"/>
    <tableColumn id="17" xr3:uid="{6ABA9045-7996-CA49-83E0-3FB6F97B08D5}" name="Candidate 16" dataDxfId="12"/>
    <tableColumn id="18" xr3:uid="{817F5E37-0D97-9444-840C-B00238E047B3}" name="Candidate 17" dataDxfId="11"/>
    <tableColumn id="19" xr3:uid="{34DDB2BB-A6F9-744D-9802-86321FDBB33C}" name="Candidate 18" dataDxfId="10"/>
    <tableColumn id="20" xr3:uid="{FE4732AC-D102-1549-A99B-730797E53EEB}" name="Candidate 19" dataDxfId="9"/>
    <tableColumn id="21" xr3:uid="{FEFE5815-DBC3-C147-844E-93FF6134DA60}" name="Candidate 20" dataDxfId="8"/>
    <tableColumn id="22" xr3:uid="{54062F39-8E71-D14B-B2FB-5F61EB3C931B}" name="Candidate 21" dataDxfId="7"/>
    <tableColumn id="23" xr3:uid="{5E7DB352-1831-CF41-8568-97B196F6B1FA}" name="Candidate 22" dataDxfId="6"/>
    <tableColumn id="24" xr3:uid="{8805EF6F-87B5-3D41-8C9D-3679868FA300}" name="Candidate 23" dataDxfId="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62790E-1E07-1C41-AAFE-5B268C2085D2}" name="Table5" displayName="Table5" ref="B1:H51" totalsRowShown="0">
  <autoFilter ref="B1:H51" xr:uid="{B462790E-1E07-1C41-AAFE-5B268C2085D2}"/>
  <sortState xmlns:xlrd2="http://schemas.microsoft.com/office/spreadsheetml/2017/richdata2" ref="B2:H51">
    <sortCondition descending="1" ref="B1:B51"/>
  </sortState>
  <tableColumns count="7">
    <tableColumn id="1" xr3:uid="{7D366702-AE81-BD4C-9FAB-D1BFED99657C}" name="Power"/>
    <tableColumn id="2" xr3:uid="{7E91633F-0301-CC4F-A3D9-E0E1EFD7D5CA}" name="Team Name"/>
    <tableColumn id="3" xr3:uid="{89B0601B-0A57-F54C-8866-27DC428081A4}" name="Char 1" dataDxfId="4"/>
    <tableColumn id="4" xr3:uid="{90424E49-D3AF-8A4D-8CB5-34222BB6C55A}" name="Char 2" dataDxfId="3"/>
    <tableColumn id="5" xr3:uid="{57574285-D84C-364E-A135-A7DDA4AFEB21}" name="Char 3" dataDxfId="2"/>
    <tableColumn id="6" xr3:uid="{7C8D6772-C91C-1B46-BBFB-50BA217CC593}" name="Char 4" dataDxfId="1"/>
    <tableColumn id="7" xr3:uid="{E31BC3C8-D002-DE42-B1BE-A98CA0F9DAAE}" name="Char 5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8511-7043-C345-A343-1571D92A772D}">
  <dimension ref="A1:AJ49"/>
  <sheetViews>
    <sheetView workbookViewId="0">
      <pane xSplit="2" topLeftCell="C1" activePane="topRight" state="frozen"/>
      <selection pane="topRight" activeCell="A50" sqref="A50"/>
    </sheetView>
  </sheetViews>
  <sheetFormatPr baseColWidth="10" defaultRowHeight="16" x14ac:dyDescent="0.2"/>
  <cols>
    <col min="1" max="1" width="15.5" bestFit="1" customWidth="1"/>
    <col min="2" max="2" width="14.6640625" bestFit="1" customWidth="1"/>
    <col min="3" max="3" width="9.33203125" bestFit="1" customWidth="1"/>
    <col min="4" max="6" width="8.6640625" bestFit="1" customWidth="1"/>
    <col min="7" max="7" width="6.1640625" bestFit="1" customWidth="1"/>
    <col min="8" max="10" width="6.6640625" bestFit="1" customWidth="1"/>
    <col min="11" max="12" width="6.6640625" customWidth="1"/>
    <col min="13" max="13" width="8.6640625" bestFit="1" customWidth="1"/>
    <col min="14" max="14" width="7.33203125" bestFit="1" customWidth="1"/>
    <col min="15" max="15" width="8.83203125" bestFit="1" customWidth="1"/>
    <col min="16" max="16" width="9.6640625" bestFit="1" customWidth="1"/>
    <col min="17" max="19" width="8" bestFit="1" customWidth="1"/>
    <col min="20" max="33" width="6.1640625" bestFit="1" customWidth="1"/>
    <col min="34" max="36" width="7" bestFit="1" customWidth="1"/>
  </cols>
  <sheetData>
    <row r="1" spans="1:36" x14ac:dyDescent="0.2">
      <c r="A1" t="s">
        <v>61</v>
      </c>
      <c r="B1" t="s">
        <v>62</v>
      </c>
      <c r="C1" t="s">
        <v>63</v>
      </c>
      <c r="D1" t="s">
        <v>29</v>
      </c>
      <c r="E1" t="s">
        <v>30</v>
      </c>
      <c r="F1" t="s">
        <v>31</v>
      </c>
      <c r="G1" t="s">
        <v>65</v>
      </c>
      <c r="H1" t="s">
        <v>66</v>
      </c>
      <c r="I1" t="s">
        <v>67</v>
      </c>
      <c r="J1" t="s">
        <v>32</v>
      </c>
      <c r="K1" t="s">
        <v>68</v>
      </c>
      <c r="L1" t="s">
        <v>69</v>
      </c>
      <c r="M1" t="s">
        <v>33</v>
      </c>
      <c r="N1" t="s">
        <v>34</v>
      </c>
      <c r="O1" t="s">
        <v>35</v>
      </c>
      <c r="P1" t="s">
        <v>64</v>
      </c>
      <c r="Q1" t="s">
        <v>36</v>
      </c>
      <c r="R1" t="s">
        <v>37</v>
      </c>
      <c r="S1" t="s">
        <v>38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47</v>
      </c>
      <c r="AD1" t="s">
        <v>48</v>
      </c>
      <c r="AE1" t="s">
        <v>45</v>
      </c>
      <c r="AF1" t="s">
        <v>44</v>
      </c>
      <c r="AG1" t="s">
        <v>49</v>
      </c>
      <c r="AH1" t="s">
        <v>46</v>
      </c>
      <c r="AI1" t="s">
        <v>50</v>
      </c>
      <c r="AJ1" t="s">
        <v>51</v>
      </c>
    </row>
    <row r="2" spans="1:36" x14ac:dyDescent="0.2">
      <c r="A2" t="s">
        <v>0</v>
      </c>
      <c r="B2" t="s">
        <v>4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0</v>
      </c>
      <c r="M2" t="b">
        <v>1</v>
      </c>
      <c r="N2" t="b">
        <v>1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1</v>
      </c>
      <c r="U2" t="b">
        <v>1</v>
      </c>
      <c r="V2" t="b">
        <v>1</v>
      </c>
      <c r="W2" t="b">
        <v>1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0</v>
      </c>
      <c r="AJ2" t="b">
        <v>0</v>
      </c>
    </row>
    <row r="3" spans="1:36" x14ac:dyDescent="0.2">
      <c r="A3" t="s">
        <v>0</v>
      </c>
      <c r="B3" t="s">
        <v>5</v>
      </c>
      <c r="C3" t="b">
        <v>1</v>
      </c>
      <c r="D3" t="b">
        <v>1</v>
      </c>
      <c r="E3" t="b">
        <v>1</v>
      </c>
      <c r="F3" t="b">
        <v>0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t="b">
        <v>1</v>
      </c>
      <c r="N3" t="b">
        <v>1</v>
      </c>
      <c r="O3" t="b">
        <v>0</v>
      </c>
      <c r="P3" t="b">
        <v>0</v>
      </c>
      <c r="Q3" t="b">
        <v>1</v>
      </c>
      <c r="R3" t="b">
        <v>0</v>
      </c>
      <c r="S3" t="b">
        <v>0</v>
      </c>
      <c r="T3" t="b">
        <v>1</v>
      </c>
      <c r="U3" t="b">
        <v>1</v>
      </c>
      <c r="V3" t="b">
        <v>1</v>
      </c>
      <c r="W3" t="b">
        <v>1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0</v>
      </c>
      <c r="AI3" t="b">
        <v>0</v>
      </c>
      <c r="AJ3" t="b">
        <v>0</v>
      </c>
    </row>
    <row r="4" spans="1:36" x14ac:dyDescent="0.2">
      <c r="A4" t="s">
        <v>0</v>
      </c>
      <c r="B4" t="s">
        <v>6</v>
      </c>
      <c r="C4" t="b">
        <v>1</v>
      </c>
      <c r="D4" t="b">
        <v>1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 t="b">
        <v>1</v>
      </c>
      <c r="N4" t="b">
        <v>1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 t="b">
        <v>1</v>
      </c>
      <c r="U4" t="b">
        <v>1</v>
      </c>
      <c r="V4" t="b">
        <v>1</v>
      </c>
      <c r="W4" t="b">
        <v>1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0</v>
      </c>
      <c r="AJ4" t="b">
        <v>0</v>
      </c>
    </row>
    <row r="5" spans="1:36" x14ac:dyDescent="0.2">
      <c r="A5" t="s">
        <v>0</v>
      </c>
      <c r="B5" t="s">
        <v>7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 t="b">
        <v>1</v>
      </c>
      <c r="N5" t="b">
        <v>1</v>
      </c>
      <c r="O5" t="b">
        <v>0</v>
      </c>
      <c r="P5" t="b">
        <v>0</v>
      </c>
      <c r="Q5" t="b">
        <v>1</v>
      </c>
      <c r="R5" t="b">
        <v>1</v>
      </c>
      <c r="S5" t="b">
        <v>0</v>
      </c>
      <c r="T5" t="b">
        <v>1</v>
      </c>
      <c r="U5" t="b">
        <v>1</v>
      </c>
      <c r="V5" t="b">
        <v>1</v>
      </c>
      <c r="W5" t="b">
        <v>1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1</v>
      </c>
      <c r="AD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0</v>
      </c>
      <c r="AJ5" t="b">
        <v>0</v>
      </c>
    </row>
    <row r="6" spans="1:36" x14ac:dyDescent="0.2">
      <c r="A6" t="s">
        <v>0</v>
      </c>
      <c r="B6" t="s">
        <v>8</v>
      </c>
      <c r="C6" t="b">
        <v>1</v>
      </c>
      <c r="D6" t="b">
        <v>1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 t="b">
        <v>1</v>
      </c>
      <c r="N6" t="b">
        <v>1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T6" t="b">
        <v>1</v>
      </c>
      <c r="U6" t="b">
        <v>1</v>
      </c>
      <c r="V6" t="b">
        <v>1</v>
      </c>
      <c r="W6" t="b">
        <v>1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0</v>
      </c>
      <c r="AI6" t="b">
        <v>0</v>
      </c>
      <c r="AJ6" t="b">
        <v>0</v>
      </c>
    </row>
    <row r="7" spans="1:36" x14ac:dyDescent="0.2">
      <c r="A7" t="s">
        <v>0</v>
      </c>
      <c r="B7" t="s">
        <v>9</v>
      </c>
      <c r="C7" t="b">
        <v>1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 t="b">
        <v>1</v>
      </c>
      <c r="N7" t="b">
        <v>1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1</v>
      </c>
      <c r="U7" t="b">
        <v>1</v>
      </c>
      <c r="V7" t="b">
        <v>1</v>
      </c>
      <c r="W7" t="b">
        <v>1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1</v>
      </c>
      <c r="AD7" t="b">
        <v>1</v>
      </c>
      <c r="AE7" t="b">
        <v>1</v>
      </c>
      <c r="AF7" t="b">
        <v>1</v>
      </c>
      <c r="AG7" t="b">
        <v>0</v>
      </c>
      <c r="AH7" t="b">
        <v>0</v>
      </c>
      <c r="AI7" t="b">
        <v>0</v>
      </c>
      <c r="AJ7" t="b">
        <v>0</v>
      </c>
    </row>
    <row r="8" spans="1:36" x14ac:dyDescent="0.2">
      <c r="A8" t="s">
        <v>1</v>
      </c>
      <c r="B8" t="s">
        <v>10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b">
        <v>0</v>
      </c>
      <c r="P8" t="b">
        <v>0</v>
      </c>
      <c r="Q8" t="b">
        <v>1</v>
      </c>
      <c r="R8" t="b">
        <v>0</v>
      </c>
      <c r="S8" t="b">
        <v>0</v>
      </c>
      <c r="T8" t="b">
        <v>1</v>
      </c>
      <c r="U8" t="b">
        <v>1</v>
      </c>
      <c r="V8" t="b">
        <v>1</v>
      </c>
      <c r="W8" t="b">
        <v>1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1</v>
      </c>
      <c r="AD8" t="b">
        <v>1</v>
      </c>
      <c r="AE8" t="b">
        <v>1</v>
      </c>
      <c r="AF8" t="b">
        <v>1</v>
      </c>
      <c r="AG8" t="b">
        <v>1</v>
      </c>
      <c r="AH8" t="b">
        <v>0</v>
      </c>
      <c r="AI8" t="b">
        <v>0</v>
      </c>
      <c r="AJ8" t="b">
        <v>0</v>
      </c>
    </row>
    <row r="9" spans="1:36" x14ac:dyDescent="0.2">
      <c r="A9" t="s">
        <v>1</v>
      </c>
      <c r="B9" t="s">
        <v>11</v>
      </c>
      <c r="C9" t="b">
        <v>1</v>
      </c>
      <c r="D9" t="b">
        <v>1</v>
      </c>
      <c r="E9" t="b">
        <v>0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b">
        <v>0</v>
      </c>
      <c r="P9" t="b">
        <v>0</v>
      </c>
      <c r="Q9" t="b">
        <v>1</v>
      </c>
      <c r="R9" t="b">
        <v>0</v>
      </c>
      <c r="S9" t="b">
        <v>0</v>
      </c>
      <c r="T9" t="b">
        <v>1</v>
      </c>
      <c r="U9" t="b">
        <v>1</v>
      </c>
      <c r="V9" t="b">
        <v>1</v>
      </c>
      <c r="W9" t="b">
        <v>1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1</v>
      </c>
      <c r="AD9" t="b">
        <v>1</v>
      </c>
      <c r="AE9" t="b">
        <v>1</v>
      </c>
      <c r="AF9" t="b">
        <v>1</v>
      </c>
      <c r="AG9" t="b">
        <v>0</v>
      </c>
      <c r="AH9" t="b">
        <v>0</v>
      </c>
      <c r="AI9" t="b">
        <v>0</v>
      </c>
      <c r="AJ9" t="b">
        <v>0</v>
      </c>
    </row>
    <row r="10" spans="1:36" x14ac:dyDescent="0.2">
      <c r="A10" t="s">
        <v>1</v>
      </c>
      <c r="B10" t="s">
        <v>12</v>
      </c>
      <c r="C10" t="b">
        <v>1</v>
      </c>
      <c r="D10" t="b">
        <v>1</v>
      </c>
      <c r="E10" t="b">
        <v>0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b">
        <v>0</v>
      </c>
      <c r="P10" t="b">
        <v>0</v>
      </c>
      <c r="Q10" t="b">
        <v>1</v>
      </c>
      <c r="R10" t="b">
        <v>0</v>
      </c>
      <c r="S10" t="b">
        <v>0</v>
      </c>
      <c r="T10" t="b">
        <v>1</v>
      </c>
      <c r="U10" t="b">
        <v>1</v>
      </c>
      <c r="V10" t="b">
        <v>1</v>
      </c>
      <c r="W10" t="b">
        <v>1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1</v>
      </c>
      <c r="AD10" t="b">
        <v>1</v>
      </c>
      <c r="AE10" t="b">
        <v>1</v>
      </c>
      <c r="AF10" t="b">
        <v>1</v>
      </c>
      <c r="AG10" t="b">
        <v>1</v>
      </c>
      <c r="AH10" t="b">
        <v>0</v>
      </c>
      <c r="AI10" t="b">
        <v>0</v>
      </c>
      <c r="AJ10" t="b">
        <v>0</v>
      </c>
    </row>
    <row r="11" spans="1:36" x14ac:dyDescent="0.2">
      <c r="A11" t="s">
        <v>1</v>
      </c>
      <c r="B11" t="s">
        <v>13</v>
      </c>
      <c r="C11" t="b">
        <v>1</v>
      </c>
      <c r="D11" t="b">
        <v>1</v>
      </c>
      <c r="E11" t="b">
        <v>0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0</v>
      </c>
      <c r="L11" t="b">
        <v>0</v>
      </c>
      <c r="M11" t="b">
        <v>1</v>
      </c>
      <c r="N11" t="b">
        <v>1</v>
      </c>
      <c r="O11" t="b">
        <v>0</v>
      </c>
      <c r="P11" t="b">
        <v>0</v>
      </c>
      <c r="Q11" t="b">
        <v>1</v>
      </c>
      <c r="R11" t="b">
        <v>0</v>
      </c>
      <c r="S11" t="b">
        <v>0</v>
      </c>
      <c r="T11" t="b">
        <v>1</v>
      </c>
      <c r="U11" t="b">
        <v>1</v>
      </c>
      <c r="V11" t="b">
        <v>1</v>
      </c>
      <c r="W11" t="b">
        <v>1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1</v>
      </c>
      <c r="AD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0</v>
      </c>
      <c r="AJ11" t="b">
        <v>0</v>
      </c>
    </row>
    <row r="12" spans="1:36" x14ac:dyDescent="0.2">
      <c r="A12" t="s">
        <v>1</v>
      </c>
      <c r="B12" t="s">
        <v>14</v>
      </c>
      <c r="C12" t="b">
        <v>1</v>
      </c>
      <c r="D12" t="b">
        <v>1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1</v>
      </c>
      <c r="N12" t="b">
        <v>0</v>
      </c>
      <c r="O12" t="b">
        <v>0</v>
      </c>
      <c r="P12" t="b">
        <v>0</v>
      </c>
      <c r="Q12" t="b">
        <v>1</v>
      </c>
      <c r="R12" t="b">
        <v>0</v>
      </c>
      <c r="S12" t="b">
        <v>0</v>
      </c>
      <c r="T12" t="b">
        <v>1</v>
      </c>
      <c r="U12" t="b">
        <v>1</v>
      </c>
      <c r="V12" t="b">
        <v>1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1</v>
      </c>
      <c r="AD12" t="b">
        <v>1</v>
      </c>
      <c r="AE12" t="b">
        <v>1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</row>
    <row r="13" spans="1:36" x14ac:dyDescent="0.2">
      <c r="A13" t="s">
        <v>1</v>
      </c>
      <c r="B13" t="s">
        <v>15</v>
      </c>
      <c r="C13" t="b">
        <v>1</v>
      </c>
      <c r="D13" t="b">
        <v>0</v>
      </c>
      <c r="E13" t="b">
        <v>0</v>
      </c>
      <c r="F13" t="b">
        <v>0</v>
      </c>
      <c r="G13" t="b">
        <v>1</v>
      </c>
      <c r="H13" t="b">
        <v>1</v>
      </c>
      <c r="I13" t="b">
        <v>1</v>
      </c>
      <c r="J13" t="b">
        <v>0</v>
      </c>
      <c r="K13" t="b">
        <v>0</v>
      </c>
      <c r="L13" t="b">
        <v>0</v>
      </c>
      <c r="M13" t="b">
        <v>1</v>
      </c>
      <c r="N13" t="b">
        <v>1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T13" t="b">
        <v>1</v>
      </c>
      <c r="U13" t="b">
        <v>1</v>
      </c>
      <c r="V13" t="b">
        <v>1</v>
      </c>
      <c r="W13" t="b">
        <v>1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1</v>
      </c>
      <c r="AD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0</v>
      </c>
      <c r="AJ13" t="b">
        <v>0</v>
      </c>
    </row>
    <row r="14" spans="1:36" x14ac:dyDescent="0.2">
      <c r="A14" t="s">
        <v>2</v>
      </c>
      <c r="B14" t="s">
        <v>16</v>
      </c>
      <c r="C14" t="b">
        <v>1</v>
      </c>
      <c r="D14" t="b">
        <v>1</v>
      </c>
      <c r="E14" t="b">
        <v>1</v>
      </c>
      <c r="F14" t="b">
        <v>0</v>
      </c>
      <c r="G14" t="b">
        <v>1</v>
      </c>
      <c r="H14" t="b">
        <v>1</v>
      </c>
      <c r="I14" t="b">
        <v>1</v>
      </c>
      <c r="J14" t="b">
        <v>0</v>
      </c>
      <c r="K14" t="b">
        <v>0</v>
      </c>
      <c r="L14" t="b">
        <v>0</v>
      </c>
      <c r="M14" t="b">
        <v>1</v>
      </c>
      <c r="N14" t="b">
        <v>1</v>
      </c>
      <c r="O14" t="b">
        <v>0</v>
      </c>
      <c r="P14" t="b">
        <v>0</v>
      </c>
      <c r="Q14" t="b">
        <v>1</v>
      </c>
      <c r="R14" t="b">
        <v>0</v>
      </c>
      <c r="S14" t="b">
        <v>0</v>
      </c>
      <c r="T14" t="b">
        <v>1</v>
      </c>
      <c r="U14" t="b">
        <v>1</v>
      </c>
      <c r="V14" t="b">
        <v>1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1</v>
      </c>
      <c r="AD14" t="b">
        <v>1</v>
      </c>
      <c r="AE14" t="b">
        <v>1</v>
      </c>
      <c r="AF14" t="b">
        <v>1</v>
      </c>
      <c r="AG14" t="b">
        <v>1</v>
      </c>
      <c r="AH14" t="b">
        <v>0</v>
      </c>
      <c r="AI14" t="b">
        <v>0</v>
      </c>
      <c r="AJ14" t="b">
        <v>0</v>
      </c>
    </row>
    <row r="15" spans="1:36" x14ac:dyDescent="0.2">
      <c r="A15" t="s">
        <v>2</v>
      </c>
      <c r="B15" t="s">
        <v>17</v>
      </c>
      <c r="C15" t="b">
        <v>1</v>
      </c>
      <c r="D15" t="b">
        <v>0</v>
      </c>
      <c r="E15" t="b">
        <v>0</v>
      </c>
      <c r="F15" t="b">
        <v>0</v>
      </c>
      <c r="G15" t="b">
        <v>1</v>
      </c>
      <c r="H15" t="b">
        <v>1</v>
      </c>
      <c r="I15" t="b">
        <v>1</v>
      </c>
      <c r="J15" t="b">
        <v>0</v>
      </c>
      <c r="K15" t="b">
        <v>0</v>
      </c>
      <c r="L15" t="b">
        <v>0</v>
      </c>
      <c r="M15" t="b">
        <v>1</v>
      </c>
      <c r="N15" t="b">
        <v>1</v>
      </c>
      <c r="O15" t="b">
        <v>0</v>
      </c>
      <c r="P15" t="b">
        <v>0</v>
      </c>
      <c r="Q15" t="b">
        <v>1</v>
      </c>
      <c r="R15" t="b">
        <v>0</v>
      </c>
      <c r="S15" t="b">
        <v>0</v>
      </c>
      <c r="T15" t="b">
        <v>1</v>
      </c>
      <c r="U15" t="b">
        <v>1</v>
      </c>
      <c r="V15" t="b">
        <v>1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1</v>
      </c>
      <c r="AD15" t="b">
        <v>1</v>
      </c>
      <c r="AE15" t="b">
        <v>1</v>
      </c>
      <c r="AF15" t="b">
        <v>1</v>
      </c>
      <c r="AG15" t="b">
        <v>1</v>
      </c>
      <c r="AH15" t="b">
        <v>0</v>
      </c>
      <c r="AI15" t="b">
        <v>0</v>
      </c>
      <c r="AJ15" t="b">
        <v>0</v>
      </c>
    </row>
    <row r="16" spans="1:36" x14ac:dyDescent="0.2">
      <c r="A16" t="s">
        <v>2</v>
      </c>
      <c r="B16" t="s">
        <v>18</v>
      </c>
      <c r="C16" t="b">
        <v>1</v>
      </c>
      <c r="D16" t="b">
        <v>0</v>
      </c>
      <c r="E16" t="b">
        <v>0</v>
      </c>
      <c r="F16" t="b">
        <v>0</v>
      </c>
      <c r="G16" t="b">
        <v>1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b">
        <v>1</v>
      </c>
      <c r="N16" t="b">
        <v>1</v>
      </c>
      <c r="O16" t="b">
        <v>0</v>
      </c>
      <c r="P16" t="b">
        <v>0</v>
      </c>
      <c r="Q16" t="b">
        <v>1</v>
      </c>
      <c r="R16" t="b">
        <v>0</v>
      </c>
      <c r="S16" t="b">
        <v>0</v>
      </c>
      <c r="T16" t="b">
        <v>1</v>
      </c>
      <c r="U16" t="b">
        <v>1</v>
      </c>
      <c r="V16" t="b">
        <v>1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1</v>
      </c>
      <c r="AD16" t="b">
        <v>1</v>
      </c>
      <c r="AE16" t="b">
        <v>1</v>
      </c>
      <c r="AF16" t="b">
        <v>1</v>
      </c>
      <c r="AG16" t="b">
        <v>0</v>
      </c>
      <c r="AH16" t="b">
        <v>0</v>
      </c>
      <c r="AI16" t="b">
        <v>0</v>
      </c>
      <c r="AJ16" t="b">
        <v>0</v>
      </c>
    </row>
    <row r="17" spans="1:36" x14ac:dyDescent="0.2">
      <c r="A17" t="s">
        <v>2</v>
      </c>
      <c r="B17" t="s">
        <v>19</v>
      </c>
      <c r="C17" t="b">
        <v>1</v>
      </c>
      <c r="D17" t="b">
        <v>1</v>
      </c>
      <c r="E17" t="b">
        <v>0</v>
      </c>
      <c r="F17" t="b">
        <v>0</v>
      </c>
      <c r="G17" t="b">
        <v>1</v>
      </c>
      <c r="H17" t="b">
        <v>1</v>
      </c>
      <c r="I17" t="b">
        <v>1</v>
      </c>
      <c r="J17" t="b">
        <v>0</v>
      </c>
      <c r="K17" t="b">
        <v>0</v>
      </c>
      <c r="L17" t="b">
        <v>0</v>
      </c>
      <c r="M17" t="b">
        <v>1</v>
      </c>
      <c r="N17" t="b">
        <v>1</v>
      </c>
      <c r="O17" t="b">
        <v>0</v>
      </c>
      <c r="P17" t="b">
        <v>0</v>
      </c>
      <c r="Q17" t="b">
        <v>1</v>
      </c>
      <c r="R17" t="b">
        <v>0</v>
      </c>
      <c r="S17" t="b">
        <v>0</v>
      </c>
      <c r="T17" t="b">
        <v>1</v>
      </c>
      <c r="U17" t="b">
        <v>1</v>
      </c>
      <c r="V17" t="b">
        <v>1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1</v>
      </c>
      <c r="AD17" t="b">
        <v>1</v>
      </c>
      <c r="AE17" t="b">
        <v>1</v>
      </c>
      <c r="AF17" t="b">
        <v>1</v>
      </c>
      <c r="AG17" t="b">
        <v>1</v>
      </c>
      <c r="AH17" t="b">
        <v>0</v>
      </c>
      <c r="AI17" t="b">
        <v>0</v>
      </c>
      <c r="AJ17" t="b">
        <v>0</v>
      </c>
    </row>
    <row r="18" spans="1:36" x14ac:dyDescent="0.2">
      <c r="A18" t="s">
        <v>2</v>
      </c>
      <c r="B18" t="s">
        <v>20</v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1</v>
      </c>
      <c r="I18" t="b">
        <v>1</v>
      </c>
      <c r="J18" t="b">
        <v>0</v>
      </c>
      <c r="K18" t="b">
        <v>0</v>
      </c>
      <c r="L18" t="b">
        <v>0</v>
      </c>
      <c r="M18" t="b">
        <v>1</v>
      </c>
      <c r="N18" t="b">
        <v>1</v>
      </c>
      <c r="O18" t="b">
        <v>0</v>
      </c>
      <c r="P18" t="b">
        <v>0</v>
      </c>
      <c r="Q18" t="b">
        <v>1</v>
      </c>
      <c r="R18" t="b">
        <v>0</v>
      </c>
      <c r="S18" t="b">
        <v>0</v>
      </c>
      <c r="T18" t="b">
        <v>1</v>
      </c>
      <c r="U18" t="b">
        <v>1</v>
      </c>
      <c r="V18" t="b">
        <v>1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1</v>
      </c>
      <c r="AD18" t="b">
        <v>1</v>
      </c>
      <c r="AE18" t="b">
        <v>1</v>
      </c>
      <c r="AF18" t="b">
        <v>1</v>
      </c>
      <c r="AG18" t="b">
        <v>1</v>
      </c>
      <c r="AH18" t="b">
        <v>0</v>
      </c>
      <c r="AI18" t="b">
        <v>0</v>
      </c>
      <c r="AJ18" t="b">
        <v>0</v>
      </c>
    </row>
    <row r="19" spans="1:36" x14ac:dyDescent="0.2">
      <c r="A19" t="s">
        <v>3</v>
      </c>
      <c r="B19" t="s">
        <v>21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</row>
    <row r="20" spans="1:36" x14ac:dyDescent="0.2">
      <c r="A20" t="s">
        <v>3</v>
      </c>
      <c r="B20" t="s">
        <v>22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</row>
    <row r="21" spans="1:36" x14ac:dyDescent="0.2">
      <c r="A21" t="s">
        <v>3</v>
      </c>
      <c r="B21" t="s">
        <v>23</v>
      </c>
      <c r="C21" t="b">
        <v>1</v>
      </c>
      <c r="D21" t="b">
        <v>0</v>
      </c>
      <c r="E21" t="b">
        <v>0</v>
      </c>
      <c r="F21" t="b">
        <v>0</v>
      </c>
      <c r="G21" t="b">
        <v>1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1</v>
      </c>
      <c r="N21" t="b">
        <v>0</v>
      </c>
      <c r="O21" t="b">
        <v>0</v>
      </c>
      <c r="P21" t="b">
        <v>0</v>
      </c>
      <c r="Q21" t="b">
        <v>1</v>
      </c>
      <c r="R21" t="b">
        <v>0</v>
      </c>
      <c r="S21" t="b">
        <v>0</v>
      </c>
      <c r="T21" t="b">
        <v>1</v>
      </c>
      <c r="U21" t="b">
        <v>1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1</v>
      </c>
      <c r="AD21" t="b">
        <v>1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0</v>
      </c>
    </row>
    <row r="22" spans="1:36" x14ac:dyDescent="0.2">
      <c r="A22" t="s">
        <v>3</v>
      </c>
      <c r="B22" t="s">
        <v>24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</row>
    <row r="23" spans="1:36" x14ac:dyDescent="0.2">
      <c r="A23" t="s">
        <v>3</v>
      </c>
      <c r="B23" t="s">
        <v>25</v>
      </c>
      <c r="C23" t="b">
        <v>1</v>
      </c>
      <c r="D23" t="b">
        <v>0</v>
      </c>
      <c r="E23" t="b">
        <v>0</v>
      </c>
      <c r="F23" t="b">
        <v>0</v>
      </c>
      <c r="G23" t="b">
        <v>1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1</v>
      </c>
      <c r="N23" t="b">
        <v>0</v>
      </c>
      <c r="O23" t="b">
        <v>0</v>
      </c>
      <c r="P23" t="b">
        <v>0</v>
      </c>
      <c r="Q23" t="b">
        <v>1</v>
      </c>
      <c r="R23" t="b">
        <v>0</v>
      </c>
      <c r="S23" t="b">
        <v>0</v>
      </c>
      <c r="T23" t="b">
        <v>1</v>
      </c>
      <c r="U23" t="b">
        <v>1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1</v>
      </c>
      <c r="AD23" t="b">
        <v>1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</row>
    <row r="24" spans="1:36" x14ac:dyDescent="0.2">
      <c r="A24" t="s">
        <v>3</v>
      </c>
      <c r="B24" t="s">
        <v>26</v>
      </c>
      <c r="C24" t="b">
        <v>1</v>
      </c>
      <c r="D24" t="b">
        <v>1</v>
      </c>
      <c r="E24" t="b">
        <v>0</v>
      </c>
      <c r="F24" t="b">
        <v>0</v>
      </c>
      <c r="G24" t="b">
        <v>1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1</v>
      </c>
      <c r="N24" t="b">
        <v>0</v>
      </c>
      <c r="O24" t="b">
        <v>0</v>
      </c>
      <c r="P24" t="b">
        <v>0</v>
      </c>
      <c r="Q24" t="b">
        <v>1</v>
      </c>
      <c r="R24" t="b">
        <v>0</v>
      </c>
      <c r="S24" t="b">
        <v>0</v>
      </c>
      <c r="T24" t="b">
        <v>1</v>
      </c>
      <c r="U24" t="b">
        <v>1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1</v>
      </c>
      <c r="AD24" t="b">
        <v>1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</row>
    <row r="25" spans="1:36" x14ac:dyDescent="0.2">
      <c r="A25" t="s">
        <v>3</v>
      </c>
      <c r="B25" t="s">
        <v>27</v>
      </c>
      <c r="C25" t="b">
        <v>1</v>
      </c>
      <c r="D25" t="b">
        <v>0</v>
      </c>
      <c r="E25" t="b">
        <v>0</v>
      </c>
      <c r="F25" t="b">
        <v>0</v>
      </c>
      <c r="G25" t="b">
        <v>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1</v>
      </c>
      <c r="N25" t="b">
        <v>0</v>
      </c>
      <c r="O25" t="b">
        <v>0</v>
      </c>
      <c r="P25" t="b">
        <v>0</v>
      </c>
      <c r="Q25" t="b">
        <v>1</v>
      </c>
      <c r="R25" t="b">
        <v>0</v>
      </c>
      <c r="S25" t="b">
        <v>0</v>
      </c>
      <c r="T25" t="b">
        <v>1</v>
      </c>
      <c r="U25" t="b">
        <v>1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1</v>
      </c>
      <c r="AD25" t="b">
        <v>1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</row>
    <row r="26" spans="1:36" x14ac:dyDescent="0.2">
      <c r="A26" t="s">
        <v>3</v>
      </c>
      <c r="B26" t="s">
        <v>28</v>
      </c>
      <c r="C26" t="b">
        <v>1</v>
      </c>
      <c r="D26" t="b">
        <v>0</v>
      </c>
      <c r="E26" t="b">
        <v>0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1</v>
      </c>
      <c r="N26" t="b">
        <v>0</v>
      </c>
      <c r="O26" t="b">
        <v>0</v>
      </c>
      <c r="P26" t="b">
        <v>0</v>
      </c>
      <c r="Q26" t="b">
        <v>1</v>
      </c>
      <c r="R26" t="b">
        <v>0</v>
      </c>
      <c r="S26" t="b">
        <v>0</v>
      </c>
      <c r="T26" t="b">
        <v>1</v>
      </c>
      <c r="U26" t="b">
        <v>1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1</v>
      </c>
      <c r="AD26" t="b">
        <v>1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</row>
    <row r="27" spans="1:36" x14ac:dyDescent="0.2">
      <c r="A27" t="s">
        <v>39</v>
      </c>
      <c r="B27" t="s">
        <v>15</v>
      </c>
      <c r="C27" t="b">
        <v>1</v>
      </c>
      <c r="D27" t="b">
        <v>0</v>
      </c>
      <c r="E27" t="b">
        <v>0</v>
      </c>
      <c r="F27" t="b">
        <v>0</v>
      </c>
      <c r="G27" t="b">
        <v>1</v>
      </c>
      <c r="H27" t="b">
        <v>1</v>
      </c>
      <c r="I27" t="b">
        <v>1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b">
        <v>0</v>
      </c>
      <c r="P27" t="b">
        <v>0</v>
      </c>
      <c r="Q27" t="b">
        <v>1</v>
      </c>
      <c r="R27" t="b">
        <v>0</v>
      </c>
      <c r="S27" t="b">
        <v>0</v>
      </c>
      <c r="T27" t="b">
        <v>1</v>
      </c>
      <c r="U27" t="b">
        <v>1</v>
      </c>
      <c r="V27" t="b">
        <v>1</v>
      </c>
      <c r="W27" t="b">
        <v>1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0</v>
      </c>
      <c r="AJ27" t="b">
        <v>0</v>
      </c>
    </row>
    <row r="28" spans="1:36" x14ac:dyDescent="0.2">
      <c r="A28" t="s">
        <v>39</v>
      </c>
      <c r="B28" t="s">
        <v>40</v>
      </c>
      <c r="C28" t="b">
        <v>1</v>
      </c>
      <c r="D28" t="b">
        <v>1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1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1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1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</row>
    <row r="29" spans="1:36" x14ac:dyDescent="0.2">
      <c r="A29" t="s">
        <v>39</v>
      </c>
      <c r="B29" t="s">
        <v>41</v>
      </c>
      <c r="C29" t="b">
        <v>1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</row>
    <row r="30" spans="1:36" x14ac:dyDescent="0.2">
      <c r="A30" t="s">
        <v>39</v>
      </c>
      <c r="B30" t="s">
        <v>42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</row>
    <row r="31" spans="1:36" x14ac:dyDescent="0.2">
      <c r="A31" t="s">
        <v>39</v>
      </c>
      <c r="B31" t="s">
        <v>43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</row>
    <row r="32" spans="1:36" x14ac:dyDescent="0.2">
      <c r="A32" t="s">
        <v>70</v>
      </c>
      <c r="B32" t="s">
        <v>13</v>
      </c>
      <c r="C32" t="b">
        <v>1</v>
      </c>
      <c r="D32" t="b">
        <v>1</v>
      </c>
      <c r="E32" t="b">
        <v>0</v>
      </c>
      <c r="F32" t="b">
        <v>0</v>
      </c>
      <c r="G32" t="b">
        <v>1</v>
      </c>
      <c r="H32" t="b">
        <v>1</v>
      </c>
      <c r="I32" t="b">
        <v>1</v>
      </c>
      <c r="J32" t="b">
        <v>1</v>
      </c>
      <c r="K32" t="b">
        <v>0</v>
      </c>
      <c r="L32" t="b">
        <v>0</v>
      </c>
      <c r="M32" t="b">
        <v>1</v>
      </c>
      <c r="N32" t="b">
        <v>1</v>
      </c>
      <c r="O32" t="b">
        <v>0</v>
      </c>
      <c r="P32" t="b">
        <v>0</v>
      </c>
      <c r="Q32" t="b">
        <v>1</v>
      </c>
      <c r="R32" t="b">
        <v>0</v>
      </c>
      <c r="S32" t="b">
        <v>0</v>
      </c>
      <c r="T32" t="b">
        <v>1</v>
      </c>
      <c r="U32" t="b">
        <v>1</v>
      </c>
      <c r="V32" t="b">
        <v>1</v>
      </c>
      <c r="W32" t="b">
        <v>1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1</v>
      </c>
      <c r="AD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0</v>
      </c>
      <c r="AJ32" t="b">
        <v>0</v>
      </c>
    </row>
    <row r="33" spans="1:36" x14ac:dyDescent="0.2">
      <c r="A33" t="s">
        <v>70</v>
      </c>
      <c r="B33" t="s">
        <v>11</v>
      </c>
      <c r="C33" t="b">
        <v>1</v>
      </c>
      <c r="D33" t="b">
        <v>1</v>
      </c>
      <c r="E33" t="b">
        <v>0</v>
      </c>
      <c r="F33" t="b">
        <v>0</v>
      </c>
      <c r="G33" t="b">
        <v>1</v>
      </c>
      <c r="H33" t="b">
        <v>1</v>
      </c>
      <c r="I33" t="b">
        <v>1</v>
      </c>
      <c r="J33" t="b">
        <v>0</v>
      </c>
      <c r="K33" t="b">
        <v>0</v>
      </c>
      <c r="L33" t="b">
        <v>0</v>
      </c>
      <c r="M33" t="b">
        <v>1</v>
      </c>
      <c r="N33" t="b">
        <v>1</v>
      </c>
      <c r="O33" t="b">
        <v>0</v>
      </c>
      <c r="P33" t="b">
        <v>0</v>
      </c>
      <c r="Q33" t="b">
        <v>1</v>
      </c>
      <c r="R33" t="b">
        <v>0</v>
      </c>
      <c r="S33" t="b">
        <v>0</v>
      </c>
      <c r="T33" t="b">
        <v>1</v>
      </c>
      <c r="U33" t="b">
        <v>1</v>
      </c>
      <c r="V33" t="b">
        <v>1</v>
      </c>
      <c r="W33" t="b">
        <v>1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1</v>
      </c>
      <c r="AD33" t="b">
        <v>1</v>
      </c>
      <c r="AE33" t="b">
        <v>1</v>
      </c>
      <c r="AF33" t="b">
        <v>1</v>
      </c>
      <c r="AG33" t="b">
        <v>0</v>
      </c>
      <c r="AH33" t="b">
        <v>0</v>
      </c>
      <c r="AI33" t="b">
        <v>0</v>
      </c>
      <c r="AJ33" t="b">
        <v>0</v>
      </c>
    </row>
    <row r="34" spans="1:36" x14ac:dyDescent="0.2">
      <c r="A34" t="s">
        <v>70</v>
      </c>
      <c r="B34" t="s">
        <v>12</v>
      </c>
      <c r="C34" t="b">
        <v>1</v>
      </c>
      <c r="D34" t="b">
        <v>1</v>
      </c>
      <c r="E34" t="b">
        <v>0</v>
      </c>
      <c r="F34" t="b">
        <v>0</v>
      </c>
      <c r="G34" t="b">
        <v>1</v>
      </c>
      <c r="H34" t="b">
        <v>1</v>
      </c>
      <c r="I34" t="b">
        <v>1</v>
      </c>
      <c r="J34" t="b">
        <v>0</v>
      </c>
      <c r="K34" t="b">
        <v>0</v>
      </c>
      <c r="L34" t="b">
        <v>0</v>
      </c>
      <c r="M34" t="b">
        <v>1</v>
      </c>
      <c r="N34" t="b">
        <v>1</v>
      </c>
      <c r="O34" t="b">
        <v>0</v>
      </c>
      <c r="P34" t="b">
        <v>0</v>
      </c>
      <c r="Q34" t="b">
        <v>1</v>
      </c>
      <c r="R34" t="b">
        <v>0</v>
      </c>
      <c r="S34" t="b">
        <v>0</v>
      </c>
      <c r="T34" t="b">
        <v>1</v>
      </c>
      <c r="U34" t="b">
        <v>1</v>
      </c>
      <c r="V34" t="b">
        <v>1</v>
      </c>
      <c r="W34" t="b">
        <v>1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1</v>
      </c>
      <c r="AD34" t="b">
        <v>1</v>
      </c>
      <c r="AE34" t="b">
        <v>1</v>
      </c>
      <c r="AF34" t="b">
        <v>1</v>
      </c>
      <c r="AG34" t="b">
        <v>1</v>
      </c>
      <c r="AH34" t="b">
        <v>0</v>
      </c>
      <c r="AI34" t="b">
        <v>0</v>
      </c>
      <c r="AJ34" t="b">
        <v>0</v>
      </c>
    </row>
    <row r="35" spans="1:36" x14ac:dyDescent="0.2">
      <c r="A35" t="s">
        <v>70</v>
      </c>
      <c r="B35" t="s">
        <v>71</v>
      </c>
      <c r="C35" t="b">
        <v>1</v>
      </c>
      <c r="D35" t="b">
        <v>1</v>
      </c>
      <c r="E35" t="b">
        <v>0</v>
      </c>
      <c r="F35" t="b">
        <v>0</v>
      </c>
      <c r="G35" t="b">
        <v>1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1</v>
      </c>
      <c r="U35" t="b">
        <v>1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1</v>
      </c>
      <c r="AD35" t="b">
        <v>1</v>
      </c>
      <c r="AE35" t="b">
        <v>1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</row>
    <row r="36" spans="1:36" x14ac:dyDescent="0.2">
      <c r="A36" t="s">
        <v>70</v>
      </c>
      <c r="B36" t="s">
        <v>72</v>
      </c>
      <c r="C36" t="b">
        <v>1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1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1</v>
      </c>
      <c r="U36" t="b">
        <v>1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1</v>
      </c>
      <c r="AD36" t="b">
        <v>1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</row>
    <row r="37" spans="1:36" x14ac:dyDescent="0.2">
      <c r="A37" t="s">
        <v>70</v>
      </c>
      <c r="B37" t="s">
        <v>73</v>
      </c>
      <c r="C37" t="b">
        <v>1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1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1</v>
      </c>
      <c r="U37" t="b">
        <v>1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1</v>
      </c>
      <c r="AD37" t="b">
        <v>1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</row>
    <row r="38" spans="1:36" x14ac:dyDescent="0.2">
      <c r="A38" t="s">
        <v>70</v>
      </c>
      <c r="B38" t="s">
        <v>74</v>
      </c>
      <c r="C38" t="b">
        <v>1</v>
      </c>
      <c r="D38" t="b">
        <v>1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1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1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1</v>
      </c>
      <c r="AD38" t="b">
        <v>1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</row>
    <row r="39" spans="1:36" x14ac:dyDescent="0.2">
      <c r="A39" t="s">
        <v>70</v>
      </c>
      <c r="B39" t="s">
        <v>75</v>
      </c>
      <c r="C39" t="b">
        <v>1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1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1</v>
      </c>
      <c r="U39" t="b">
        <v>1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1</v>
      </c>
      <c r="AD39" t="b">
        <v>0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</row>
    <row r="40" spans="1:36" x14ac:dyDescent="0.2">
      <c r="A40" t="s">
        <v>70</v>
      </c>
      <c r="B40" t="s">
        <v>76</v>
      </c>
      <c r="C40" t="b">
        <v>1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1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1</v>
      </c>
      <c r="AD40" t="b">
        <v>0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</row>
    <row r="41" spans="1:36" x14ac:dyDescent="0.2">
      <c r="A41" t="s">
        <v>70</v>
      </c>
      <c r="B41" t="s">
        <v>77</v>
      </c>
      <c r="C41" t="b">
        <v>1</v>
      </c>
      <c r="D41" t="b">
        <v>1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1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1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</row>
    <row r="42" spans="1:36" x14ac:dyDescent="0.2">
      <c r="A42" t="s">
        <v>70</v>
      </c>
      <c r="B42" t="s">
        <v>78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 t="b">
        <v>0</v>
      </c>
      <c r="AI42" t="b">
        <v>0</v>
      </c>
      <c r="AJ42" t="b">
        <v>0</v>
      </c>
    </row>
    <row r="43" spans="1:36" x14ac:dyDescent="0.2">
      <c r="A43" t="s">
        <v>70</v>
      </c>
      <c r="B43" t="s">
        <v>79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</row>
    <row r="44" spans="1:36" x14ac:dyDescent="0.2">
      <c r="A44" t="s">
        <v>80</v>
      </c>
      <c r="B44" t="s">
        <v>81</v>
      </c>
      <c r="C44" t="b">
        <v>1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1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0</v>
      </c>
      <c r="AI44" t="b">
        <v>0</v>
      </c>
      <c r="AJ44" t="b">
        <v>0</v>
      </c>
    </row>
    <row r="45" spans="1:36" x14ac:dyDescent="0.2">
      <c r="A45" t="s">
        <v>80</v>
      </c>
      <c r="B45" t="s">
        <v>82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0</v>
      </c>
    </row>
    <row r="46" spans="1:36" x14ac:dyDescent="0.2">
      <c r="A46" t="s">
        <v>80</v>
      </c>
      <c r="B46" t="s">
        <v>83</v>
      </c>
      <c r="C46" t="b">
        <v>1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1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</row>
    <row r="47" spans="1:36" x14ac:dyDescent="0.2">
      <c r="A47" t="s">
        <v>80</v>
      </c>
      <c r="B47" t="s">
        <v>84</v>
      </c>
      <c r="C47" t="b">
        <v>1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 t="b">
        <v>0</v>
      </c>
      <c r="AI47" t="b">
        <v>0</v>
      </c>
      <c r="AJ47" t="b">
        <v>0</v>
      </c>
    </row>
    <row r="48" spans="1:36" x14ac:dyDescent="0.2">
      <c r="A48" t="s">
        <v>80</v>
      </c>
      <c r="B48" t="s">
        <v>85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</row>
    <row r="49" spans="1:36" x14ac:dyDescent="0.2">
      <c r="A49" t="s">
        <v>70</v>
      </c>
      <c r="B49" t="s">
        <v>86</v>
      </c>
      <c r="C49" t="b">
        <v>1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1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1</v>
      </c>
      <c r="U49" t="b">
        <v>1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1</v>
      </c>
      <c r="AD49" t="b">
        <v>0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</row>
  </sheetData>
  <conditionalFormatting sqref="C1:AJ31 C33:AJ1048576">
    <cfRule type="cellIs" dxfId="51" priority="2" operator="equal">
      <formula>TRUE</formula>
    </cfRule>
  </conditionalFormatting>
  <conditionalFormatting sqref="C32:AJ32">
    <cfRule type="cellIs" dxfId="5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0895-C427-C44D-84D0-5BB8AC8C97D2}">
  <dimension ref="A1:AB204"/>
  <sheetViews>
    <sheetView tabSelected="1" zoomScale="110" zoomScaleNormal="110" workbookViewId="0">
      <selection activeCell="F6" sqref="F6"/>
    </sheetView>
  </sheetViews>
  <sheetFormatPr baseColWidth="10" defaultRowHeight="16" x14ac:dyDescent="0.2"/>
  <cols>
    <col min="1" max="1" width="7.1640625" style="1" bestFit="1" customWidth="1"/>
    <col min="2" max="2" width="6" style="1" customWidth="1"/>
    <col min="3" max="3" width="15.6640625" customWidth="1"/>
    <col min="4" max="4" width="6" customWidth="1"/>
    <col min="5" max="5" width="9" customWidth="1"/>
    <col min="6" max="6" width="38.5" customWidth="1"/>
    <col min="7" max="7" width="7.5" style="1" customWidth="1"/>
    <col min="8" max="8" width="10.33203125" style="1" customWidth="1"/>
    <col min="9" max="9" width="8.83203125" style="1" customWidth="1"/>
    <col min="10" max="10" width="9.1640625" style="5" customWidth="1"/>
    <col min="11" max="11" width="7.33203125" style="1" customWidth="1"/>
    <col min="12" max="12" width="7.1640625" style="1" customWidth="1"/>
    <col min="13" max="16" width="9.83203125" style="1" bestFit="1" customWidth="1"/>
    <col min="17" max="17" width="9.1640625" style="1" bestFit="1" customWidth="1"/>
    <col min="18" max="18" width="16.1640625" style="1" bestFit="1" customWidth="1"/>
    <col min="19" max="19" width="16.6640625" style="1" bestFit="1" customWidth="1"/>
    <col min="20" max="20" width="19.1640625" style="1" bestFit="1" customWidth="1"/>
    <col min="21" max="21" width="15.1640625" style="1" bestFit="1" customWidth="1"/>
    <col min="22" max="22" width="19.83203125" style="1" bestFit="1" customWidth="1"/>
    <col min="23" max="23" width="10" style="1" bestFit="1" customWidth="1"/>
    <col min="24" max="24" width="5.83203125" style="1" bestFit="1" customWidth="1"/>
    <col min="25" max="26" width="3.1640625" style="1" bestFit="1" customWidth="1"/>
    <col min="27" max="27" width="5.33203125" style="1" bestFit="1" customWidth="1"/>
    <col min="28" max="28" width="2.1640625" bestFit="1" customWidth="1"/>
  </cols>
  <sheetData>
    <row r="1" spans="1:27" s="4" customFormat="1" x14ac:dyDescent="0.2">
      <c r="A1" s="4" t="s">
        <v>270</v>
      </c>
      <c r="B1" s="4" t="s">
        <v>279</v>
      </c>
      <c r="C1" s="4" t="s">
        <v>87</v>
      </c>
      <c r="D1" s="4" t="s">
        <v>88</v>
      </c>
      <c r="E1" s="4" t="s">
        <v>89</v>
      </c>
      <c r="F1" s="4" t="s">
        <v>642</v>
      </c>
      <c r="G1" s="4" t="s">
        <v>90</v>
      </c>
      <c r="H1" s="4" t="s">
        <v>91</v>
      </c>
      <c r="I1" s="4" t="s">
        <v>92</v>
      </c>
      <c r="J1" s="8" t="s">
        <v>95</v>
      </c>
      <c r="K1" s="4" t="s">
        <v>93</v>
      </c>
      <c r="L1" s="4" t="s">
        <v>94</v>
      </c>
      <c r="M1" s="4" t="s">
        <v>649</v>
      </c>
      <c r="N1" s="4" t="s">
        <v>650</v>
      </c>
      <c r="O1" s="4" t="s">
        <v>651</v>
      </c>
      <c r="P1" s="4" t="s">
        <v>652</v>
      </c>
      <c r="Q1" s="4" t="s">
        <v>269</v>
      </c>
      <c r="R1" s="4" t="s">
        <v>643</v>
      </c>
      <c r="S1" s="4" t="s">
        <v>644</v>
      </c>
      <c r="T1" s="4" t="s">
        <v>645</v>
      </c>
      <c r="U1" s="4" t="s">
        <v>646</v>
      </c>
      <c r="V1" s="4" t="s">
        <v>647</v>
      </c>
      <c r="W1" s="4" t="s">
        <v>648</v>
      </c>
      <c r="Y1" s="1"/>
      <c r="Z1" s="1"/>
      <c r="AA1" s="1"/>
    </row>
    <row r="2" spans="1:27" x14ac:dyDescent="0.2">
      <c r="A2" s="6">
        <v>5</v>
      </c>
      <c r="B2" s="6">
        <v>5</v>
      </c>
      <c r="C2" s="7" t="s">
        <v>7</v>
      </c>
      <c r="D2" s="7" t="s">
        <v>96</v>
      </c>
      <c r="E2" s="7" t="s">
        <v>97</v>
      </c>
      <c r="F2" s="7" t="s">
        <v>524</v>
      </c>
      <c r="G2" s="6">
        <v>5</v>
      </c>
      <c r="H2" s="6">
        <v>3</v>
      </c>
      <c r="I2" s="6">
        <v>19</v>
      </c>
      <c r="J2" s="6">
        <v>36235</v>
      </c>
      <c r="K2" s="6">
        <v>60</v>
      </c>
      <c r="L2" s="6">
        <v>10</v>
      </c>
      <c r="M2" s="6">
        <v>6</v>
      </c>
      <c r="N2" s="6">
        <v>6</v>
      </c>
      <c r="O2" s="6">
        <v>6</v>
      </c>
      <c r="P2" s="6">
        <v>4</v>
      </c>
      <c r="Q2" s="6">
        <v>4</v>
      </c>
      <c r="R2" s="6">
        <v>4</v>
      </c>
      <c r="S2" s="6">
        <v>4</v>
      </c>
      <c r="T2" s="6">
        <v>4</v>
      </c>
      <c r="U2" s="6">
        <v>4</v>
      </c>
      <c r="V2" s="6">
        <v>4</v>
      </c>
      <c r="W2" s="6" t="s">
        <v>596</v>
      </c>
    </row>
    <row r="3" spans="1:27" x14ac:dyDescent="0.2">
      <c r="A3" s="6">
        <v>5</v>
      </c>
      <c r="B3" s="6">
        <v>5</v>
      </c>
      <c r="C3" s="7" t="s">
        <v>8</v>
      </c>
      <c r="D3" s="7" t="s">
        <v>100</v>
      </c>
      <c r="E3" s="7" t="s">
        <v>0</v>
      </c>
      <c r="F3" s="7" t="s">
        <v>525</v>
      </c>
      <c r="G3" s="6">
        <v>4</v>
      </c>
      <c r="H3" s="6">
        <v>3</v>
      </c>
      <c r="I3" s="6">
        <v>0</v>
      </c>
      <c r="J3" s="6">
        <v>30326</v>
      </c>
      <c r="K3" s="6">
        <v>60</v>
      </c>
      <c r="L3" s="6">
        <v>10</v>
      </c>
      <c r="M3" s="6">
        <v>6</v>
      </c>
      <c r="N3" s="6">
        <v>6</v>
      </c>
      <c r="O3" s="6">
        <v>6</v>
      </c>
      <c r="P3" s="6">
        <v>4</v>
      </c>
      <c r="Q3" s="6">
        <v>4</v>
      </c>
      <c r="R3" s="6">
        <v>4</v>
      </c>
      <c r="S3" s="6">
        <v>4</v>
      </c>
      <c r="T3" s="6">
        <v>4</v>
      </c>
      <c r="U3" s="6">
        <v>4</v>
      </c>
      <c r="V3" s="6">
        <v>4</v>
      </c>
      <c r="W3" s="6" t="s">
        <v>597</v>
      </c>
    </row>
    <row r="4" spans="1:27" x14ac:dyDescent="0.2">
      <c r="A4" s="1">
        <v>5</v>
      </c>
      <c r="B4" s="1">
        <v>4</v>
      </c>
      <c r="C4" t="s">
        <v>6</v>
      </c>
      <c r="D4" t="s">
        <v>98</v>
      </c>
      <c r="E4" t="s">
        <v>0</v>
      </c>
      <c r="F4" t="s">
        <v>526</v>
      </c>
      <c r="G4" s="1">
        <v>4</v>
      </c>
      <c r="H4" s="1">
        <v>3</v>
      </c>
      <c r="I4" s="1">
        <v>21</v>
      </c>
      <c r="J4" s="5">
        <v>29196</v>
      </c>
      <c r="K4" s="6">
        <v>60</v>
      </c>
      <c r="L4" s="6">
        <v>10</v>
      </c>
      <c r="M4" s="6">
        <v>6</v>
      </c>
      <c r="N4" s="2">
        <v>5</v>
      </c>
      <c r="O4" s="2">
        <v>5</v>
      </c>
      <c r="P4" s="2">
        <v>3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4</v>
      </c>
      <c r="W4" s="1" t="s">
        <v>596</v>
      </c>
    </row>
    <row r="5" spans="1:27" x14ac:dyDescent="0.2">
      <c r="A5" s="1">
        <v>5</v>
      </c>
      <c r="B5" s="1">
        <v>4</v>
      </c>
      <c r="C5" t="s">
        <v>4</v>
      </c>
      <c r="D5" t="s">
        <v>99</v>
      </c>
      <c r="E5" t="s">
        <v>0</v>
      </c>
      <c r="G5" s="1">
        <v>5</v>
      </c>
      <c r="H5" s="1">
        <v>3</v>
      </c>
      <c r="I5" s="1">
        <v>14</v>
      </c>
      <c r="J5" s="5">
        <v>27369</v>
      </c>
      <c r="K5" s="6">
        <v>60</v>
      </c>
      <c r="L5" s="6">
        <v>10</v>
      </c>
      <c r="M5" s="2">
        <v>5</v>
      </c>
      <c r="N5" s="2">
        <v>5</v>
      </c>
      <c r="O5" s="2">
        <v>5</v>
      </c>
      <c r="P5" s="2">
        <v>3</v>
      </c>
      <c r="Q5" s="2">
        <v>3</v>
      </c>
      <c r="R5" s="6">
        <v>4</v>
      </c>
      <c r="S5" s="6">
        <v>4</v>
      </c>
      <c r="T5" s="6">
        <v>4</v>
      </c>
      <c r="U5" s="6">
        <v>4</v>
      </c>
      <c r="V5" s="2">
        <v>3</v>
      </c>
      <c r="W5" s="1" t="s">
        <v>598</v>
      </c>
    </row>
    <row r="6" spans="1:27" x14ac:dyDescent="0.2">
      <c r="A6" s="1">
        <v>5</v>
      </c>
      <c r="B6" s="1">
        <v>4</v>
      </c>
      <c r="C6" t="s">
        <v>5</v>
      </c>
      <c r="D6" t="s">
        <v>268</v>
      </c>
      <c r="E6" t="s">
        <v>0</v>
      </c>
      <c r="F6" t="s">
        <v>527</v>
      </c>
      <c r="G6" s="1">
        <v>4</v>
      </c>
      <c r="H6" s="1">
        <v>3</v>
      </c>
      <c r="I6" s="1">
        <v>19</v>
      </c>
      <c r="J6" s="5">
        <v>27028</v>
      </c>
      <c r="K6" s="6">
        <v>60</v>
      </c>
      <c r="L6" s="6">
        <v>10</v>
      </c>
      <c r="M6" s="6">
        <v>6</v>
      </c>
      <c r="N6" s="2">
        <v>5</v>
      </c>
      <c r="O6" s="2">
        <v>5</v>
      </c>
      <c r="P6" s="2">
        <v>3</v>
      </c>
      <c r="Q6" s="6">
        <v>4</v>
      </c>
      <c r="R6" s="6">
        <v>4</v>
      </c>
      <c r="S6" s="6">
        <v>4</v>
      </c>
      <c r="T6" s="6">
        <v>4</v>
      </c>
      <c r="U6" s="6">
        <v>5</v>
      </c>
      <c r="V6" s="6">
        <v>5</v>
      </c>
      <c r="W6" s="1" t="s">
        <v>599</v>
      </c>
    </row>
    <row r="7" spans="1:27" x14ac:dyDescent="0.2">
      <c r="A7" s="1">
        <v>5</v>
      </c>
      <c r="B7" s="1">
        <v>3</v>
      </c>
      <c r="C7" t="s">
        <v>9</v>
      </c>
      <c r="D7" t="s">
        <v>103</v>
      </c>
      <c r="E7" t="s">
        <v>0</v>
      </c>
      <c r="F7" t="s">
        <v>528</v>
      </c>
      <c r="G7" s="1">
        <v>4</v>
      </c>
      <c r="H7" s="1">
        <v>3</v>
      </c>
      <c r="I7" s="1">
        <v>49</v>
      </c>
      <c r="J7" s="5">
        <v>22615</v>
      </c>
      <c r="K7" s="6">
        <v>60</v>
      </c>
      <c r="L7" s="2">
        <v>9</v>
      </c>
      <c r="M7" s="2">
        <v>5</v>
      </c>
      <c r="N7" s="2">
        <v>5</v>
      </c>
      <c r="O7" s="2">
        <v>5</v>
      </c>
      <c r="P7" s="2">
        <v>2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6">
        <v>3</v>
      </c>
      <c r="W7" s="1" t="s">
        <v>599</v>
      </c>
    </row>
    <row r="8" spans="1:27" x14ac:dyDescent="0.2">
      <c r="A8" s="1">
        <v>5</v>
      </c>
      <c r="B8" s="1">
        <v>4</v>
      </c>
      <c r="C8" t="s">
        <v>13</v>
      </c>
      <c r="D8" t="s">
        <v>101</v>
      </c>
      <c r="E8" t="s">
        <v>102</v>
      </c>
      <c r="F8" t="s">
        <v>12</v>
      </c>
      <c r="G8" s="1">
        <v>3</v>
      </c>
      <c r="H8" s="1">
        <v>1</v>
      </c>
      <c r="I8" s="1">
        <v>33</v>
      </c>
      <c r="J8" s="5">
        <v>22611</v>
      </c>
      <c r="K8" s="6">
        <v>60</v>
      </c>
      <c r="L8" s="6">
        <v>10</v>
      </c>
      <c r="M8" s="2">
        <v>5</v>
      </c>
      <c r="N8" s="2">
        <v>5</v>
      </c>
      <c r="O8" s="2">
        <v>5</v>
      </c>
      <c r="P8" s="2">
        <v>3</v>
      </c>
      <c r="Q8" s="6">
        <v>3</v>
      </c>
      <c r="R8" s="6">
        <v>3</v>
      </c>
      <c r="S8" s="6">
        <v>3</v>
      </c>
      <c r="T8" s="6">
        <v>3</v>
      </c>
      <c r="U8" s="6">
        <v>3</v>
      </c>
      <c r="V8" s="6">
        <v>3</v>
      </c>
      <c r="W8" s="1" t="s">
        <v>596</v>
      </c>
    </row>
    <row r="9" spans="1:27" x14ac:dyDescent="0.2">
      <c r="A9" s="1">
        <v>5</v>
      </c>
      <c r="B9" s="1">
        <v>3</v>
      </c>
      <c r="C9" t="s">
        <v>10</v>
      </c>
      <c r="D9" t="s">
        <v>109</v>
      </c>
      <c r="E9" t="s">
        <v>110</v>
      </c>
      <c r="F9" t="s">
        <v>529</v>
      </c>
      <c r="G9" s="1">
        <v>5</v>
      </c>
      <c r="H9" s="1">
        <v>2</v>
      </c>
      <c r="I9" s="1">
        <v>38</v>
      </c>
      <c r="J9" s="5">
        <v>22410</v>
      </c>
      <c r="K9" s="6">
        <v>60</v>
      </c>
      <c r="L9" s="6">
        <v>10</v>
      </c>
      <c r="M9" s="2">
        <v>5</v>
      </c>
      <c r="N9" s="2">
        <v>4</v>
      </c>
      <c r="O9" s="2">
        <v>4</v>
      </c>
      <c r="P9" s="2">
        <v>3</v>
      </c>
      <c r="Q9" s="6">
        <v>3</v>
      </c>
      <c r="R9" s="6">
        <v>3</v>
      </c>
      <c r="S9" s="6">
        <v>3</v>
      </c>
      <c r="T9" s="6">
        <v>3</v>
      </c>
      <c r="U9" s="6">
        <v>3</v>
      </c>
      <c r="V9" s="6">
        <v>3</v>
      </c>
      <c r="W9" s="1" t="s">
        <v>599</v>
      </c>
    </row>
    <row r="10" spans="1:27" x14ac:dyDescent="0.2">
      <c r="A10" s="1">
        <v>5</v>
      </c>
      <c r="B10" s="1">
        <v>3</v>
      </c>
      <c r="C10" t="s">
        <v>20</v>
      </c>
      <c r="D10" t="s">
        <v>104</v>
      </c>
      <c r="E10" t="s">
        <v>532</v>
      </c>
      <c r="F10" t="s">
        <v>531</v>
      </c>
      <c r="G10" s="1">
        <v>3</v>
      </c>
      <c r="H10" s="1">
        <v>3</v>
      </c>
      <c r="I10" s="1">
        <v>8</v>
      </c>
      <c r="J10" s="5">
        <v>21466</v>
      </c>
      <c r="K10" s="6">
        <v>60</v>
      </c>
      <c r="L10" s="2">
        <v>9</v>
      </c>
      <c r="M10" s="2">
        <v>5</v>
      </c>
      <c r="N10" s="2">
        <v>5</v>
      </c>
      <c r="O10" s="2">
        <v>4</v>
      </c>
      <c r="P10" s="2">
        <v>3</v>
      </c>
      <c r="Q10" s="6">
        <v>3</v>
      </c>
      <c r="R10" s="6">
        <v>3</v>
      </c>
      <c r="S10" s="6">
        <v>3</v>
      </c>
      <c r="T10" s="6">
        <v>3</v>
      </c>
      <c r="U10" s="6">
        <v>3</v>
      </c>
      <c r="V10" s="6">
        <v>3</v>
      </c>
      <c r="W10" s="1" t="s">
        <v>600</v>
      </c>
    </row>
    <row r="11" spans="1:27" x14ac:dyDescent="0.2">
      <c r="A11" s="1">
        <v>5</v>
      </c>
      <c r="B11" s="1">
        <v>3</v>
      </c>
      <c r="C11" t="s">
        <v>11</v>
      </c>
      <c r="D11" t="s">
        <v>114</v>
      </c>
      <c r="E11" t="s">
        <v>102</v>
      </c>
      <c r="F11" t="s">
        <v>534</v>
      </c>
      <c r="G11" s="1">
        <v>3</v>
      </c>
      <c r="H11" s="1">
        <v>2</v>
      </c>
      <c r="I11" s="1">
        <v>46</v>
      </c>
      <c r="J11" s="5">
        <v>21466</v>
      </c>
      <c r="K11" s="6">
        <v>60</v>
      </c>
      <c r="L11" s="2">
        <v>9</v>
      </c>
      <c r="M11" s="2">
        <v>5</v>
      </c>
      <c r="N11" s="2">
        <v>5</v>
      </c>
      <c r="O11" s="2">
        <v>4</v>
      </c>
      <c r="P11" s="2">
        <v>2</v>
      </c>
      <c r="Q11" s="6">
        <v>3</v>
      </c>
      <c r="R11" s="6">
        <v>3</v>
      </c>
      <c r="S11" s="6">
        <v>3</v>
      </c>
      <c r="T11" s="6">
        <v>3</v>
      </c>
      <c r="U11" s="6">
        <v>3</v>
      </c>
      <c r="V11" s="6">
        <v>3</v>
      </c>
      <c r="W11" s="1" t="s">
        <v>598</v>
      </c>
    </row>
    <row r="12" spans="1:27" x14ac:dyDescent="0.2">
      <c r="A12" s="1">
        <v>5</v>
      </c>
      <c r="B12" s="1">
        <v>3</v>
      </c>
      <c r="C12" t="s">
        <v>16</v>
      </c>
      <c r="D12" t="s">
        <v>105</v>
      </c>
      <c r="E12" t="s">
        <v>106</v>
      </c>
      <c r="F12" t="s">
        <v>530</v>
      </c>
      <c r="G12" s="1">
        <v>4</v>
      </c>
      <c r="H12" s="1">
        <v>3</v>
      </c>
      <c r="I12" s="1">
        <v>2</v>
      </c>
      <c r="J12" s="5">
        <v>20465</v>
      </c>
      <c r="K12" s="6">
        <v>60</v>
      </c>
      <c r="L12" s="2">
        <v>9</v>
      </c>
      <c r="M12" s="2">
        <v>5</v>
      </c>
      <c r="N12" s="2">
        <v>5</v>
      </c>
      <c r="O12" s="2">
        <v>4</v>
      </c>
      <c r="P12" s="2">
        <v>2</v>
      </c>
      <c r="Q12" s="6">
        <v>3</v>
      </c>
      <c r="R12" s="6">
        <v>3</v>
      </c>
      <c r="S12" s="6">
        <v>3</v>
      </c>
      <c r="T12" s="6">
        <v>3</v>
      </c>
      <c r="U12" s="6">
        <v>3</v>
      </c>
      <c r="V12" s="6">
        <v>3</v>
      </c>
      <c r="W12" s="1" t="s">
        <v>598</v>
      </c>
    </row>
    <row r="13" spans="1:27" x14ac:dyDescent="0.2">
      <c r="A13" s="1">
        <v>5</v>
      </c>
      <c r="B13" s="1">
        <v>3</v>
      </c>
      <c r="C13" t="s">
        <v>15</v>
      </c>
      <c r="D13" t="s">
        <v>107</v>
      </c>
      <c r="E13" t="s">
        <v>108</v>
      </c>
      <c r="F13" t="s">
        <v>533</v>
      </c>
      <c r="G13" s="1">
        <v>2</v>
      </c>
      <c r="H13" s="1">
        <v>1</v>
      </c>
      <c r="I13" s="1">
        <v>13</v>
      </c>
      <c r="J13" s="5">
        <v>20059</v>
      </c>
      <c r="K13" s="6">
        <v>60</v>
      </c>
      <c r="L13" s="6">
        <v>10</v>
      </c>
      <c r="M13" s="2">
        <v>5</v>
      </c>
      <c r="N13" s="2">
        <v>5</v>
      </c>
      <c r="O13" s="2">
        <v>4</v>
      </c>
      <c r="P13" s="2">
        <v>3</v>
      </c>
      <c r="Q13" s="6">
        <v>3</v>
      </c>
      <c r="R13" s="6">
        <v>3</v>
      </c>
      <c r="S13" s="6">
        <v>3</v>
      </c>
      <c r="T13" s="6">
        <v>3</v>
      </c>
      <c r="U13" s="6">
        <v>3</v>
      </c>
      <c r="V13" s="6">
        <v>3</v>
      </c>
      <c r="W13" s="1" t="s">
        <v>596</v>
      </c>
    </row>
    <row r="14" spans="1:27" x14ac:dyDescent="0.2">
      <c r="A14" s="1">
        <v>5</v>
      </c>
      <c r="B14" s="1">
        <v>3</v>
      </c>
      <c r="C14" t="s">
        <v>19</v>
      </c>
      <c r="D14" t="s">
        <v>112</v>
      </c>
      <c r="E14" t="s">
        <v>564</v>
      </c>
      <c r="F14" t="s">
        <v>535</v>
      </c>
      <c r="G14" s="1">
        <v>3</v>
      </c>
      <c r="H14" s="1">
        <v>2</v>
      </c>
      <c r="I14" s="1">
        <v>47</v>
      </c>
      <c r="J14" s="5">
        <v>19738</v>
      </c>
      <c r="K14" s="6">
        <v>60</v>
      </c>
      <c r="L14" s="6">
        <v>10</v>
      </c>
      <c r="M14" s="2">
        <v>5</v>
      </c>
      <c r="N14" s="2">
        <v>4</v>
      </c>
      <c r="O14" s="2">
        <v>4</v>
      </c>
      <c r="P14" s="2">
        <v>3</v>
      </c>
      <c r="Q14" s="6">
        <v>3</v>
      </c>
      <c r="R14" s="6">
        <v>3</v>
      </c>
      <c r="S14" s="6">
        <v>3</v>
      </c>
      <c r="T14" s="6">
        <v>3</v>
      </c>
      <c r="U14" s="6">
        <v>3</v>
      </c>
      <c r="V14" s="6">
        <v>3</v>
      </c>
      <c r="W14" s="1" t="s">
        <v>596</v>
      </c>
    </row>
    <row r="15" spans="1:27" x14ac:dyDescent="0.2">
      <c r="A15" s="1">
        <v>5</v>
      </c>
      <c r="B15" s="1">
        <v>3</v>
      </c>
      <c r="C15" t="s">
        <v>17</v>
      </c>
      <c r="D15" t="s">
        <v>113</v>
      </c>
      <c r="E15" t="s">
        <v>106</v>
      </c>
      <c r="F15" t="s">
        <v>536</v>
      </c>
      <c r="G15" s="1">
        <v>2</v>
      </c>
      <c r="H15" s="1">
        <v>3</v>
      </c>
      <c r="I15" s="1">
        <v>27</v>
      </c>
      <c r="J15" s="5">
        <v>19500</v>
      </c>
      <c r="K15" s="6">
        <v>60</v>
      </c>
      <c r="L15" s="6">
        <v>10</v>
      </c>
      <c r="M15" s="2">
        <v>5</v>
      </c>
      <c r="N15" s="2">
        <v>5</v>
      </c>
      <c r="O15" s="2">
        <v>4</v>
      </c>
      <c r="P15" s="2">
        <v>3</v>
      </c>
      <c r="Q15" s="6">
        <v>3</v>
      </c>
      <c r="R15" s="6">
        <v>3</v>
      </c>
      <c r="S15" s="6">
        <v>3</v>
      </c>
      <c r="T15" s="6">
        <v>3</v>
      </c>
      <c r="U15" s="6">
        <v>3</v>
      </c>
      <c r="V15" s="6">
        <v>3</v>
      </c>
      <c r="W15" s="1" t="s">
        <v>597</v>
      </c>
    </row>
    <row r="16" spans="1:27" x14ac:dyDescent="0.2">
      <c r="A16" s="1">
        <v>5</v>
      </c>
      <c r="B16" s="1">
        <v>3</v>
      </c>
      <c r="C16" t="s">
        <v>12</v>
      </c>
      <c r="D16" t="s">
        <v>111</v>
      </c>
      <c r="E16" t="s">
        <v>565</v>
      </c>
      <c r="F16" t="s">
        <v>537</v>
      </c>
      <c r="G16" s="1">
        <v>3</v>
      </c>
      <c r="H16" s="1">
        <v>0</v>
      </c>
      <c r="I16" s="1">
        <v>49</v>
      </c>
      <c r="J16" s="5">
        <v>19202</v>
      </c>
      <c r="K16" s="6">
        <v>60</v>
      </c>
      <c r="L16" s="6">
        <v>10</v>
      </c>
      <c r="M16" s="2">
        <v>5</v>
      </c>
      <c r="N16" s="2">
        <v>5</v>
      </c>
      <c r="O16" s="2">
        <v>5</v>
      </c>
      <c r="P16" s="2">
        <v>2</v>
      </c>
      <c r="Q16" s="6">
        <v>3</v>
      </c>
      <c r="R16" s="6">
        <v>3</v>
      </c>
      <c r="S16" s="6">
        <v>3</v>
      </c>
      <c r="T16" s="6">
        <v>3</v>
      </c>
      <c r="U16" s="6">
        <v>3</v>
      </c>
      <c r="V16" s="6">
        <v>3</v>
      </c>
      <c r="W16" s="1" t="s">
        <v>597</v>
      </c>
    </row>
    <row r="17" spans="1:23" x14ac:dyDescent="0.2">
      <c r="A17" s="1">
        <v>5</v>
      </c>
      <c r="B17" s="1">
        <v>3</v>
      </c>
      <c r="C17" t="s">
        <v>18</v>
      </c>
      <c r="D17" t="s">
        <v>115</v>
      </c>
      <c r="E17" t="s">
        <v>116</v>
      </c>
      <c r="F17" t="s">
        <v>538</v>
      </c>
      <c r="G17" s="1">
        <v>2</v>
      </c>
      <c r="H17" s="1">
        <v>2</v>
      </c>
      <c r="I17" s="1">
        <v>25</v>
      </c>
      <c r="J17" s="5">
        <v>16183</v>
      </c>
      <c r="K17" s="6">
        <v>60</v>
      </c>
      <c r="L17" s="2">
        <v>8</v>
      </c>
      <c r="M17" s="2">
        <v>5</v>
      </c>
      <c r="N17" s="2">
        <v>4</v>
      </c>
      <c r="O17" s="2">
        <v>4</v>
      </c>
      <c r="P17" s="2">
        <v>3</v>
      </c>
      <c r="Q17" s="6">
        <v>3</v>
      </c>
      <c r="R17" s="6">
        <v>3</v>
      </c>
      <c r="S17" s="6">
        <v>3</v>
      </c>
      <c r="T17" s="6">
        <v>3</v>
      </c>
      <c r="U17" s="6">
        <v>3</v>
      </c>
      <c r="V17" s="6">
        <v>3</v>
      </c>
      <c r="W17" s="1" t="s">
        <v>599</v>
      </c>
    </row>
    <row r="18" spans="1:23" x14ac:dyDescent="0.2">
      <c r="A18" s="1">
        <v>4</v>
      </c>
      <c r="B18" s="1">
        <v>2</v>
      </c>
      <c r="C18" t="s">
        <v>26</v>
      </c>
      <c r="D18" t="s">
        <v>117</v>
      </c>
      <c r="E18" t="s">
        <v>566</v>
      </c>
      <c r="G18" s="1">
        <v>3</v>
      </c>
      <c r="H18" s="1">
        <v>3</v>
      </c>
      <c r="I18" s="1">
        <v>0</v>
      </c>
      <c r="J18" s="5">
        <v>11939</v>
      </c>
      <c r="K18" s="6">
        <v>50</v>
      </c>
      <c r="L18" s="2">
        <v>7</v>
      </c>
      <c r="M18" s="2">
        <v>4</v>
      </c>
      <c r="N18" s="2">
        <v>4</v>
      </c>
      <c r="O18" s="2">
        <v>4</v>
      </c>
      <c r="P18" s="2">
        <v>1</v>
      </c>
      <c r="Q18" s="6">
        <v>3</v>
      </c>
      <c r="R18" s="6">
        <v>3</v>
      </c>
      <c r="S18" s="6">
        <v>3</v>
      </c>
      <c r="T18" s="6">
        <v>3</v>
      </c>
      <c r="U18" s="6">
        <v>3</v>
      </c>
      <c r="V18" s="6">
        <v>3</v>
      </c>
      <c r="W18" s="1" t="s">
        <v>600</v>
      </c>
    </row>
    <row r="19" spans="1:23" x14ac:dyDescent="0.2">
      <c r="A19" s="1">
        <v>4</v>
      </c>
      <c r="B19" s="1">
        <v>2</v>
      </c>
      <c r="C19" t="s">
        <v>25</v>
      </c>
      <c r="D19" t="s">
        <v>121</v>
      </c>
      <c r="E19" t="s">
        <v>566</v>
      </c>
      <c r="F19" t="s">
        <v>3</v>
      </c>
      <c r="G19" s="1">
        <v>2</v>
      </c>
      <c r="H19" s="1">
        <v>2</v>
      </c>
      <c r="I19" s="1">
        <v>41</v>
      </c>
      <c r="J19" s="5">
        <v>10839</v>
      </c>
      <c r="K19" s="6">
        <v>50</v>
      </c>
      <c r="L19" s="2">
        <v>7</v>
      </c>
      <c r="M19" s="2">
        <v>4</v>
      </c>
      <c r="N19" s="2">
        <v>4</v>
      </c>
      <c r="O19" s="2">
        <v>4</v>
      </c>
      <c r="P19" s="2">
        <v>1</v>
      </c>
      <c r="Q19" s="6">
        <v>3</v>
      </c>
      <c r="R19" s="6">
        <v>3</v>
      </c>
      <c r="S19" s="6">
        <v>3</v>
      </c>
      <c r="T19" s="6">
        <v>3</v>
      </c>
      <c r="U19" s="6">
        <v>3</v>
      </c>
      <c r="V19" s="6">
        <v>3</v>
      </c>
      <c r="W19" s="1" t="s">
        <v>598</v>
      </c>
    </row>
    <row r="20" spans="1:23" x14ac:dyDescent="0.2">
      <c r="A20" s="1">
        <v>4</v>
      </c>
      <c r="B20" s="1">
        <v>2</v>
      </c>
      <c r="C20" t="s">
        <v>27</v>
      </c>
      <c r="D20" t="s">
        <v>119</v>
      </c>
      <c r="E20" t="s">
        <v>566</v>
      </c>
      <c r="F20" t="s">
        <v>172</v>
      </c>
      <c r="G20" s="1">
        <v>2</v>
      </c>
      <c r="H20" s="1">
        <v>1</v>
      </c>
      <c r="I20" s="1">
        <v>16</v>
      </c>
      <c r="J20" s="5">
        <v>10045</v>
      </c>
      <c r="K20" s="6">
        <v>50</v>
      </c>
      <c r="L20" s="2">
        <v>7</v>
      </c>
      <c r="M20" s="2">
        <v>4</v>
      </c>
      <c r="N20" s="2">
        <v>4</v>
      </c>
      <c r="O20" s="2">
        <v>4</v>
      </c>
      <c r="P20" s="2">
        <v>1</v>
      </c>
      <c r="Q20" s="6">
        <v>3</v>
      </c>
      <c r="R20" s="6">
        <v>3</v>
      </c>
      <c r="S20" s="6">
        <v>3</v>
      </c>
      <c r="T20" s="6">
        <v>3</v>
      </c>
      <c r="U20" s="6">
        <v>3</v>
      </c>
      <c r="V20" s="6">
        <v>3</v>
      </c>
      <c r="W20" s="1" t="s">
        <v>600</v>
      </c>
    </row>
    <row r="21" spans="1:23" x14ac:dyDescent="0.2">
      <c r="A21" s="1">
        <v>4</v>
      </c>
      <c r="B21" s="1">
        <v>2</v>
      </c>
      <c r="C21" t="s">
        <v>23</v>
      </c>
      <c r="D21" t="s">
        <v>118</v>
      </c>
      <c r="E21" t="s">
        <v>566</v>
      </c>
      <c r="F21" t="s">
        <v>3</v>
      </c>
      <c r="G21" s="1">
        <v>2</v>
      </c>
      <c r="H21" s="1">
        <v>2</v>
      </c>
      <c r="I21" s="1">
        <v>7</v>
      </c>
      <c r="J21" s="5">
        <v>9592</v>
      </c>
      <c r="K21" s="6">
        <v>50</v>
      </c>
      <c r="L21" s="2">
        <v>7</v>
      </c>
      <c r="M21" s="2">
        <v>4</v>
      </c>
      <c r="N21" s="2">
        <v>4</v>
      </c>
      <c r="O21" s="2">
        <v>3</v>
      </c>
      <c r="P21" s="2">
        <v>1</v>
      </c>
      <c r="Q21" s="6">
        <v>3</v>
      </c>
      <c r="R21" s="6">
        <v>3</v>
      </c>
      <c r="S21" s="6">
        <v>3</v>
      </c>
      <c r="T21" s="6">
        <v>3</v>
      </c>
      <c r="U21" s="6">
        <v>3</v>
      </c>
      <c r="V21" s="6">
        <v>3</v>
      </c>
      <c r="W21" s="1" t="s">
        <v>596</v>
      </c>
    </row>
    <row r="22" spans="1:23" x14ac:dyDescent="0.2">
      <c r="A22" s="1">
        <v>4</v>
      </c>
      <c r="B22" s="1">
        <v>2</v>
      </c>
      <c r="C22" t="s">
        <v>28</v>
      </c>
      <c r="D22" t="s">
        <v>120</v>
      </c>
      <c r="E22" t="s">
        <v>566</v>
      </c>
      <c r="F22" t="s">
        <v>566</v>
      </c>
      <c r="G22" s="1">
        <v>2</v>
      </c>
      <c r="H22" s="1">
        <v>1</v>
      </c>
      <c r="I22" s="1">
        <v>31</v>
      </c>
      <c r="J22" s="5">
        <v>8776</v>
      </c>
      <c r="K22" s="6">
        <v>50</v>
      </c>
      <c r="L22" s="2">
        <v>6</v>
      </c>
      <c r="M22" s="2">
        <v>4</v>
      </c>
      <c r="N22" s="2">
        <v>4</v>
      </c>
      <c r="O22" s="2">
        <v>4</v>
      </c>
      <c r="P22" s="2">
        <v>1</v>
      </c>
      <c r="Q22" s="6">
        <v>3</v>
      </c>
      <c r="R22" s="6">
        <v>3</v>
      </c>
      <c r="S22" s="6">
        <v>3</v>
      </c>
      <c r="T22" s="6">
        <v>3</v>
      </c>
      <c r="U22" s="6">
        <v>3</v>
      </c>
      <c r="V22" s="6">
        <v>3</v>
      </c>
      <c r="W22" s="1" t="s">
        <v>599</v>
      </c>
    </row>
    <row r="23" spans="1:23" x14ac:dyDescent="0.2">
      <c r="A23" s="1">
        <v>4</v>
      </c>
      <c r="B23" s="1">
        <v>2</v>
      </c>
      <c r="C23" t="s">
        <v>14</v>
      </c>
      <c r="D23" t="s">
        <v>134</v>
      </c>
      <c r="E23" t="s">
        <v>135</v>
      </c>
      <c r="F23" t="s">
        <v>602</v>
      </c>
      <c r="G23" s="1">
        <v>3</v>
      </c>
      <c r="H23" s="1">
        <v>2</v>
      </c>
      <c r="I23" s="1">
        <v>0</v>
      </c>
      <c r="J23" s="5">
        <v>8650</v>
      </c>
      <c r="K23" s="6">
        <v>50</v>
      </c>
      <c r="L23" s="2">
        <v>7</v>
      </c>
      <c r="M23" s="2">
        <v>4</v>
      </c>
      <c r="N23" s="2">
        <v>3</v>
      </c>
      <c r="O23" s="2">
        <v>2</v>
      </c>
      <c r="P23" s="2">
        <v>1</v>
      </c>
      <c r="Q23" s="6">
        <v>3</v>
      </c>
      <c r="R23" s="6">
        <v>3</v>
      </c>
      <c r="S23" s="6">
        <v>3</v>
      </c>
      <c r="T23" s="6">
        <v>3</v>
      </c>
      <c r="U23" s="6">
        <v>3</v>
      </c>
      <c r="V23" s="6">
        <v>3</v>
      </c>
      <c r="W23" s="1" t="s">
        <v>600</v>
      </c>
    </row>
    <row r="24" spans="1:23" x14ac:dyDescent="0.2">
      <c r="A24" s="1">
        <v>4</v>
      </c>
      <c r="B24" s="1">
        <v>2</v>
      </c>
      <c r="C24" t="s">
        <v>71</v>
      </c>
      <c r="D24" t="s">
        <v>142</v>
      </c>
      <c r="E24" t="s">
        <v>143</v>
      </c>
      <c r="G24" s="1">
        <v>3</v>
      </c>
      <c r="H24" s="1">
        <v>2</v>
      </c>
      <c r="I24" s="1">
        <v>28</v>
      </c>
      <c r="J24" s="5">
        <v>5933</v>
      </c>
      <c r="K24" s="2">
        <v>45</v>
      </c>
      <c r="L24" s="2">
        <v>7</v>
      </c>
      <c r="M24" s="2">
        <v>3</v>
      </c>
      <c r="N24" s="2">
        <v>2</v>
      </c>
      <c r="O24" s="2">
        <v>2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1" t="s">
        <v>597</v>
      </c>
    </row>
    <row r="25" spans="1:23" x14ac:dyDescent="0.2">
      <c r="A25" s="1">
        <v>4</v>
      </c>
      <c r="B25" s="1">
        <v>2</v>
      </c>
      <c r="C25" t="s">
        <v>170</v>
      </c>
      <c r="D25" t="s">
        <v>171</v>
      </c>
      <c r="E25" t="s">
        <v>569</v>
      </c>
      <c r="F25" t="s">
        <v>605</v>
      </c>
      <c r="G25" s="1">
        <v>3</v>
      </c>
      <c r="H25" s="1">
        <v>1</v>
      </c>
      <c r="I25" s="1">
        <v>1</v>
      </c>
      <c r="J25" s="5">
        <v>3508</v>
      </c>
      <c r="K25" s="2">
        <v>35</v>
      </c>
      <c r="L25" s="2">
        <v>5</v>
      </c>
      <c r="M25" s="2">
        <v>3</v>
      </c>
      <c r="N25" s="2">
        <v>2</v>
      </c>
      <c r="O25" s="2">
        <v>2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1" t="s">
        <v>597</v>
      </c>
    </row>
    <row r="26" spans="1:23" x14ac:dyDescent="0.2">
      <c r="A26" s="1">
        <v>4</v>
      </c>
      <c r="B26" s="1">
        <v>2</v>
      </c>
      <c r="C26" t="s">
        <v>164</v>
      </c>
      <c r="D26" t="s">
        <v>165</v>
      </c>
      <c r="E26" t="s">
        <v>166</v>
      </c>
      <c r="F26" t="s">
        <v>615</v>
      </c>
      <c r="G26" s="1">
        <v>1</v>
      </c>
      <c r="H26" s="1">
        <v>2</v>
      </c>
      <c r="I26" s="1">
        <v>8</v>
      </c>
      <c r="J26" s="5">
        <v>3400</v>
      </c>
      <c r="K26" s="2">
        <v>40</v>
      </c>
      <c r="L26" s="2">
        <v>6</v>
      </c>
      <c r="M26" s="2">
        <v>3</v>
      </c>
      <c r="N26" s="2">
        <v>2</v>
      </c>
      <c r="O26" s="2"/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2</v>
      </c>
      <c r="V26" s="2">
        <v>2</v>
      </c>
      <c r="W26" s="1" t="s">
        <v>597</v>
      </c>
    </row>
    <row r="27" spans="1:23" x14ac:dyDescent="0.2">
      <c r="A27" s="1">
        <v>4</v>
      </c>
      <c r="B27" s="1">
        <v>2</v>
      </c>
      <c r="C27" t="s">
        <v>169</v>
      </c>
      <c r="D27" t="s">
        <v>165</v>
      </c>
      <c r="E27" t="s">
        <v>166</v>
      </c>
      <c r="F27" t="s">
        <v>606</v>
      </c>
      <c r="G27" s="1">
        <v>2</v>
      </c>
      <c r="H27" s="1">
        <v>0</v>
      </c>
      <c r="I27" s="1">
        <v>15</v>
      </c>
      <c r="J27" s="5">
        <v>3331</v>
      </c>
      <c r="K27" s="2">
        <v>40</v>
      </c>
      <c r="L27" s="2">
        <v>6</v>
      </c>
      <c r="M27" s="2">
        <v>3</v>
      </c>
      <c r="N27" s="2">
        <v>2</v>
      </c>
      <c r="O27" s="2"/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2</v>
      </c>
      <c r="V27" s="2">
        <v>2</v>
      </c>
      <c r="W27" s="1" t="s">
        <v>599</v>
      </c>
    </row>
    <row r="28" spans="1:23" x14ac:dyDescent="0.2">
      <c r="A28" s="3">
        <v>4</v>
      </c>
      <c r="B28" s="3">
        <v>2</v>
      </c>
      <c r="C28" t="s">
        <v>74</v>
      </c>
      <c r="D28" t="s">
        <v>173</v>
      </c>
      <c r="E28" t="s">
        <v>143</v>
      </c>
      <c r="F28" t="s">
        <v>607</v>
      </c>
      <c r="G28" s="1">
        <v>3</v>
      </c>
      <c r="H28" s="1">
        <v>0</v>
      </c>
      <c r="I28" s="1">
        <v>22</v>
      </c>
      <c r="J28" s="5">
        <v>3264</v>
      </c>
      <c r="K28" s="2">
        <v>35</v>
      </c>
      <c r="L28" s="2">
        <v>5</v>
      </c>
      <c r="M28" s="2">
        <v>3</v>
      </c>
      <c r="N28" s="2">
        <v>2</v>
      </c>
      <c r="O28" s="2">
        <v>2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1" t="s">
        <v>597</v>
      </c>
    </row>
    <row r="29" spans="1:23" x14ac:dyDescent="0.2">
      <c r="A29" s="1">
        <v>4</v>
      </c>
      <c r="B29" s="1">
        <v>2</v>
      </c>
      <c r="C29" t="s">
        <v>184</v>
      </c>
      <c r="D29" t="s">
        <v>185</v>
      </c>
      <c r="E29" t="s">
        <v>166</v>
      </c>
      <c r="G29" s="1">
        <v>2</v>
      </c>
      <c r="H29" s="1">
        <v>0</v>
      </c>
      <c r="I29" s="1">
        <v>14</v>
      </c>
      <c r="J29" s="5">
        <v>2845</v>
      </c>
      <c r="K29" s="2">
        <v>40</v>
      </c>
      <c r="L29" s="2">
        <v>5</v>
      </c>
      <c r="M29" s="2">
        <v>3</v>
      </c>
      <c r="N29" s="2">
        <v>2</v>
      </c>
      <c r="O29" s="2"/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1" t="s">
        <v>600</v>
      </c>
    </row>
    <row r="30" spans="1:23" x14ac:dyDescent="0.2">
      <c r="A30" s="1">
        <v>4</v>
      </c>
      <c r="B30" s="1">
        <v>2</v>
      </c>
      <c r="C30" t="s">
        <v>182</v>
      </c>
      <c r="D30" t="s">
        <v>183</v>
      </c>
      <c r="E30" t="s">
        <v>166</v>
      </c>
      <c r="F30" t="s">
        <v>618</v>
      </c>
      <c r="G30" s="1">
        <v>2</v>
      </c>
      <c r="H30" s="1">
        <v>0</v>
      </c>
      <c r="I30" s="1">
        <v>27</v>
      </c>
      <c r="J30" s="5">
        <v>2786</v>
      </c>
      <c r="K30" s="2">
        <v>40</v>
      </c>
      <c r="L30" s="2">
        <v>5</v>
      </c>
      <c r="M30" s="2">
        <v>3</v>
      </c>
      <c r="N30" s="2">
        <v>2</v>
      </c>
      <c r="O30" s="2"/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1" t="s">
        <v>598</v>
      </c>
    </row>
    <row r="31" spans="1:23" x14ac:dyDescent="0.2">
      <c r="A31" s="1">
        <v>4</v>
      </c>
      <c r="B31" s="1">
        <v>2</v>
      </c>
      <c r="C31" t="s">
        <v>186</v>
      </c>
      <c r="D31" t="s">
        <v>185</v>
      </c>
      <c r="E31" t="s">
        <v>166</v>
      </c>
      <c r="F31" t="s">
        <v>615</v>
      </c>
      <c r="G31" s="1">
        <v>1</v>
      </c>
      <c r="H31" s="1">
        <v>4</v>
      </c>
      <c r="I31" s="1">
        <v>25</v>
      </c>
      <c r="J31" s="5">
        <v>2707</v>
      </c>
      <c r="K31" s="2">
        <v>40</v>
      </c>
      <c r="L31" s="2">
        <v>5</v>
      </c>
      <c r="M31" s="2">
        <v>3</v>
      </c>
      <c r="N31" s="2">
        <v>2</v>
      </c>
      <c r="O31" s="2"/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1" t="s">
        <v>600</v>
      </c>
    </row>
    <row r="32" spans="1:23" x14ac:dyDescent="0.2">
      <c r="A32" s="1">
        <v>4</v>
      </c>
      <c r="B32" s="1">
        <v>2</v>
      </c>
      <c r="C32" t="s">
        <v>77</v>
      </c>
      <c r="D32" t="s">
        <v>206</v>
      </c>
      <c r="E32" t="s">
        <v>207</v>
      </c>
      <c r="F32" t="s">
        <v>166</v>
      </c>
      <c r="G32" s="1">
        <v>3</v>
      </c>
      <c r="H32" s="1">
        <v>1</v>
      </c>
      <c r="I32" s="1">
        <v>5</v>
      </c>
      <c r="J32" s="5">
        <v>2354</v>
      </c>
      <c r="K32" s="2">
        <v>25</v>
      </c>
      <c r="L32" s="2">
        <v>4</v>
      </c>
      <c r="M32" s="2">
        <v>3</v>
      </c>
      <c r="N32" s="2">
        <v>2</v>
      </c>
      <c r="O32" s="2">
        <v>2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1" t="s">
        <v>596</v>
      </c>
    </row>
    <row r="33" spans="1:23" x14ac:dyDescent="0.2">
      <c r="A33" s="6">
        <v>3</v>
      </c>
      <c r="B33" s="6">
        <v>3</v>
      </c>
      <c r="C33" s="7" t="s">
        <v>125</v>
      </c>
      <c r="D33" s="7" t="s">
        <v>126</v>
      </c>
      <c r="E33" s="7" t="s">
        <v>127</v>
      </c>
      <c r="F33" s="7" t="s">
        <v>127</v>
      </c>
      <c r="G33" s="6">
        <v>2</v>
      </c>
      <c r="H33" s="6">
        <v>2</v>
      </c>
      <c r="I33" s="6">
        <v>25</v>
      </c>
      <c r="J33" s="6">
        <v>17111</v>
      </c>
      <c r="K33" s="6">
        <v>55</v>
      </c>
      <c r="L33" s="6">
        <v>9</v>
      </c>
      <c r="M33" s="6">
        <v>5</v>
      </c>
      <c r="N33" s="6">
        <v>4</v>
      </c>
      <c r="O33" s="6">
        <v>5</v>
      </c>
      <c r="P33" s="6">
        <v>2</v>
      </c>
      <c r="Q33" s="6">
        <v>3</v>
      </c>
      <c r="R33" s="6">
        <v>3</v>
      </c>
      <c r="S33" s="6">
        <v>3</v>
      </c>
      <c r="T33" s="6">
        <v>3</v>
      </c>
      <c r="U33" s="6">
        <v>3</v>
      </c>
      <c r="V33" s="6">
        <v>3</v>
      </c>
      <c r="W33" s="1" t="s">
        <v>599</v>
      </c>
    </row>
    <row r="34" spans="1:23" x14ac:dyDescent="0.2">
      <c r="A34" s="1">
        <v>3</v>
      </c>
      <c r="B34" s="1">
        <v>2</v>
      </c>
      <c r="C34" t="s">
        <v>128</v>
      </c>
      <c r="D34" t="s">
        <v>129</v>
      </c>
      <c r="E34" t="s">
        <v>133</v>
      </c>
      <c r="F34" t="s">
        <v>601</v>
      </c>
      <c r="G34" s="1">
        <v>4</v>
      </c>
      <c r="H34" s="1">
        <v>2</v>
      </c>
      <c r="I34" s="1">
        <v>120</v>
      </c>
      <c r="J34" s="5">
        <v>10134</v>
      </c>
      <c r="K34" s="6">
        <v>50</v>
      </c>
      <c r="L34" s="6">
        <v>9</v>
      </c>
      <c r="M34" s="2">
        <v>3</v>
      </c>
      <c r="N34" s="2">
        <v>2</v>
      </c>
      <c r="O34" s="2">
        <v>2</v>
      </c>
      <c r="P34" s="2">
        <v>1</v>
      </c>
      <c r="Q34" s="6">
        <v>2</v>
      </c>
      <c r="R34" s="6">
        <v>3</v>
      </c>
      <c r="S34" s="6">
        <v>2</v>
      </c>
      <c r="T34" s="6">
        <v>2</v>
      </c>
      <c r="U34" s="6">
        <v>2</v>
      </c>
      <c r="V34" s="6">
        <v>3</v>
      </c>
      <c r="W34" s="1" t="s">
        <v>600</v>
      </c>
    </row>
    <row r="35" spans="1:23" x14ac:dyDescent="0.2">
      <c r="A35" s="1">
        <v>3</v>
      </c>
      <c r="B35" s="1">
        <v>2</v>
      </c>
      <c r="C35" t="s">
        <v>130</v>
      </c>
      <c r="D35" t="s">
        <v>131</v>
      </c>
      <c r="E35" t="s">
        <v>132</v>
      </c>
      <c r="F35" t="s">
        <v>132</v>
      </c>
      <c r="G35" s="1">
        <v>4</v>
      </c>
      <c r="H35" s="1">
        <v>3</v>
      </c>
      <c r="I35" s="1">
        <v>6</v>
      </c>
      <c r="J35" s="5">
        <v>8905</v>
      </c>
      <c r="K35" s="6">
        <v>50</v>
      </c>
      <c r="L35" s="6">
        <v>8</v>
      </c>
      <c r="M35" s="2">
        <v>3</v>
      </c>
      <c r="N35" s="2">
        <v>2</v>
      </c>
      <c r="O35" s="2">
        <v>2</v>
      </c>
      <c r="P35" s="2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" t="s">
        <v>600</v>
      </c>
    </row>
    <row r="36" spans="1:23" x14ac:dyDescent="0.2">
      <c r="A36" s="1">
        <v>3</v>
      </c>
      <c r="B36" s="1">
        <v>2</v>
      </c>
      <c r="C36" t="s">
        <v>136</v>
      </c>
      <c r="D36" t="s">
        <v>137</v>
      </c>
      <c r="E36" t="s">
        <v>138</v>
      </c>
      <c r="F36" t="s">
        <v>603</v>
      </c>
      <c r="G36" s="1">
        <v>3</v>
      </c>
      <c r="H36" s="1">
        <v>2</v>
      </c>
      <c r="I36" s="1">
        <v>71</v>
      </c>
      <c r="J36" s="5">
        <v>7901</v>
      </c>
      <c r="K36" s="6">
        <v>50</v>
      </c>
      <c r="L36" s="6">
        <v>8</v>
      </c>
      <c r="M36" s="2">
        <v>3</v>
      </c>
      <c r="N36" s="2">
        <v>2</v>
      </c>
      <c r="O36" s="2">
        <v>2</v>
      </c>
      <c r="P36" s="2">
        <v>1</v>
      </c>
      <c r="Q36" s="6">
        <v>2</v>
      </c>
      <c r="R36" s="6">
        <v>2</v>
      </c>
      <c r="S36" s="6">
        <v>2</v>
      </c>
      <c r="T36" s="6">
        <v>3</v>
      </c>
      <c r="U36" s="6">
        <v>3</v>
      </c>
      <c r="V36" s="6">
        <v>3</v>
      </c>
      <c r="W36" s="1" t="s">
        <v>596</v>
      </c>
    </row>
    <row r="37" spans="1:23" x14ac:dyDescent="0.2">
      <c r="A37" s="1">
        <v>3</v>
      </c>
      <c r="B37" s="1">
        <v>2</v>
      </c>
      <c r="C37" t="s">
        <v>139</v>
      </c>
      <c r="D37" t="s">
        <v>140</v>
      </c>
      <c r="E37" t="s">
        <v>141</v>
      </c>
      <c r="F37" t="s">
        <v>402</v>
      </c>
      <c r="G37" s="1">
        <v>3</v>
      </c>
      <c r="H37" s="1">
        <v>4</v>
      </c>
      <c r="I37" s="1">
        <v>43</v>
      </c>
      <c r="J37" s="5">
        <v>5933</v>
      </c>
      <c r="K37" s="2">
        <v>37</v>
      </c>
      <c r="L37" s="6">
        <v>7</v>
      </c>
      <c r="M37" s="2">
        <v>3</v>
      </c>
      <c r="N37" s="2">
        <v>2</v>
      </c>
      <c r="O37" s="2">
        <v>2</v>
      </c>
      <c r="P37" s="2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1" t="s">
        <v>600</v>
      </c>
    </row>
    <row r="38" spans="1:23" x14ac:dyDescent="0.2">
      <c r="A38" s="1">
        <v>3</v>
      </c>
      <c r="B38" s="1">
        <v>2</v>
      </c>
      <c r="C38" t="s">
        <v>122</v>
      </c>
      <c r="D38" t="s">
        <v>123</v>
      </c>
      <c r="E38" t="s">
        <v>124</v>
      </c>
      <c r="F38" t="s">
        <v>604</v>
      </c>
      <c r="G38" s="1">
        <v>3</v>
      </c>
      <c r="H38" s="1">
        <v>2</v>
      </c>
      <c r="I38" s="1">
        <v>3</v>
      </c>
      <c r="J38" s="5">
        <v>4827</v>
      </c>
      <c r="K38" s="2">
        <v>30</v>
      </c>
      <c r="L38" s="6">
        <v>6</v>
      </c>
      <c r="M38" s="2">
        <v>3</v>
      </c>
      <c r="N38" s="2">
        <v>2</v>
      </c>
      <c r="O38" s="2">
        <v>2</v>
      </c>
      <c r="P38" s="2">
        <v>1</v>
      </c>
      <c r="Q38" s="6">
        <v>2</v>
      </c>
      <c r="R38" s="6">
        <v>2</v>
      </c>
      <c r="S38" s="6">
        <v>2</v>
      </c>
      <c r="T38" s="6">
        <v>2</v>
      </c>
      <c r="U38" s="6">
        <v>2</v>
      </c>
      <c r="V38" s="6">
        <v>2</v>
      </c>
      <c r="W38" s="1" t="s">
        <v>600</v>
      </c>
    </row>
    <row r="39" spans="1:23" x14ac:dyDescent="0.2">
      <c r="A39" s="1">
        <v>3</v>
      </c>
      <c r="B39" s="1">
        <v>2</v>
      </c>
      <c r="C39" t="s">
        <v>151</v>
      </c>
      <c r="D39" t="s">
        <v>149</v>
      </c>
      <c r="E39" t="s">
        <v>150</v>
      </c>
      <c r="F39" t="s">
        <v>609</v>
      </c>
      <c r="G39" s="1">
        <v>3</v>
      </c>
      <c r="H39" s="1">
        <v>2</v>
      </c>
      <c r="I39" s="1">
        <v>12</v>
      </c>
      <c r="J39" s="5">
        <v>3935</v>
      </c>
      <c r="K39" s="2">
        <v>35</v>
      </c>
      <c r="L39" s="6">
        <v>5</v>
      </c>
      <c r="M39" s="2">
        <v>3</v>
      </c>
      <c r="N39" s="2">
        <v>2</v>
      </c>
      <c r="O39" s="2">
        <v>2</v>
      </c>
      <c r="P39" s="2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1" t="s">
        <v>596</v>
      </c>
    </row>
    <row r="40" spans="1:23" x14ac:dyDescent="0.2">
      <c r="A40" s="1">
        <v>3</v>
      </c>
      <c r="B40" s="1">
        <v>2</v>
      </c>
      <c r="C40" t="s">
        <v>152</v>
      </c>
      <c r="D40" t="s">
        <v>153</v>
      </c>
      <c r="E40" t="s">
        <v>154</v>
      </c>
      <c r="F40" t="s">
        <v>610</v>
      </c>
      <c r="G40" s="1">
        <v>2</v>
      </c>
      <c r="H40" s="1">
        <v>0</v>
      </c>
      <c r="I40" s="1">
        <v>18</v>
      </c>
      <c r="J40" s="5">
        <v>3869</v>
      </c>
      <c r="K40" s="2">
        <v>36</v>
      </c>
      <c r="L40" s="6">
        <v>6</v>
      </c>
      <c r="M40" s="2">
        <v>3</v>
      </c>
      <c r="N40" s="2">
        <v>2</v>
      </c>
      <c r="O40" s="2">
        <v>2</v>
      </c>
      <c r="P40" s="2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1" t="s">
        <v>600</v>
      </c>
    </row>
    <row r="41" spans="1:23" x14ac:dyDescent="0.2">
      <c r="A41" s="1">
        <v>3</v>
      </c>
      <c r="B41" s="1">
        <v>2</v>
      </c>
      <c r="C41" t="s">
        <v>158</v>
      </c>
      <c r="D41" t="s">
        <v>159</v>
      </c>
      <c r="E41" t="s">
        <v>568</v>
      </c>
      <c r="F41" t="s">
        <v>612</v>
      </c>
      <c r="G41" s="1">
        <v>1</v>
      </c>
      <c r="H41" s="1">
        <v>0</v>
      </c>
      <c r="I41" s="1">
        <v>28</v>
      </c>
      <c r="J41" s="5">
        <v>3602</v>
      </c>
      <c r="K41" s="2">
        <v>36</v>
      </c>
      <c r="L41" s="6">
        <v>6</v>
      </c>
      <c r="M41" s="2">
        <v>3</v>
      </c>
      <c r="N41" s="2">
        <v>2</v>
      </c>
      <c r="O41" s="2">
        <v>2</v>
      </c>
      <c r="P41" s="2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1" t="s">
        <v>596</v>
      </c>
    </row>
    <row r="42" spans="1:23" x14ac:dyDescent="0.2">
      <c r="A42" s="1">
        <v>3</v>
      </c>
      <c r="B42" s="1">
        <v>2</v>
      </c>
      <c r="C42" t="s">
        <v>179</v>
      </c>
      <c r="D42" t="s">
        <v>180</v>
      </c>
      <c r="E42" t="s">
        <v>181</v>
      </c>
      <c r="F42" t="s">
        <v>613</v>
      </c>
      <c r="G42" s="1">
        <v>2</v>
      </c>
      <c r="H42" s="1">
        <v>0</v>
      </c>
      <c r="I42" s="1">
        <v>19</v>
      </c>
      <c r="J42" s="5">
        <v>3551</v>
      </c>
      <c r="K42" s="2">
        <v>30</v>
      </c>
      <c r="L42" s="6">
        <v>6</v>
      </c>
      <c r="M42" s="2">
        <v>3</v>
      </c>
      <c r="N42" s="2">
        <v>2</v>
      </c>
      <c r="O42" s="2">
        <v>2</v>
      </c>
      <c r="P42" s="2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1" t="s">
        <v>600</v>
      </c>
    </row>
    <row r="43" spans="1:23" x14ac:dyDescent="0.2">
      <c r="A43" s="1">
        <v>3</v>
      </c>
      <c r="B43" s="1">
        <v>2</v>
      </c>
      <c r="C43" t="s">
        <v>161</v>
      </c>
      <c r="D43" t="s">
        <v>162</v>
      </c>
      <c r="E43" t="s">
        <v>163</v>
      </c>
      <c r="F43" t="s">
        <v>163</v>
      </c>
      <c r="G43" s="1">
        <v>2</v>
      </c>
      <c r="H43" s="1">
        <v>2</v>
      </c>
      <c r="I43" s="1">
        <v>3</v>
      </c>
      <c r="J43" s="5">
        <v>3531</v>
      </c>
      <c r="K43" s="2">
        <v>35</v>
      </c>
      <c r="L43" s="6">
        <v>5</v>
      </c>
      <c r="M43" s="2">
        <v>3</v>
      </c>
      <c r="N43" s="2">
        <v>2</v>
      </c>
      <c r="O43" s="2">
        <v>2</v>
      </c>
      <c r="P43" s="2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1" t="s">
        <v>597</v>
      </c>
    </row>
    <row r="44" spans="1:23" x14ac:dyDescent="0.2">
      <c r="A44" s="1">
        <v>3</v>
      </c>
      <c r="B44" s="1">
        <v>2</v>
      </c>
      <c r="C44" t="s">
        <v>155</v>
      </c>
      <c r="D44" t="s">
        <v>156</v>
      </c>
      <c r="E44" t="s">
        <v>157</v>
      </c>
      <c r="F44" t="s">
        <v>611</v>
      </c>
      <c r="G44" s="1">
        <v>3</v>
      </c>
      <c r="H44" s="1">
        <v>0</v>
      </c>
      <c r="I44" s="1">
        <v>50</v>
      </c>
      <c r="J44" s="5">
        <v>3508</v>
      </c>
      <c r="K44" s="2">
        <v>34</v>
      </c>
      <c r="L44" s="6">
        <v>6</v>
      </c>
      <c r="M44" s="2">
        <v>3</v>
      </c>
      <c r="N44" s="2">
        <v>2</v>
      </c>
      <c r="O44" s="2">
        <v>2</v>
      </c>
      <c r="P44" s="2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1" t="s">
        <v>600</v>
      </c>
    </row>
    <row r="45" spans="1:23" x14ac:dyDescent="0.2">
      <c r="A45" s="1">
        <v>3</v>
      </c>
      <c r="B45" s="1">
        <v>2</v>
      </c>
      <c r="C45" t="s">
        <v>167</v>
      </c>
      <c r="D45" t="s">
        <v>168</v>
      </c>
      <c r="E45" t="s">
        <v>570</v>
      </c>
      <c r="F45" t="s">
        <v>614</v>
      </c>
      <c r="G45" s="1">
        <v>1</v>
      </c>
      <c r="H45" s="1">
        <v>3</v>
      </c>
      <c r="I45" s="1">
        <v>8</v>
      </c>
      <c r="J45" s="5">
        <v>3373</v>
      </c>
      <c r="K45" s="6">
        <v>40</v>
      </c>
      <c r="L45" s="6">
        <v>5</v>
      </c>
      <c r="M45" s="2">
        <v>3</v>
      </c>
      <c r="N45" s="2">
        <v>2</v>
      </c>
      <c r="O45" s="2">
        <v>2</v>
      </c>
      <c r="P45" s="2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1" t="s">
        <v>597</v>
      </c>
    </row>
    <row r="46" spans="1:23" x14ac:dyDescent="0.2">
      <c r="A46" s="1">
        <v>3</v>
      </c>
      <c r="B46" s="1">
        <v>2</v>
      </c>
      <c r="C46" t="s">
        <v>222</v>
      </c>
      <c r="D46" t="s">
        <v>223</v>
      </c>
      <c r="E46" t="s">
        <v>573</v>
      </c>
      <c r="G46" s="1">
        <v>2</v>
      </c>
      <c r="H46" s="1">
        <v>0</v>
      </c>
      <c r="I46" s="1">
        <v>24</v>
      </c>
      <c r="J46" s="5">
        <v>3012</v>
      </c>
      <c r="K46" s="2">
        <v>38</v>
      </c>
      <c r="L46" s="2">
        <v>4</v>
      </c>
      <c r="M46" s="2">
        <v>3</v>
      </c>
      <c r="N46" s="2">
        <v>2</v>
      </c>
      <c r="O46" s="2">
        <v>2</v>
      </c>
      <c r="P46" s="2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1" t="s">
        <v>600</v>
      </c>
    </row>
    <row r="47" spans="1:23" x14ac:dyDescent="0.2">
      <c r="A47" s="1">
        <v>3</v>
      </c>
      <c r="B47" s="1">
        <v>2</v>
      </c>
      <c r="C47" t="s">
        <v>301</v>
      </c>
      <c r="D47" t="s">
        <v>302</v>
      </c>
      <c r="E47" t="s">
        <v>303</v>
      </c>
      <c r="G47" s="1">
        <v>2</v>
      </c>
      <c r="H47" s="1">
        <v>0</v>
      </c>
      <c r="I47" s="1">
        <v>3</v>
      </c>
      <c r="J47" s="5">
        <v>3008</v>
      </c>
      <c r="K47" s="6">
        <v>38</v>
      </c>
      <c r="L47" s="2">
        <v>4</v>
      </c>
      <c r="M47" s="2">
        <v>3</v>
      </c>
      <c r="N47" s="2">
        <v>2</v>
      </c>
      <c r="O47" s="2">
        <v>2</v>
      </c>
      <c r="P47" s="2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1" t="s">
        <v>596</v>
      </c>
    </row>
    <row r="48" spans="1:23" x14ac:dyDescent="0.2">
      <c r="A48" s="1">
        <v>3</v>
      </c>
      <c r="B48" s="1">
        <v>2</v>
      </c>
      <c r="C48" t="s">
        <v>187</v>
      </c>
      <c r="D48" t="s">
        <v>188</v>
      </c>
      <c r="E48" t="s">
        <v>189</v>
      </c>
      <c r="F48" t="s">
        <v>617</v>
      </c>
      <c r="G48" s="1">
        <v>3</v>
      </c>
      <c r="H48" s="1">
        <v>2</v>
      </c>
      <c r="I48" s="1">
        <v>24</v>
      </c>
      <c r="J48" s="5">
        <v>2984</v>
      </c>
      <c r="K48" s="2">
        <v>25</v>
      </c>
      <c r="L48" s="6">
        <v>5</v>
      </c>
      <c r="M48" s="2">
        <v>3</v>
      </c>
      <c r="N48" s="2">
        <v>2</v>
      </c>
      <c r="O48" s="2">
        <v>2</v>
      </c>
      <c r="P48" s="2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1" t="s">
        <v>598</v>
      </c>
    </row>
    <row r="49" spans="1:23" x14ac:dyDescent="0.2">
      <c r="A49" s="1">
        <v>3</v>
      </c>
      <c r="B49" s="1">
        <v>2</v>
      </c>
      <c r="C49" t="s">
        <v>40</v>
      </c>
      <c r="D49" t="s">
        <v>174</v>
      </c>
      <c r="E49" t="s">
        <v>175</v>
      </c>
      <c r="F49" t="s">
        <v>39</v>
      </c>
      <c r="G49" s="1">
        <v>3</v>
      </c>
      <c r="H49" s="1">
        <v>1</v>
      </c>
      <c r="I49" s="1">
        <v>23</v>
      </c>
      <c r="J49" s="5">
        <v>2919</v>
      </c>
      <c r="K49" s="2">
        <v>30</v>
      </c>
      <c r="L49" s="6">
        <v>5</v>
      </c>
      <c r="M49" s="2">
        <v>3</v>
      </c>
      <c r="N49" s="2">
        <v>2</v>
      </c>
      <c r="O49" s="2">
        <v>2</v>
      </c>
      <c r="P49" s="2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1" t="s">
        <v>596</v>
      </c>
    </row>
    <row r="50" spans="1:23" x14ac:dyDescent="0.2">
      <c r="A50" s="1">
        <v>3</v>
      </c>
      <c r="B50" s="1">
        <v>2</v>
      </c>
      <c r="C50" t="s">
        <v>202</v>
      </c>
      <c r="D50" t="s">
        <v>203</v>
      </c>
      <c r="E50" t="s">
        <v>189</v>
      </c>
      <c r="F50" t="s">
        <v>619</v>
      </c>
      <c r="G50" s="1">
        <v>2</v>
      </c>
      <c r="H50" s="1">
        <v>3</v>
      </c>
      <c r="I50" s="1">
        <v>7</v>
      </c>
      <c r="J50" s="5">
        <v>2848</v>
      </c>
      <c r="K50" s="2">
        <v>25</v>
      </c>
      <c r="L50" s="6">
        <v>5</v>
      </c>
      <c r="M50" s="2">
        <v>3</v>
      </c>
      <c r="N50" s="2">
        <v>2</v>
      </c>
      <c r="O50" s="2">
        <v>2</v>
      </c>
      <c r="P50" s="2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1" t="s">
        <v>597</v>
      </c>
    </row>
    <row r="51" spans="1:23" x14ac:dyDescent="0.2">
      <c r="A51" s="1">
        <v>3</v>
      </c>
      <c r="B51" s="1">
        <v>2</v>
      </c>
      <c r="C51" t="s">
        <v>204</v>
      </c>
      <c r="D51" t="s">
        <v>205</v>
      </c>
      <c r="E51" t="s">
        <v>178</v>
      </c>
      <c r="F51" t="s">
        <v>621</v>
      </c>
      <c r="G51" s="1">
        <v>3</v>
      </c>
      <c r="H51" s="1">
        <v>0</v>
      </c>
      <c r="I51" s="1">
        <v>7</v>
      </c>
      <c r="J51" s="5">
        <v>2530</v>
      </c>
      <c r="K51" s="2">
        <v>25</v>
      </c>
      <c r="L51" s="6">
        <v>5</v>
      </c>
      <c r="M51" s="2">
        <v>3</v>
      </c>
      <c r="N51" s="2">
        <v>2</v>
      </c>
      <c r="O51" s="2">
        <v>2</v>
      </c>
      <c r="P51" s="2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1" t="s">
        <v>597</v>
      </c>
    </row>
    <row r="52" spans="1:23" x14ac:dyDescent="0.2">
      <c r="A52" s="1">
        <v>3</v>
      </c>
      <c r="B52" s="1">
        <v>2</v>
      </c>
      <c r="C52" t="s">
        <v>194</v>
      </c>
      <c r="D52" t="s">
        <v>195</v>
      </c>
      <c r="E52" t="s">
        <v>150</v>
      </c>
      <c r="F52" t="s">
        <v>609</v>
      </c>
      <c r="G52" s="1">
        <v>2</v>
      </c>
      <c r="H52" s="1">
        <v>4</v>
      </c>
      <c r="I52" s="1">
        <v>34</v>
      </c>
      <c r="J52" s="5">
        <v>2517</v>
      </c>
      <c r="K52" s="2">
        <v>25</v>
      </c>
      <c r="L52" s="2">
        <v>4</v>
      </c>
      <c r="M52" s="2">
        <v>3</v>
      </c>
      <c r="N52" s="2">
        <v>2</v>
      </c>
      <c r="O52" s="2">
        <v>2</v>
      </c>
      <c r="P52" s="2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1" t="s">
        <v>596</v>
      </c>
    </row>
    <row r="53" spans="1:23" x14ac:dyDescent="0.2">
      <c r="A53" s="1">
        <v>3</v>
      </c>
      <c r="B53" s="1">
        <v>2</v>
      </c>
      <c r="C53" t="s">
        <v>220</v>
      </c>
      <c r="D53" t="s">
        <v>221</v>
      </c>
      <c r="E53" t="s">
        <v>571</v>
      </c>
      <c r="F53" t="s">
        <v>622</v>
      </c>
      <c r="G53" s="1">
        <v>2</v>
      </c>
      <c r="H53" s="1">
        <v>0</v>
      </c>
      <c r="I53" s="1">
        <v>16</v>
      </c>
      <c r="J53" s="5">
        <v>2427</v>
      </c>
      <c r="K53" s="2">
        <v>25</v>
      </c>
      <c r="L53" s="2">
        <v>4</v>
      </c>
      <c r="M53" s="2">
        <v>3</v>
      </c>
      <c r="N53" s="2">
        <v>2</v>
      </c>
      <c r="O53" s="2">
        <v>2</v>
      </c>
      <c r="P53" s="2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1" t="s">
        <v>596</v>
      </c>
    </row>
    <row r="54" spans="1:23" x14ac:dyDescent="0.2">
      <c r="A54" s="1">
        <v>3</v>
      </c>
      <c r="B54" s="1">
        <v>2</v>
      </c>
      <c r="C54" t="s">
        <v>217</v>
      </c>
      <c r="D54" t="s">
        <v>218</v>
      </c>
      <c r="E54" t="s">
        <v>219</v>
      </c>
      <c r="G54" s="1">
        <v>2</v>
      </c>
      <c r="H54" s="1">
        <v>0</v>
      </c>
      <c r="I54" s="1">
        <v>15</v>
      </c>
      <c r="J54" s="5">
        <v>2420</v>
      </c>
      <c r="K54" s="2">
        <v>25</v>
      </c>
      <c r="L54" s="2">
        <v>4</v>
      </c>
      <c r="M54" s="2">
        <v>3</v>
      </c>
      <c r="N54" s="2">
        <v>2</v>
      </c>
      <c r="O54" s="2">
        <v>2</v>
      </c>
      <c r="P54" s="2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1" t="s">
        <v>596</v>
      </c>
    </row>
    <row r="55" spans="1:23" x14ac:dyDescent="0.2">
      <c r="A55" s="1">
        <v>3</v>
      </c>
      <c r="B55" s="1">
        <v>2</v>
      </c>
      <c r="C55" t="s">
        <v>196</v>
      </c>
      <c r="D55" t="s">
        <v>197</v>
      </c>
      <c r="E55" t="s">
        <v>572</v>
      </c>
      <c r="G55" s="1">
        <v>2</v>
      </c>
      <c r="H55" s="1">
        <v>0</v>
      </c>
      <c r="I55" s="1">
        <v>7</v>
      </c>
      <c r="J55" s="5">
        <v>2400</v>
      </c>
      <c r="K55" s="2">
        <v>25</v>
      </c>
      <c r="L55" s="6">
        <v>5</v>
      </c>
      <c r="M55" s="2">
        <v>3</v>
      </c>
      <c r="N55" s="2">
        <v>2</v>
      </c>
      <c r="O55" s="2">
        <v>2</v>
      </c>
      <c r="P55" s="2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1" t="s">
        <v>596</v>
      </c>
    </row>
    <row r="56" spans="1:23" x14ac:dyDescent="0.2">
      <c r="A56" s="1">
        <v>3</v>
      </c>
      <c r="B56" s="1">
        <v>2</v>
      </c>
      <c r="C56" t="s">
        <v>199</v>
      </c>
      <c r="D56" t="s">
        <v>200</v>
      </c>
      <c r="E56" t="s">
        <v>201</v>
      </c>
      <c r="G56" s="1">
        <v>2</v>
      </c>
      <c r="H56" s="1">
        <v>0</v>
      </c>
      <c r="I56" s="1">
        <v>32</v>
      </c>
      <c r="J56" s="5">
        <v>2324</v>
      </c>
      <c r="K56" s="2">
        <v>25</v>
      </c>
      <c r="L56" s="6">
        <v>5</v>
      </c>
      <c r="M56" s="2">
        <v>3</v>
      </c>
      <c r="N56" s="2">
        <v>2</v>
      </c>
      <c r="O56" s="2">
        <v>2</v>
      </c>
      <c r="P56" s="2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1" t="s">
        <v>599</v>
      </c>
    </row>
    <row r="57" spans="1:23" x14ac:dyDescent="0.2">
      <c r="A57" s="1">
        <v>3</v>
      </c>
      <c r="B57" s="1">
        <v>2</v>
      </c>
      <c r="C57" t="s">
        <v>280</v>
      </c>
      <c r="D57" t="s">
        <v>281</v>
      </c>
      <c r="E57" t="s">
        <v>219</v>
      </c>
      <c r="G57" s="1">
        <v>2</v>
      </c>
      <c r="H57" s="1">
        <v>1</v>
      </c>
      <c r="I57" s="1">
        <v>0</v>
      </c>
      <c r="J57" s="5">
        <v>2294</v>
      </c>
      <c r="K57" s="2">
        <v>25</v>
      </c>
      <c r="L57" s="6">
        <v>5</v>
      </c>
      <c r="M57" s="2">
        <v>3</v>
      </c>
      <c r="N57" s="2">
        <v>2</v>
      </c>
      <c r="O57" s="2">
        <v>2</v>
      </c>
      <c r="P57" s="2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1" t="s">
        <v>598</v>
      </c>
    </row>
    <row r="58" spans="1:23" x14ac:dyDescent="0.2">
      <c r="A58" s="1">
        <v>3</v>
      </c>
      <c r="B58" s="1">
        <v>2</v>
      </c>
      <c r="C58" t="s">
        <v>81</v>
      </c>
      <c r="D58" t="s">
        <v>234</v>
      </c>
      <c r="E58" t="s">
        <v>127</v>
      </c>
      <c r="G58" s="1">
        <v>2</v>
      </c>
      <c r="H58" s="1">
        <v>3</v>
      </c>
      <c r="I58" s="1">
        <v>32</v>
      </c>
      <c r="J58" s="5">
        <v>2092</v>
      </c>
      <c r="K58" s="2">
        <v>25</v>
      </c>
      <c r="L58" s="2">
        <v>4</v>
      </c>
      <c r="M58" s="2">
        <v>3</v>
      </c>
      <c r="N58" s="2">
        <v>2</v>
      </c>
      <c r="O58" s="2"/>
      <c r="P58" s="2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1" t="s">
        <v>598</v>
      </c>
    </row>
    <row r="59" spans="1:23" x14ac:dyDescent="0.2">
      <c r="A59" s="1">
        <v>3</v>
      </c>
      <c r="B59" s="1">
        <v>1</v>
      </c>
      <c r="C59" t="s">
        <v>254</v>
      </c>
      <c r="D59" t="s">
        <v>255</v>
      </c>
      <c r="E59" t="s">
        <v>132</v>
      </c>
      <c r="G59" s="1">
        <v>2</v>
      </c>
      <c r="H59" s="1">
        <v>5</v>
      </c>
      <c r="I59" s="1">
        <v>2</v>
      </c>
      <c r="J59" s="5">
        <v>2085</v>
      </c>
      <c r="K59" s="2">
        <v>25</v>
      </c>
      <c r="L59" s="2">
        <v>3</v>
      </c>
      <c r="M59" s="2">
        <v>3</v>
      </c>
      <c r="N59" s="2">
        <v>2</v>
      </c>
      <c r="O59" s="2">
        <v>2</v>
      </c>
      <c r="P59" s="2">
        <v>0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1" t="s">
        <v>596</v>
      </c>
    </row>
    <row r="60" spans="1:23" x14ac:dyDescent="0.2">
      <c r="A60" s="1">
        <v>3</v>
      </c>
      <c r="B60" s="1">
        <v>2</v>
      </c>
      <c r="C60" t="s">
        <v>83</v>
      </c>
      <c r="D60" t="s">
        <v>240</v>
      </c>
      <c r="E60" t="s">
        <v>127</v>
      </c>
      <c r="G60" s="1">
        <v>2</v>
      </c>
      <c r="H60" s="1">
        <v>4</v>
      </c>
      <c r="I60" s="1">
        <v>4</v>
      </c>
      <c r="J60" s="5">
        <v>2056</v>
      </c>
      <c r="K60" s="2">
        <v>25</v>
      </c>
      <c r="L60" s="2">
        <v>4</v>
      </c>
      <c r="M60" s="2">
        <v>3</v>
      </c>
      <c r="N60" s="2">
        <v>2</v>
      </c>
      <c r="O60" s="2"/>
      <c r="P60" s="2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1" t="s">
        <v>599</v>
      </c>
    </row>
    <row r="61" spans="1:23" x14ac:dyDescent="0.2">
      <c r="A61" s="1">
        <v>3</v>
      </c>
      <c r="B61" s="1">
        <v>1</v>
      </c>
      <c r="C61" t="s">
        <v>260</v>
      </c>
      <c r="D61" t="s">
        <v>261</v>
      </c>
      <c r="E61" t="s">
        <v>219</v>
      </c>
      <c r="G61" s="1">
        <v>3</v>
      </c>
      <c r="H61" s="1">
        <v>0</v>
      </c>
      <c r="I61" s="1">
        <v>10</v>
      </c>
      <c r="J61" s="5">
        <v>2028</v>
      </c>
      <c r="K61" s="2">
        <v>25</v>
      </c>
      <c r="L61" s="2">
        <v>3</v>
      </c>
      <c r="M61" s="2">
        <v>3</v>
      </c>
      <c r="N61" s="2">
        <v>2</v>
      </c>
      <c r="O61" s="2">
        <v>2</v>
      </c>
      <c r="P61" s="2">
        <v>0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1" t="s">
        <v>599</v>
      </c>
    </row>
    <row r="62" spans="1:23" x14ac:dyDescent="0.2">
      <c r="A62" s="1">
        <v>3</v>
      </c>
      <c r="B62" s="1">
        <v>1</v>
      </c>
      <c r="C62" t="s">
        <v>256</v>
      </c>
      <c r="D62" t="s">
        <v>257</v>
      </c>
      <c r="E62" t="s">
        <v>258</v>
      </c>
      <c r="G62" s="1">
        <v>2</v>
      </c>
      <c r="H62" s="1">
        <v>3</v>
      </c>
      <c r="I62" s="1">
        <v>3</v>
      </c>
      <c r="J62" s="5">
        <v>1999</v>
      </c>
      <c r="K62" s="2">
        <v>25</v>
      </c>
      <c r="L62" s="2">
        <v>3</v>
      </c>
      <c r="M62" s="2">
        <v>3</v>
      </c>
      <c r="N62" s="2">
        <v>2</v>
      </c>
      <c r="O62" s="2">
        <v>2</v>
      </c>
      <c r="P62" s="2">
        <v>0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1" t="s">
        <v>598</v>
      </c>
    </row>
    <row r="63" spans="1:23" x14ac:dyDescent="0.2">
      <c r="A63" s="1">
        <v>3</v>
      </c>
      <c r="B63" s="1">
        <v>2</v>
      </c>
      <c r="C63" t="s">
        <v>214</v>
      </c>
      <c r="D63" t="s">
        <v>215</v>
      </c>
      <c r="E63" t="s">
        <v>216</v>
      </c>
      <c r="G63" s="1">
        <v>2</v>
      </c>
      <c r="H63" s="1">
        <v>0</v>
      </c>
      <c r="I63" s="1">
        <v>54</v>
      </c>
      <c r="J63" s="5">
        <v>1947</v>
      </c>
      <c r="K63" s="2">
        <v>25</v>
      </c>
      <c r="L63" s="2">
        <v>4</v>
      </c>
      <c r="M63" s="2">
        <v>3</v>
      </c>
      <c r="N63" s="2">
        <v>2</v>
      </c>
      <c r="O63" s="2">
        <v>2</v>
      </c>
      <c r="P63" s="2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1" t="s">
        <v>598</v>
      </c>
    </row>
    <row r="64" spans="1:23" x14ac:dyDescent="0.2">
      <c r="A64" s="1">
        <v>3</v>
      </c>
      <c r="B64" s="1">
        <v>2</v>
      </c>
      <c r="C64" t="s">
        <v>250</v>
      </c>
      <c r="D64" t="s">
        <v>251</v>
      </c>
      <c r="E64" t="s">
        <v>568</v>
      </c>
      <c r="G64" s="1">
        <v>2</v>
      </c>
      <c r="H64" s="1">
        <v>0</v>
      </c>
      <c r="I64" s="1">
        <v>10</v>
      </c>
      <c r="J64" s="5">
        <v>1942</v>
      </c>
      <c r="K64" s="2">
        <v>25</v>
      </c>
      <c r="L64" s="2">
        <v>3</v>
      </c>
      <c r="M64" s="2">
        <v>2</v>
      </c>
      <c r="N64" s="2">
        <v>2</v>
      </c>
      <c r="O64" s="2">
        <v>1</v>
      </c>
      <c r="P64" s="2">
        <v>0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1" t="s">
        <v>598</v>
      </c>
    </row>
    <row r="65" spans="1:28" x14ac:dyDescent="0.2">
      <c r="A65" s="1">
        <v>3</v>
      </c>
      <c r="B65" s="1">
        <v>1</v>
      </c>
      <c r="C65" t="s">
        <v>224</v>
      </c>
      <c r="D65" t="s">
        <v>225</v>
      </c>
      <c r="E65" t="s">
        <v>568</v>
      </c>
      <c r="G65" s="1">
        <v>2</v>
      </c>
      <c r="H65" s="1">
        <v>4</v>
      </c>
      <c r="I65" s="1">
        <v>7</v>
      </c>
      <c r="J65" s="5">
        <v>1809</v>
      </c>
      <c r="K65" s="2">
        <v>25</v>
      </c>
      <c r="L65" s="2">
        <v>3</v>
      </c>
      <c r="M65" s="2">
        <v>3</v>
      </c>
      <c r="N65" s="2">
        <v>2</v>
      </c>
      <c r="O65" s="2">
        <v>2</v>
      </c>
      <c r="P65" s="2">
        <v>0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1" t="s">
        <v>596</v>
      </c>
    </row>
    <row r="66" spans="1:28" x14ac:dyDescent="0.2">
      <c r="A66" s="1">
        <v>3</v>
      </c>
      <c r="B66" s="1">
        <v>2</v>
      </c>
      <c r="C66" t="s">
        <v>237</v>
      </c>
      <c r="D66" t="s">
        <v>238</v>
      </c>
      <c r="E66" t="s">
        <v>239</v>
      </c>
      <c r="G66" s="1">
        <v>2</v>
      </c>
      <c r="H66" s="1">
        <v>0</v>
      </c>
      <c r="I66" s="1">
        <v>18</v>
      </c>
      <c r="J66" s="5">
        <v>1770</v>
      </c>
      <c r="K66" s="2">
        <v>25</v>
      </c>
      <c r="L66" s="2">
        <v>4</v>
      </c>
      <c r="M66" s="2">
        <v>3</v>
      </c>
      <c r="N66" s="2">
        <v>2</v>
      </c>
      <c r="O66" s="2">
        <v>2</v>
      </c>
      <c r="P66" s="2">
        <v>1</v>
      </c>
      <c r="Q66" s="6">
        <v>1</v>
      </c>
      <c r="R66" s="6">
        <v>1</v>
      </c>
      <c r="S66" s="6">
        <v>1</v>
      </c>
      <c r="T66" s="6">
        <v>1</v>
      </c>
      <c r="U66" s="6">
        <v>1</v>
      </c>
      <c r="V66" s="6">
        <v>1</v>
      </c>
      <c r="W66" s="1" t="s">
        <v>597</v>
      </c>
    </row>
    <row r="67" spans="1:28" x14ac:dyDescent="0.2">
      <c r="A67" s="29">
        <v>3</v>
      </c>
      <c r="B67" s="29">
        <v>2</v>
      </c>
      <c r="C67" s="30" t="s">
        <v>84</v>
      </c>
      <c r="D67" s="30" t="s">
        <v>252</v>
      </c>
      <c r="E67" s="30" t="s">
        <v>127</v>
      </c>
      <c r="F67" s="30"/>
      <c r="G67" s="29">
        <v>1</v>
      </c>
      <c r="H67" s="29">
        <v>1</v>
      </c>
      <c r="I67" s="29">
        <v>2</v>
      </c>
      <c r="J67" s="29">
        <v>1682</v>
      </c>
      <c r="K67" s="2">
        <v>25</v>
      </c>
      <c r="L67" s="2">
        <v>4</v>
      </c>
      <c r="M67" s="2">
        <v>3</v>
      </c>
      <c r="N67" s="2">
        <v>2</v>
      </c>
      <c r="O67" s="2"/>
      <c r="P67" s="2">
        <v>1</v>
      </c>
      <c r="Q67" s="6">
        <v>1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1" t="s">
        <v>597</v>
      </c>
    </row>
    <row r="68" spans="1:28" x14ac:dyDescent="0.2">
      <c r="A68" s="1">
        <v>3</v>
      </c>
      <c r="B68" s="1">
        <v>1</v>
      </c>
      <c r="C68" t="s">
        <v>265</v>
      </c>
      <c r="D68" t="s">
        <v>266</v>
      </c>
      <c r="E68" t="s">
        <v>267</v>
      </c>
      <c r="G68" s="1">
        <v>2</v>
      </c>
      <c r="H68" s="1">
        <v>0</v>
      </c>
      <c r="I68" s="1">
        <v>46</v>
      </c>
      <c r="J68" s="5">
        <v>1435</v>
      </c>
      <c r="K68" s="2">
        <v>25</v>
      </c>
      <c r="L68" s="2">
        <v>3</v>
      </c>
      <c r="M68" s="2">
        <v>2</v>
      </c>
      <c r="N68" s="2">
        <v>2</v>
      </c>
      <c r="O68" s="2">
        <v>2</v>
      </c>
      <c r="P68" s="2">
        <v>0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1</v>
      </c>
      <c r="W68" s="1" t="s">
        <v>597</v>
      </c>
    </row>
    <row r="69" spans="1:28" x14ac:dyDescent="0.2">
      <c r="A69" s="1">
        <v>3</v>
      </c>
      <c r="B69" s="1">
        <v>1</v>
      </c>
      <c r="C69" t="s">
        <v>262</v>
      </c>
      <c r="D69" t="s">
        <v>263</v>
      </c>
      <c r="E69" t="s">
        <v>264</v>
      </c>
      <c r="G69" s="1">
        <v>2</v>
      </c>
      <c r="H69" s="1">
        <v>0</v>
      </c>
      <c r="I69" s="1">
        <v>5</v>
      </c>
      <c r="J69" s="5">
        <v>944</v>
      </c>
      <c r="K69" s="2">
        <v>25</v>
      </c>
      <c r="L69" s="2">
        <v>3</v>
      </c>
      <c r="M69" s="2">
        <v>1</v>
      </c>
      <c r="N69" s="2">
        <v>1</v>
      </c>
      <c r="O69" s="2">
        <v>1</v>
      </c>
      <c r="P69" s="2">
        <v>0</v>
      </c>
      <c r="Q69" s="6">
        <v>1</v>
      </c>
      <c r="R69" s="6">
        <v>1</v>
      </c>
      <c r="S69" s="6">
        <v>1</v>
      </c>
      <c r="T69" s="6">
        <v>1</v>
      </c>
      <c r="U69" s="6">
        <v>1</v>
      </c>
      <c r="V69" s="6">
        <v>1</v>
      </c>
      <c r="W69" s="1" t="s">
        <v>600</v>
      </c>
    </row>
    <row r="70" spans="1:28" x14ac:dyDescent="0.2">
      <c r="A70" s="1">
        <v>3</v>
      </c>
      <c r="B70" s="1">
        <v>1</v>
      </c>
      <c r="C70" t="s">
        <v>41</v>
      </c>
      <c r="D70" t="s">
        <v>259</v>
      </c>
      <c r="E70" t="s">
        <v>175</v>
      </c>
      <c r="G70" s="1">
        <v>2</v>
      </c>
      <c r="H70" s="1">
        <v>2</v>
      </c>
      <c r="I70" s="1">
        <v>11</v>
      </c>
      <c r="J70" s="5">
        <v>876</v>
      </c>
      <c r="K70" s="2">
        <v>25</v>
      </c>
      <c r="L70" s="2">
        <v>2</v>
      </c>
      <c r="M70" s="2">
        <v>2</v>
      </c>
      <c r="N70" s="2">
        <v>1</v>
      </c>
      <c r="O70" s="2">
        <v>0</v>
      </c>
      <c r="P70" s="2">
        <v>0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1" t="s">
        <v>598</v>
      </c>
    </row>
    <row r="71" spans="1:28" x14ac:dyDescent="0.2">
      <c r="A71" s="1">
        <v>3</v>
      </c>
      <c r="B71" s="1">
        <v>1</v>
      </c>
      <c r="C71" t="s">
        <v>291</v>
      </c>
      <c r="D71" t="s">
        <v>292</v>
      </c>
      <c r="E71" t="s">
        <v>258</v>
      </c>
      <c r="G71" s="1">
        <v>0</v>
      </c>
      <c r="H71" s="1">
        <v>4</v>
      </c>
      <c r="I71" s="1">
        <v>1</v>
      </c>
      <c r="J71" s="5">
        <v>869</v>
      </c>
      <c r="K71" s="2">
        <v>25</v>
      </c>
      <c r="L71" s="2">
        <v>2</v>
      </c>
      <c r="M71" s="2">
        <v>2</v>
      </c>
      <c r="N71" s="2">
        <v>1</v>
      </c>
      <c r="O71" s="2">
        <v>0</v>
      </c>
      <c r="P71" s="2">
        <v>0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1" t="s">
        <v>597</v>
      </c>
    </row>
    <row r="72" spans="1:28" x14ac:dyDescent="0.2">
      <c r="A72" s="1">
        <v>3</v>
      </c>
      <c r="B72" s="1">
        <v>1</v>
      </c>
      <c r="C72" t="s">
        <v>285</v>
      </c>
      <c r="D72" t="s">
        <v>286</v>
      </c>
      <c r="E72" t="s">
        <v>581</v>
      </c>
      <c r="G72" s="1">
        <v>0</v>
      </c>
      <c r="H72" s="1">
        <v>1</v>
      </c>
      <c r="I72" s="1">
        <v>3</v>
      </c>
      <c r="J72" s="5">
        <v>676</v>
      </c>
      <c r="K72" s="2">
        <v>25</v>
      </c>
      <c r="L72" s="2">
        <v>2</v>
      </c>
      <c r="M72" s="2">
        <v>1</v>
      </c>
      <c r="N72" s="2">
        <v>1</v>
      </c>
      <c r="O72" s="2">
        <v>0</v>
      </c>
      <c r="P72" s="2">
        <v>0</v>
      </c>
      <c r="Q72" s="6">
        <v>1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1" t="s">
        <v>600</v>
      </c>
    </row>
    <row r="73" spans="1:28" x14ac:dyDescent="0.2">
      <c r="A73" s="1">
        <v>3</v>
      </c>
      <c r="B73" s="1">
        <v>1</v>
      </c>
      <c r="C73" t="s">
        <v>562</v>
      </c>
      <c r="D73" t="s">
        <v>563</v>
      </c>
      <c r="E73" t="s">
        <v>408</v>
      </c>
      <c r="G73" s="1">
        <v>2</v>
      </c>
      <c r="H73" s="1">
        <v>0</v>
      </c>
      <c r="I73" s="1">
        <v>1</v>
      </c>
      <c r="J73" s="5">
        <v>510</v>
      </c>
      <c r="K73" s="2">
        <v>25</v>
      </c>
      <c r="L73" s="2">
        <v>2</v>
      </c>
      <c r="M73" s="2">
        <v>1</v>
      </c>
      <c r="N73" s="2">
        <v>1</v>
      </c>
      <c r="O73" s="2">
        <v>0</v>
      </c>
      <c r="P73" s="2">
        <v>0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1" t="s">
        <v>600</v>
      </c>
      <c r="X73" s="1">
        <v>1</v>
      </c>
      <c r="Y73" s="1">
        <v>1</v>
      </c>
      <c r="Z73" s="1">
        <v>1</v>
      </c>
      <c r="AA73" s="1">
        <v>1111</v>
      </c>
      <c r="AB73">
        <v>0</v>
      </c>
    </row>
    <row r="74" spans="1:28" x14ac:dyDescent="0.2">
      <c r="A74" s="1">
        <v>3</v>
      </c>
      <c r="B74" s="1">
        <v>1</v>
      </c>
      <c r="C74" t="s">
        <v>282</v>
      </c>
      <c r="D74" t="s">
        <v>283</v>
      </c>
      <c r="E74" t="s">
        <v>284</v>
      </c>
      <c r="G74" s="1">
        <v>2</v>
      </c>
      <c r="H74" s="1">
        <v>1</v>
      </c>
      <c r="I74" s="1">
        <v>0</v>
      </c>
      <c r="J74" s="5">
        <v>391</v>
      </c>
      <c r="K74" s="2">
        <v>15</v>
      </c>
      <c r="L74" s="2">
        <v>2</v>
      </c>
      <c r="M74" s="2">
        <v>1</v>
      </c>
      <c r="N74" s="2">
        <v>1</v>
      </c>
      <c r="O74" s="2">
        <v>0</v>
      </c>
      <c r="P74" s="2">
        <v>0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1" t="s">
        <v>599</v>
      </c>
      <c r="X74" s="1">
        <v>2</v>
      </c>
      <c r="Y74" s="1">
        <v>25</v>
      </c>
      <c r="Z74" s="1">
        <v>4</v>
      </c>
      <c r="AA74" s="1">
        <v>3221</v>
      </c>
      <c r="AB74">
        <v>1</v>
      </c>
    </row>
    <row r="75" spans="1:28" x14ac:dyDescent="0.2">
      <c r="A75" s="6">
        <v>2</v>
      </c>
      <c r="B75" s="6">
        <v>2</v>
      </c>
      <c r="C75" s="7" t="s">
        <v>144</v>
      </c>
      <c r="D75" s="7" t="s">
        <v>145</v>
      </c>
      <c r="E75" s="7" t="s">
        <v>146</v>
      </c>
      <c r="F75" s="7"/>
      <c r="G75" s="6">
        <v>1</v>
      </c>
      <c r="H75" s="6">
        <v>2</v>
      </c>
      <c r="I75" s="6">
        <v>14</v>
      </c>
      <c r="J75" s="6">
        <v>4701</v>
      </c>
      <c r="K75" s="6">
        <v>39</v>
      </c>
      <c r="L75" s="6">
        <v>7</v>
      </c>
      <c r="M75" s="6">
        <v>3</v>
      </c>
      <c r="N75" s="6">
        <v>3</v>
      </c>
      <c r="O75" s="6"/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2</v>
      </c>
      <c r="V75" s="6">
        <v>2</v>
      </c>
      <c r="W75" s="1" t="s">
        <v>599</v>
      </c>
      <c r="X75" s="1">
        <v>3</v>
      </c>
      <c r="Y75" s="1">
        <v>38</v>
      </c>
      <c r="Z75" s="1">
        <v>5</v>
      </c>
      <c r="AA75" s="1">
        <v>4432</v>
      </c>
      <c r="AB75">
        <v>1</v>
      </c>
    </row>
    <row r="76" spans="1:28" x14ac:dyDescent="0.2">
      <c r="A76" s="6">
        <v>2</v>
      </c>
      <c r="B76" s="6">
        <v>2</v>
      </c>
      <c r="C76" s="7" t="s">
        <v>147</v>
      </c>
      <c r="D76" s="7" t="s">
        <v>148</v>
      </c>
      <c r="E76" s="7" t="s">
        <v>567</v>
      </c>
      <c r="F76" s="7" t="s">
        <v>608</v>
      </c>
      <c r="G76" s="6">
        <v>3</v>
      </c>
      <c r="H76" s="6">
        <v>2</v>
      </c>
      <c r="I76" s="6">
        <v>2</v>
      </c>
      <c r="J76" s="6">
        <v>4363</v>
      </c>
      <c r="K76" s="6">
        <v>34</v>
      </c>
      <c r="L76" s="6">
        <v>6</v>
      </c>
      <c r="M76" s="6">
        <v>3</v>
      </c>
      <c r="N76" s="6">
        <v>2</v>
      </c>
      <c r="O76" s="6">
        <v>2</v>
      </c>
      <c r="P76" s="6">
        <v>1</v>
      </c>
      <c r="Q76" s="6">
        <v>1</v>
      </c>
      <c r="R76" s="6">
        <v>1</v>
      </c>
      <c r="S76" s="6">
        <v>1</v>
      </c>
      <c r="T76" s="6">
        <v>1</v>
      </c>
      <c r="U76" s="6">
        <v>1</v>
      </c>
      <c r="V76" s="6">
        <v>1</v>
      </c>
      <c r="W76" s="1" t="s">
        <v>597</v>
      </c>
      <c r="X76" s="1">
        <v>4</v>
      </c>
      <c r="Y76" s="1">
        <v>50</v>
      </c>
      <c r="Z76" s="1">
        <v>8</v>
      </c>
      <c r="AA76" s="1">
        <v>5553</v>
      </c>
      <c r="AB76">
        <v>3</v>
      </c>
    </row>
    <row r="77" spans="1:28" x14ac:dyDescent="0.2">
      <c r="A77" s="6">
        <v>2</v>
      </c>
      <c r="B77" s="6">
        <v>2</v>
      </c>
      <c r="C77" s="7" t="s">
        <v>176</v>
      </c>
      <c r="D77" s="7" t="s">
        <v>177</v>
      </c>
      <c r="E77" s="7" t="s">
        <v>178</v>
      </c>
      <c r="F77" s="7" t="s">
        <v>616</v>
      </c>
      <c r="G77" s="6">
        <v>1</v>
      </c>
      <c r="H77" s="6">
        <v>2</v>
      </c>
      <c r="I77" s="6">
        <v>20</v>
      </c>
      <c r="J77" s="6">
        <v>3004</v>
      </c>
      <c r="K77" s="6">
        <v>34</v>
      </c>
      <c r="L77" s="6">
        <v>5</v>
      </c>
      <c r="M77" s="6">
        <v>3</v>
      </c>
      <c r="N77" s="6">
        <v>2</v>
      </c>
      <c r="O77" s="6">
        <v>2</v>
      </c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1" t="s">
        <v>596</v>
      </c>
      <c r="X77" s="1">
        <v>5</v>
      </c>
      <c r="Y77" s="1">
        <v>60</v>
      </c>
      <c r="Z77" s="1">
        <v>10</v>
      </c>
      <c r="AA77" s="1">
        <v>6664</v>
      </c>
      <c r="AB77">
        <v>3</v>
      </c>
    </row>
    <row r="78" spans="1:28" x14ac:dyDescent="0.2">
      <c r="A78" s="6">
        <v>2</v>
      </c>
      <c r="B78" s="6">
        <v>2</v>
      </c>
      <c r="C78" s="7" t="s">
        <v>190</v>
      </c>
      <c r="D78" s="7" t="s">
        <v>191</v>
      </c>
      <c r="E78" s="7" t="s">
        <v>157</v>
      </c>
      <c r="F78" s="7" t="s">
        <v>620</v>
      </c>
      <c r="G78" s="6">
        <v>2</v>
      </c>
      <c r="H78" s="6">
        <v>0</v>
      </c>
      <c r="I78" s="6">
        <v>33</v>
      </c>
      <c r="J78" s="6">
        <v>2538</v>
      </c>
      <c r="K78" s="6">
        <v>34</v>
      </c>
      <c r="L78" s="6">
        <v>5</v>
      </c>
      <c r="M78" s="6">
        <v>3</v>
      </c>
      <c r="N78" s="6">
        <v>2</v>
      </c>
      <c r="O78" s="6"/>
      <c r="P78" s="6">
        <v>1</v>
      </c>
      <c r="Q78" s="6">
        <v>1</v>
      </c>
      <c r="R78" s="6">
        <v>1</v>
      </c>
      <c r="S78" s="6">
        <v>1</v>
      </c>
      <c r="T78" s="6">
        <v>1</v>
      </c>
      <c r="U78" s="6">
        <v>1</v>
      </c>
      <c r="V78" s="6">
        <v>1</v>
      </c>
      <c r="W78" s="1" t="s">
        <v>599</v>
      </c>
      <c r="X78" s="1">
        <v>6</v>
      </c>
      <c r="Y78" s="1">
        <v>65</v>
      </c>
      <c r="Z78" s="1">
        <v>11</v>
      </c>
      <c r="AA78" s="1">
        <v>6664</v>
      </c>
      <c r="AB78">
        <v>5</v>
      </c>
    </row>
    <row r="79" spans="1:28" x14ac:dyDescent="0.2">
      <c r="A79" s="6">
        <v>2</v>
      </c>
      <c r="B79" s="6">
        <v>2</v>
      </c>
      <c r="C79" s="7" t="s">
        <v>192</v>
      </c>
      <c r="D79" s="7" t="s">
        <v>193</v>
      </c>
      <c r="E79" s="7" t="s">
        <v>138</v>
      </c>
      <c r="F79" s="7" t="s">
        <v>603</v>
      </c>
      <c r="G79" s="6">
        <v>2</v>
      </c>
      <c r="H79" s="6">
        <v>0</v>
      </c>
      <c r="I79" s="6">
        <v>18</v>
      </c>
      <c r="J79" s="6">
        <v>2514</v>
      </c>
      <c r="K79" s="6">
        <v>30</v>
      </c>
      <c r="L79" s="6">
        <v>5</v>
      </c>
      <c r="M79" s="6">
        <v>3</v>
      </c>
      <c r="N79" s="6">
        <v>2</v>
      </c>
      <c r="O79" s="6"/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1" t="s">
        <v>599</v>
      </c>
    </row>
    <row r="80" spans="1:28" x14ac:dyDescent="0.2">
      <c r="A80" s="6">
        <v>2</v>
      </c>
      <c r="B80" s="6">
        <v>2</v>
      </c>
      <c r="C80" s="7" t="s">
        <v>208</v>
      </c>
      <c r="D80" s="7" t="s">
        <v>209</v>
      </c>
      <c r="E80" s="7" t="s">
        <v>146</v>
      </c>
      <c r="F80" s="7"/>
      <c r="G80" s="6">
        <v>1</v>
      </c>
      <c r="H80" s="6">
        <v>2</v>
      </c>
      <c r="I80" s="6">
        <v>15</v>
      </c>
      <c r="J80" s="6">
        <v>2114</v>
      </c>
      <c r="K80" s="6">
        <v>25</v>
      </c>
      <c r="L80" s="6">
        <v>5</v>
      </c>
      <c r="M80" s="6">
        <v>3</v>
      </c>
      <c r="N80" s="6">
        <v>2</v>
      </c>
      <c r="O80" s="6"/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1" t="s">
        <v>596</v>
      </c>
    </row>
    <row r="81" spans="1:23" x14ac:dyDescent="0.2">
      <c r="A81" s="6">
        <v>2</v>
      </c>
      <c r="B81" s="6">
        <v>2</v>
      </c>
      <c r="C81" s="7" t="s">
        <v>210</v>
      </c>
      <c r="D81" s="7" t="s">
        <v>211</v>
      </c>
      <c r="E81" s="7" t="s">
        <v>146</v>
      </c>
      <c r="F81" s="7"/>
      <c r="G81" s="6">
        <v>2</v>
      </c>
      <c r="H81" s="6">
        <v>0</v>
      </c>
      <c r="I81" s="6">
        <v>4</v>
      </c>
      <c r="J81" s="6">
        <v>2089</v>
      </c>
      <c r="K81" s="6">
        <v>25</v>
      </c>
      <c r="L81" s="6">
        <v>5</v>
      </c>
      <c r="M81" s="6">
        <v>3</v>
      </c>
      <c r="N81" s="6">
        <v>2</v>
      </c>
      <c r="O81" s="6"/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1" t="s">
        <v>598</v>
      </c>
    </row>
    <row r="82" spans="1:23" x14ac:dyDescent="0.2">
      <c r="A82" s="6">
        <v>2</v>
      </c>
      <c r="B82" s="6">
        <v>2</v>
      </c>
      <c r="C82" s="7" t="s">
        <v>212</v>
      </c>
      <c r="D82" s="7" t="s">
        <v>213</v>
      </c>
      <c r="E82" s="7" t="s">
        <v>178</v>
      </c>
      <c r="F82" s="7"/>
      <c r="G82" s="6">
        <v>2</v>
      </c>
      <c r="H82" s="6">
        <v>4</v>
      </c>
      <c r="I82" s="6">
        <v>11</v>
      </c>
      <c r="J82" s="6">
        <v>2082</v>
      </c>
      <c r="K82" s="6">
        <v>25</v>
      </c>
      <c r="L82" s="6">
        <v>4</v>
      </c>
      <c r="M82" s="6">
        <v>3</v>
      </c>
      <c r="N82" s="6">
        <v>2</v>
      </c>
      <c r="O82" s="6"/>
      <c r="P82" s="6">
        <v>1</v>
      </c>
      <c r="Q82" s="6">
        <v>1</v>
      </c>
      <c r="R82" s="6">
        <v>1</v>
      </c>
      <c r="S82" s="6">
        <v>1</v>
      </c>
      <c r="T82" s="6">
        <v>1</v>
      </c>
      <c r="U82" s="6">
        <v>1</v>
      </c>
      <c r="V82" s="6">
        <v>1</v>
      </c>
      <c r="W82" s="1" t="s">
        <v>598</v>
      </c>
    </row>
    <row r="83" spans="1:23" x14ac:dyDescent="0.2">
      <c r="A83" s="6">
        <v>2</v>
      </c>
      <c r="B83" s="6">
        <v>2</v>
      </c>
      <c r="C83" s="7" t="s">
        <v>246</v>
      </c>
      <c r="D83" s="7" t="s">
        <v>247</v>
      </c>
      <c r="E83" s="7" t="s">
        <v>555</v>
      </c>
      <c r="F83" s="7"/>
      <c r="G83" s="6">
        <v>2</v>
      </c>
      <c r="H83" s="6">
        <v>0</v>
      </c>
      <c r="I83" s="6">
        <v>7</v>
      </c>
      <c r="J83" s="6">
        <v>1888</v>
      </c>
      <c r="K83" s="6">
        <v>25</v>
      </c>
      <c r="L83" s="6">
        <v>4</v>
      </c>
      <c r="M83" s="6">
        <v>3</v>
      </c>
      <c r="N83" s="6">
        <v>2</v>
      </c>
      <c r="O83" s="6">
        <v>2</v>
      </c>
      <c r="P83" s="6">
        <v>1</v>
      </c>
      <c r="Q83" s="6">
        <v>1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1" t="s">
        <v>600</v>
      </c>
    </row>
    <row r="84" spans="1:23" x14ac:dyDescent="0.2">
      <c r="A84" s="6">
        <v>2</v>
      </c>
      <c r="B84" s="6">
        <v>2</v>
      </c>
      <c r="C84" s="7" t="s">
        <v>226</v>
      </c>
      <c r="D84" s="7" t="s">
        <v>227</v>
      </c>
      <c r="E84" s="7" t="s">
        <v>138</v>
      </c>
      <c r="F84" s="7"/>
      <c r="G84" s="6">
        <v>1</v>
      </c>
      <c r="H84" s="6">
        <v>0</v>
      </c>
      <c r="I84" s="6">
        <v>20</v>
      </c>
      <c r="J84" s="6">
        <v>1726</v>
      </c>
      <c r="K84" s="6">
        <v>30</v>
      </c>
      <c r="L84" s="6">
        <v>4</v>
      </c>
      <c r="M84" s="6">
        <v>3</v>
      </c>
      <c r="N84" s="6">
        <v>2</v>
      </c>
      <c r="O84" s="6"/>
      <c r="P84" s="6">
        <v>1</v>
      </c>
      <c r="Q84" s="6">
        <v>1</v>
      </c>
      <c r="R84" s="6">
        <v>1</v>
      </c>
      <c r="S84" s="6">
        <v>1</v>
      </c>
      <c r="T84" s="6">
        <v>1</v>
      </c>
      <c r="U84" s="6">
        <v>1</v>
      </c>
      <c r="V84" s="6">
        <v>1</v>
      </c>
      <c r="W84" s="1" t="s">
        <v>598</v>
      </c>
    </row>
    <row r="85" spans="1:23" x14ac:dyDescent="0.2">
      <c r="A85" s="6">
        <v>2</v>
      </c>
      <c r="B85" s="6">
        <v>2</v>
      </c>
      <c r="C85" s="7" t="s">
        <v>228</v>
      </c>
      <c r="D85" s="7" t="s">
        <v>229</v>
      </c>
      <c r="E85" s="7" t="s">
        <v>580</v>
      </c>
      <c r="F85" s="7"/>
      <c r="G85" s="6">
        <v>2</v>
      </c>
      <c r="H85" s="6">
        <v>0</v>
      </c>
      <c r="I85" s="6">
        <v>5</v>
      </c>
      <c r="J85" s="6">
        <v>1721</v>
      </c>
      <c r="K85" s="6">
        <v>25</v>
      </c>
      <c r="L85" s="6">
        <v>4</v>
      </c>
      <c r="M85" s="6">
        <v>3</v>
      </c>
      <c r="N85" s="6">
        <v>2</v>
      </c>
      <c r="O85" s="6"/>
      <c r="P85" s="6">
        <v>1</v>
      </c>
      <c r="Q85" s="6">
        <v>1</v>
      </c>
      <c r="R85" s="6">
        <v>1</v>
      </c>
      <c r="S85" s="6">
        <v>1</v>
      </c>
      <c r="T85" s="6">
        <v>1</v>
      </c>
      <c r="U85" s="6">
        <v>1</v>
      </c>
      <c r="V85" s="6">
        <v>1</v>
      </c>
      <c r="W85" s="1" t="s">
        <v>597</v>
      </c>
    </row>
    <row r="86" spans="1:23" x14ac:dyDescent="0.2">
      <c r="A86" s="6">
        <v>2</v>
      </c>
      <c r="B86" s="6">
        <v>2</v>
      </c>
      <c r="C86" s="7" t="s">
        <v>230</v>
      </c>
      <c r="D86" s="7" t="s">
        <v>231</v>
      </c>
      <c r="E86" s="7" t="s">
        <v>178</v>
      </c>
      <c r="F86" s="7"/>
      <c r="G86" s="6">
        <v>1</v>
      </c>
      <c r="H86" s="6">
        <v>1</v>
      </c>
      <c r="I86" s="6">
        <v>17</v>
      </c>
      <c r="J86" s="6">
        <v>1702</v>
      </c>
      <c r="K86" s="6">
        <v>25</v>
      </c>
      <c r="L86" s="6">
        <v>4</v>
      </c>
      <c r="M86" s="6">
        <v>3</v>
      </c>
      <c r="N86" s="6">
        <v>2</v>
      </c>
      <c r="O86" s="6"/>
      <c r="P86" s="6">
        <v>1</v>
      </c>
      <c r="Q86" s="6">
        <v>1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1" t="s">
        <v>596</v>
      </c>
    </row>
    <row r="87" spans="1:23" x14ac:dyDescent="0.2">
      <c r="A87" s="6">
        <v>2</v>
      </c>
      <c r="B87" s="6">
        <v>2</v>
      </c>
      <c r="C87" s="7" t="s">
        <v>232</v>
      </c>
      <c r="D87" s="7" t="s">
        <v>233</v>
      </c>
      <c r="E87" s="7" t="s">
        <v>157</v>
      </c>
      <c r="F87" s="7"/>
      <c r="G87" s="6">
        <v>1</v>
      </c>
      <c r="H87" s="6">
        <v>3</v>
      </c>
      <c r="I87" s="6">
        <v>23</v>
      </c>
      <c r="J87" s="6">
        <v>1688</v>
      </c>
      <c r="K87" s="6">
        <v>25</v>
      </c>
      <c r="L87" s="6">
        <v>4</v>
      </c>
      <c r="M87" s="6">
        <v>3</v>
      </c>
      <c r="N87" s="6">
        <v>2</v>
      </c>
      <c r="O87" s="6"/>
      <c r="P87" s="6">
        <v>1</v>
      </c>
      <c r="Q87" s="6">
        <v>1</v>
      </c>
      <c r="R87" s="6">
        <v>1</v>
      </c>
      <c r="S87" s="6">
        <v>1</v>
      </c>
      <c r="T87" s="6">
        <v>1</v>
      </c>
      <c r="U87" s="6">
        <v>1</v>
      </c>
      <c r="V87" s="6">
        <v>1</v>
      </c>
      <c r="W87" s="1" t="s">
        <v>600</v>
      </c>
    </row>
    <row r="88" spans="1:23" x14ac:dyDescent="0.2">
      <c r="A88" s="6">
        <v>2</v>
      </c>
      <c r="B88" s="6">
        <v>2</v>
      </c>
      <c r="C88" s="7" t="s">
        <v>253</v>
      </c>
      <c r="D88" s="7" t="s">
        <v>233</v>
      </c>
      <c r="E88" s="7" t="s">
        <v>157</v>
      </c>
      <c r="F88" s="7"/>
      <c r="G88" s="6">
        <v>1</v>
      </c>
      <c r="H88" s="6">
        <v>2</v>
      </c>
      <c r="I88" s="6">
        <v>11</v>
      </c>
      <c r="J88" s="6">
        <v>1688</v>
      </c>
      <c r="K88" s="6">
        <v>25</v>
      </c>
      <c r="L88" s="6">
        <v>4</v>
      </c>
      <c r="M88" s="6">
        <v>3</v>
      </c>
      <c r="N88" s="6">
        <v>2</v>
      </c>
      <c r="O88" s="6"/>
      <c r="P88" s="6">
        <v>1</v>
      </c>
      <c r="Q88" s="6">
        <v>1</v>
      </c>
      <c r="R88" s="6">
        <v>1</v>
      </c>
      <c r="S88" s="6">
        <v>1</v>
      </c>
      <c r="T88" s="6">
        <v>1</v>
      </c>
      <c r="U88" s="6">
        <v>1</v>
      </c>
      <c r="V88" s="6">
        <v>1</v>
      </c>
      <c r="W88" s="1" t="s">
        <v>596</v>
      </c>
    </row>
    <row r="89" spans="1:23" x14ac:dyDescent="0.2">
      <c r="A89" s="6">
        <v>2</v>
      </c>
      <c r="B89" s="6">
        <v>2</v>
      </c>
      <c r="C89" s="7" t="s">
        <v>248</v>
      </c>
      <c r="D89" s="7" t="s">
        <v>249</v>
      </c>
      <c r="E89" s="7" t="s">
        <v>146</v>
      </c>
      <c r="F89" s="7"/>
      <c r="G89" s="6">
        <v>1</v>
      </c>
      <c r="H89" s="6">
        <v>2</v>
      </c>
      <c r="I89" s="6">
        <v>2</v>
      </c>
      <c r="J89" s="6">
        <v>1682</v>
      </c>
      <c r="K89" s="6">
        <v>25</v>
      </c>
      <c r="L89" s="6">
        <v>4</v>
      </c>
      <c r="M89" s="6">
        <v>3</v>
      </c>
      <c r="N89" s="6">
        <v>2</v>
      </c>
      <c r="O89" s="6"/>
      <c r="P89" s="6">
        <v>1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1" t="s">
        <v>600</v>
      </c>
    </row>
    <row r="90" spans="1:23" x14ac:dyDescent="0.2">
      <c r="A90" s="6">
        <v>2</v>
      </c>
      <c r="B90" s="6">
        <v>2</v>
      </c>
      <c r="C90" s="7" t="s">
        <v>242</v>
      </c>
      <c r="D90" s="7" t="s">
        <v>243</v>
      </c>
      <c r="E90" s="7" t="s">
        <v>157</v>
      </c>
      <c r="F90" s="7"/>
      <c r="G90" s="6">
        <v>1</v>
      </c>
      <c r="H90" s="6">
        <v>3</v>
      </c>
      <c r="I90" s="6">
        <v>3</v>
      </c>
      <c r="J90" s="6">
        <v>1675</v>
      </c>
      <c r="K90" s="6">
        <v>25</v>
      </c>
      <c r="L90" s="6">
        <v>4</v>
      </c>
      <c r="M90" s="6">
        <v>3</v>
      </c>
      <c r="N90" s="6">
        <v>2</v>
      </c>
      <c r="O90" s="6"/>
      <c r="P90" s="6">
        <v>1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1" t="s">
        <v>598</v>
      </c>
    </row>
    <row r="91" spans="1:23" x14ac:dyDescent="0.2">
      <c r="A91" s="6">
        <v>2</v>
      </c>
      <c r="B91" s="6">
        <v>2</v>
      </c>
      <c r="C91" s="7" t="s">
        <v>241</v>
      </c>
      <c r="D91" s="7" t="s">
        <v>233</v>
      </c>
      <c r="E91" s="7" t="s">
        <v>157</v>
      </c>
      <c r="F91" s="7"/>
      <c r="G91" s="6">
        <v>2</v>
      </c>
      <c r="H91" s="6">
        <v>0</v>
      </c>
      <c r="I91" s="6">
        <v>1</v>
      </c>
      <c r="J91" s="6">
        <v>1644</v>
      </c>
      <c r="K91" s="6">
        <v>25</v>
      </c>
      <c r="L91" s="6">
        <v>4</v>
      </c>
      <c r="M91" s="6">
        <v>3</v>
      </c>
      <c r="N91" s="6">
        <v>2</v>
      </c>
      <c r="O91" s="6"/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1" t="s">
        <v>596</v>
      </c>
    </row>
    <row r="92" spans="1:23" x14ac:dyDescent="0.2">
      <c r="A92" s="6">
        <v>2</v>
      </c>
      <c r="B92" s="6">
        <v>2</v>
      </c>
      <c r="C92" s="7" t="s">
        <v>244</v>
      </c>
      <c r="D92" s="7" t="s">
        <v>245</v>
      </c>
      <c r="E92" s="7" t="s">
        <v>138</v>
      </c>
      <c r="F92" s="7"/>
      <c r="G92" s="6">
        <v>1</v>
      </c>
      <c r="H92" s="6">
        <v>0</v>
      </c>
      <c r="I92" s="6">
        <v>13</v>
      </c>
      <c r="J92" s="6">
        <v>1507</v>
      </c>
      <c r="K92" s="6">
        <v>25</v>
      </c>
      <c r="L92" s="6">
        <v>4</v>
      </c>
      <c r="M92" s="6">
        <v>3</v>
      </c>
      <c r="N92" s="6">
        <v>2</v>
      </c>
      <c r="O92" s="6"/>
      <c r="P92" s="6">
        <v>1</v>
      </c>
      <c r="Q92" s="6">
        <v>1</v>
      </c>
      <c r="R92" s="6">
        <v>1</v>
      </c>
      <c r="S92" s="6">
        <v>1</v>
      </c>
      <c r="T92" s="6">
        <v>1</v>
      </c>
      <c r="U92" s="6">
        <v>1</v>
      </c>
      <c r="V92" s="6">
        <v>1</v>
      </c>
      <c r="W92" s="1" t="s">
        <v>596</v>
      </c>
    </row>
    <row r="93" spans="1:23" x14ac:dyDescent="0.2">
      <c r="A93" s="1">
        <v>1</v>
      </c>
      <c r="B93" s="1">
        <v>0</v>
      </c>
      <c r="C93" t="s">
        <v>288</v>
      </c>
      <c r="D93" t="s">
        <v>289</v>
      </c>
      <c r="E93" t="s">
        <v>290</v>
      </c>
      <c r="G93" s="1">
        <v>0</v>
      </c>
      <c r="H93" s="1">
        <v>1</v>
      </c>
      <c r="I93" s="1">
        <v>41</v>
      </c>
      <c r="J93" s="5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</row>
    <row r="94" spans="1:23" x14ac:dyDescent="0.2">
      <c r="A94" s="6">
        <v>2</v>
      </c>
      <c r="B94" s="6">
        <v>2</v>
      </c>
      <c r="C94" s="7" t="s">
        <v>235</v>
      </c>
      <c r="D94" s="7" t="s">
        <v>236</v>
      </c>
      <c r="E94" s="7" t="s">
        <v>146</v>
      </c>
      <c r="F94" s="7"/>
      <c r="G94" s="6">
        <v>1</v>
      </c>
      <c r="H94" s="6">
        <v>0</v>
      </c>
      <c r="I94" s="6">
        <v>17</v>
      </c>
      <c r="J94" s="6">
        <v>1494</v>
      </c>
      <c r="K94" s="6">
        <v>25</v>
      </c>
      <c r="L94" s="6">
        <v>4</v>
      </c>
      <c r="M94" s="6">
        <v>3</v>
      </c>
      <c r="N94" s="6">
        <v>2</v>
      </c>
      <c r="O94" s="6"/>
      <c r="P94" s="6">
        <v>1</v>
      </c>
      <c r="Q94" s="6">
        <v>1</v>
      </c>
      <c r="R94" s="6">
        <v>1</v>
      </c>
      <c r="S94" s="6">
        <v>1</v>
      </c>
      <c r="T94" s="6">
        <v>1</v>
      </c>
      <c r="U94" s="6">
        <v>1</v>
      </c>
      <c r="V94" s="6">
        <v>1</v>
      </c>
      <c r="W94" s="1" t="s">
        <v>596</v>
      </c>
    </row>
    <row r="95" spans="1:23" x14ac:dyDescent="0.2">
      <c r="A95" s="1">
        <v>1</v>
      </c>
      <c r="B95" s="1">
        <v>0</v>
      </c>
      <c r="C95" t="s">
        <v>293</v>
      </c>
      <c r="D95" t="s">
        <v>294</v>
      </c>
      <c r="E95" t="s">
        <v>295</v>
      </c>
      <c r="G95" s="1">
        <v>0</v>
      </c>
      <c r="H95" s="1">
        <v>3</v>
      </c>
      <c r="I95" s="1">
        <v>39</v>
      </c>
      <c r="J95" s="5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</row>
    <row r="96" spans="1:23" x14ac:dyDescent="0.2">
      <c r="A96" s="1">
        <v>1</v>
      </c>
      <c r="B96" s="1">
        <v>0</v>
      </c>
      <c r="C96" t="s">
        <v>296</v>
      </c>
      <c r="D96" t="s">
        <v>297</v>
      </c>
      <c r="E96" t="s">
        <v>582</v>
      </c>
      <c r="G96" s="1">
        <v>0</v>
      </c>
      <c r="H96" s="1">
        <v>0</v>
      </c>
      <c r="I96" s="1">
        <v>38</v>
      </c>
      <c r="J96" s="5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</row>
    <row r="97" spans="1:22" x14ac:dyDescent="0.2">
      <c r="A97" s="1">
        <v>1</v>
      </c>
      <c r="B97" s="1">
        <v>0</v>
      </c>
      <c r="C97" t="s">
        <v>299</v>
      </c>
      <c r="D97" t="s">
        <v>300</v>
      </c>
      <c r="E97" t="s">
        <v>198</v>
      </c>
      <c r="G97" s="1">
        <v>0</v>
      </c>
      <c r="H97" s="1">
        <v>0</v>
      </c>
      <c r="I97" s="1">
        <v>38</v>
      </c>
      <c r="J97" s="5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</row>
    <row r="98" spans="1:22" x14ac:dyDescent="0.2">
      <c r="A98" s="1">
        <v>1</v>
      </c>
      <c r="B98" s="1">
        <v>0</v>
      </c>
      <c r="C98" t="s">
        <v>304</v>
      </c>
      <c r="D98" t="s">
        <v>305</v>
      </c>
      <c r="E98" t="s">
        <v>157</v>
      </c>
      <c r="G98" s="1">
        <v>0</v>
      </c>
      <c r="H98" s="1">
        <v>0</v>
      </c>
      <c r="I98" s="1">
        <v>37</v>
      </c>
      <c r="J98" s="5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</row>
    <row r="99" spans="1:22" x14ac:dyDescent="0.2">
      <c r="A99" s="1">
        <v>1</v>
      </c>
      <c r="B99" s="1">
        <v>0</v>
      </c>
      <c r="C99" t="s">
        <v>306</v>
      </c>
      <c r="D99" t="s">
        <v>307</v>
      </c>
      <c r="E99" t="s">
        <v>308</v>
      </c>
      <c r="G99" s="1">
        <v>0</v>
      </c>
      <c r="H99" s="1">
        <v>0</v>
      </c>
      <c r="I99" s="1">
        <v>79</v>
      </c>
      <c r="J99" s="5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</row>
    <row r="100" spans="1:22" x14ac:dyDescent="0.2">
      <c r="A100" s="1">
        <v>1</v>
      </c>
      <c r="B100" s="1">
        <v>0</v>
      </c>
      <c r="C100" t="s">
        <v>309</v>
      </c>
      <c r="D100" t="s">
        <v>310</v>
      </c>
      <c r="E100" t="s">
        <v>295</v>
      </c>
      <c r="G100" s="1">
        <v>0</v>
      </c>
      <c r="H100" s="1">
        <v>4</v>
      </c>
      <c r="I100" s="1">
        <v>35</v>
      </c>
      <c r="J100" s="5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</row>
    <row r="101" spans="1:22" x14ac:dyDescent="0.2">
      <c r="A101" s="1">
        <v>1</v>
      </c>
      <c r="B101" s="1">
        <v>0</v>
      </c>
      <c r="C101" t="s">
        <v>311</v>
      </c>
      <c r="D101" t="s">
        <v>312</v>
      </c>
      <c r="E101" t="s">
        <v>127</v>
      </c>
      <c r="G101" s="1">
        <v>0</v>
      </c>
      <c r="H101" s="1">
        <v>3</v>
      </c>
      <c r="I101" s="1">
        <v>32</v>
      </c>
      <c r="J101" s="5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</row>
    <row r="102" spans="1:22" x14ac:dyDescent="0.2">
      <c r="A102" s="1">
        <v>1</v>
      </c>
      <c r="B102" s="1">
        <v>0</v>
      </c>
      <c r="C102" t="s">
        <v>313</v>
      </c>
      <c r="D102" t="s">
        <v>314</v>
      </c>
      <c r="E102" t="s">
        <v>315</v>
      </c>
      <c r="G102" s="1">
        <v>0</v>
      </c>
      <c r="H102" s="1">
        <v>4</v>
      </c>
      <c r="I102" s="1">
        <v>71</v>
      </c>
      <c r="J102" s="5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</row>
    <row r="103" spans="1:22" x14ac:dyDescent="0.2">
      <c r="A103" s="1">
        <v>1</v>
      </c>
      <c r="B103" s="1">
        <v>0</v>
      </c>
      <c r="C103" t="s">
        <v>316</v>
      </c>
      <c r="D103" t="s">
        <v>317</v>
      </c>
      <c r="E103" t="s">
        <v>189</v>
      </c>
      <c r="G103" s="1">
        <v>0</v>
      </c>
      <c r="H103" s="1">
        <v>0</v>
      </c>
      <c r="I103" s="1">
        <v>31</v>
      </c>
      <c r="J103" s="5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</row>
    <row r="104" spans="1:22" x14ac:dyDescent="0.2">
      <c r="A104" s="1">
        <v>1</v>
      </c>
      <c r="B104" s="1">
        <v>0</v>
      </c>
      <c r="C104" t="s">
        <v>318</v>
      </c>
      <c r="D104" t="s">
        <v>319</v>
      </c>
      <c r="E104" t="s">
        <v>320</v>
      </c>
      <c r="G104" s="1">
        <v>0</v>
      </c>
      <c r="H104" s="1">
        <v>2</v>
      </c>
      <c r="I104" s="1">
        <v>31</v>
      </c>
      <c r="J104" s="5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</row>
    <row r="105" spans="1:22" x14ac:dyDescent="0.2">
      <c r="A105" s="1">
        <v>1</v>
      </c>
      <c r="B105" s="1">
        <v>0</v>
      </c>
      <c r="C105" t="s">
        <v>321</v>
      </c>
      <c r="D105" t="s">
        <v>322</v>
      </c>
      <c r="E105" t="s">
        <v>295</v>
      </c>
      <c r="G105" s="1">
        <v>0</v>
      </c>
      <c r="H105" s="1">
        <v>0</v>
      </c>
      <c r="I105" s="1">
        <v>68</v>
      </c>
      <c r="J105" s="5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</row>
    <row r="106" spans="1:22" x14ac:dyDescent="0.2">
      <c r="A106" s="1">
        <v>1</v>
      </c>
      <c r="B106" s="1">
        <v>0</v>
      </c>
      <c r="C106" t="s">
        <v>82</v>
      </c>
      <c r="D106" t="s">
        <v>323</v>
      </c>
      <c r="E106" t="s">
        <v>127</v>
      </c>
      <c r="G106" s="1">
        <v>0</v>
      </c>
      <c r="H106" s="1">
        <v>0</v>
      </c>
      <c r="I106" s="1">
        <v>30</v>
      </c>
      <c r="J106" s="5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</row>
    <row r="107" spans="1:22" x14ac:dyDescent="0.2">
      <c r="A107" s="1">
        <v>1</v>
      </c>
      <c r="B107" s="1">
        <v>0</v>
      </c>
      <c r="C107" t="s">
        <v>324</v>
      </c>
      <c r="D107" t="s">
        <v>325</v>
      </c>
      <c r="E107" t="s">
        <v>295</v>
      </c>
      <c r="G107" s="1">
        <v>0</v>
      </c>
      <c r="H107" s="1">
        <v>0</v>
      </c>
      <c r="I107" s="1">
        <v>64</v>
      </c>
      <c r="J107" s="5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</row>
    <row r="108" spans="1:22" x14ac:dyDescent="0.2">
      <c r="A108" s="1">
        <v>1</v>
      </c>
      <c r="B108" s="1">
        <v>0</v>
      </c>
      <c r="C108" t="s">
        <v>326</v>
      </c>
      <c r="D108" t="s">
        <v>327</v>
      </c>
      <c r="E108" t="s">
        <v>328</v>
      </c>
      <c r="G108" s="1">
        <v>0</v>
      </c>
      <c r="H108" s="1">
        <v>0</v>
      </c>
      <c r="I108" s="1">
        <v>27</v>
      </c>
      <c r="J108" s="5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</row>
    <row r="109" spans="1:22" x14ac:dyDescent="0.2">
      <c r="A109" s="1">
        <v>1</v>
      </c>
      <c r="B109" s="1">
        <v>0</v>
      </c>
      <c r="C109" t="s">
        <v>329</v>
      </c>
      <c r="D109" t="s">
        <v>330</v>
      </c>
      <c r="E109" t="s">
        <v>216</v>
      </c>
      <c r="G109" s="1">
        <v>0</v>
      </c>
      <c r="H109" s="1">
        <v>0</v>
      </c>
      <c r="I109" s="1">
        <v>26</v>
      </c>
      <c r="J109" s="5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</row>
    <row r="110" spans="1:22" x14ac:dyDescent="0.2">
      <c r="A110" s="1">
        <v>1</v>
      </c>
      <c r="B110" s="1">
        <v>0</v>
      </c>
      <c r="C110" t="s">
        <v>331</v>
      </c>
      <c r="D110" t="s">
        <v>332</v>
      </c>
      <c r="E110" t="s">
        <v>189</v>
      </c>
      <c r="G110" s="1">
        <v>0</v>
      </c>
      <c r="H110" s="1">
        <v>4</v>
      </c>
      <c r="I110" s="1">
        <v>25</v>
      </c>
      <c r="J110" s="5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</row>
    <row r="111" spans="1:22" x14ac:dyDescent="0.2">
      <c r="A111" s="1">
        <v>1</v>
      </c>
      <c r="B111" s="1">
        <v>0</v>
      </c>
      <c r="C111" t="s">
        <v>333</v>
      </c>
      <c r="D111" t="s">
        <v>334</v>
      </c>
      <c r="E111" t="s">
        <v>290</v>
      </c>
      <c r="G111" s="1">
        <v>0</v>
      </c>
      <c r="H111" s="1">
        <v>0</v>
      </c>
      <c r="I111" s="1">
        <v>55</v>
      </c>
      <c r="J111" s="5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</row>
    <row r="112" spans="1:22" x14ac:dyDescent="0.2">
      <c r="A112" s="1">
        <v>1</v>
      </c>
      <c r="B112" s="1">
        <v>0</v>
      </c>
      <c r="C112" t="s">
        <v>335</v>
      </c>
      <c r="D112" t="s">
        <v>336</v>
      </c>
      <c r="E112" t="s">
        <v>295</v>
      </c>
      <c r="G112" s="1">
        <v>0</v>
      </c>
      <c r="H112" s="1">
        <v>0</v>
      </c>
      <c r="I112" s="1">
        <v>50</v>
      </c>
      <c r="J112" s="5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</row>
    <row r="113" spans="1:22" x14ac:dyDescent="0.2">
      <c r="A113" s="1">
        <v>1</v>
      </c>
      <c r="B113" s="1">
        <v>0</v>
      </c>
      <c r="C113" t="s">
        <v>337</v>
      </c>
      <c r="D113" t="s">
        <v>338</v>
      </c>
      <c r="E113" t="s">
        <v>584</v>
      </c>
      <c r="G113" s="1">
        <v>0</v>
      </c>
      <c r="H113" s="1">
        <v>3</v>
      </c>
      <c r="I113" s="1">
        <v>22</v>
      </c>
      <c r="J113" s="5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</row>
    <row r="114" spans="1:22" x14ac:dyDescent="0.2">
      <c r="A114" s="1">
        <v>1</v>
      </c>
      <c r="B114" s="1">
        <v>0</v>
      </c>
      <c r="C114" t="s">
        <v>340</v>
      </c>
      <c r="D114" t="s">
        <v>341</v>
      </c>
      <c r="E114" t="s">
        <v>315</v>
      </c>
      <c r="G114" s="1">
        <v>0</v>
      </c>
      <c r="H114" s="1">
        <v>4</v>
      </c>
      <c r="I114" s="1">
        <v>22</v>
      </c>
      <c r="J114" s="5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</row>
    <row r="115" spans="1:22" x14ac:dyDescent="0.2">
      <c r="A115" s="1">
        <v>1</v>
      </c>
      <c r="B115" s="1">
        <v>0</v>
      </c>
      <c r="C115" t="s">
        <v>42</v>
      </c>
      <c r="D115" t="s">
        <v>342</v>
      </c>
      <c r="E115" t="s">
        <v>39</v>
      </c>
      <c r="G115" s="1">
        <v>0</v>
      </c>
      <c r="H115" s="1">
        <v>0</v>
      </c>
      <c r="I115" s="1">
        <v>21</v>
      </c>
      <c r="J115" s="5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</row>
    <row r="116" spans="1:22" x14ac:dyDescent="0.2">
      <c r="A116" s="1">
        <v>1</v>
      </c>
      <c r="B116" s="1">
        <v>0</v>
      </c>
      <c r="C116" t="s">
        <v>343</v>
      </c>
      <c r="D116" t="s">
        <v>344</v>
      </c>
      <c r="E116" t="s">
        <v>150</v>
      </c>
      <c r="G116" s="1">
        <v>0</v>
      </c>
      <c r="H116" s="1">
        <v>3</v>
      </c>
      <c r="I116" s="1">
        <v>21</v>
      </c>
      <c r="J116" s="5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</row>
    <row r="117" spans="1:22" x14ac:dyDescent="0.2">
      <c r="A117" s="1">
        <v>1</v>
      </c>
      <c r="B117" s="1">
        <v>0</v>
      </c>
      <c r="C117" t="s">
        <v>345</v>
      </c>
      <c r="D117" t="s">
        <v>346</v>
      </c>
      <c r="E117" t="s">
        <v>347</v>
      </c>
      <c r="G117" s="1">
        <v>0</v>
      </c>
      <c r="H117" s="1">
        <v>2</v>
      </c>
      <c r="I117" s="1">
        <v>21</v>
      </c>
      <c r="J117" s="5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</row>
    <row r="118" spans="1:22" x14ac:dyDescent="0.2">
      <c r="A118" s="1">
        <v>1</v>
      </c>
      <c r="B118" s="1">
        <v>0</v>
      </c>
      <c r="C118" t="s">
        <v>348</v>
      </c>
      <c r="D118" t="s">
        <v>349</v>
      </c>
      <c r="E118" t="s">
        <v>350</v>
      </c>
      <c r="G118" s="1">
        <v>0</v>
      </c>
      <c r="H118" s="1">
        <v>3</v>
      </c>
      <c r="I118" s="1">
        <v>21</v>
      </c>
      <c r="J118" s="5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</row>
    <row r="119" spans="1:22" x14ac:dyDescent="0.2">
      <c r="A119" s="1">
        <v>1</v>
      </c>
      <c r="B119" s="1">
        <v>0</v>
      </c>
      <c r="C119" t="s">
        <v>351</v>
      </c>
      <c r="D119" t="s">
        <v>352</v>
      </c>
      <c r="E119" t="s">
        <v>347</v>
      </c>
      <c r="G119" s="1">
        <v>0</v>
      </c>
      <c r="H119" s="1">
        <v>2</v>
      </c>
      <c r="I119" s="1">
        <v>21</v>
      </c>
      <c r="J119" s="5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</row>
    <row r="120" spans="1:22" x14ac:dyDescent="0.2">
      <c r="A120" s="1">
        <v>1</v>
      </c>
      <c r="B120" s="1">
        <v>0</v>
      </c>
      <c r="C120" t="s">
        <v>353</v>
      </c>
      <c r="D120" t="s">
        <v>354</v>
      </c>
      <c r="E120" t="s">
        <v>295</v>
      </c>
      <c r="G120" s="1">
        <v>0</v>
      </c>
      <c r="H120" s="1">
        <v>3</v>
      </c>
      <c r="I120" s="1">
        <v>46</v>
      </c>
      <c r="J120" s="5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</row>
    <row r="121" spans="1:22" x14ac:dyDescent="0.2">
      <c r="A121" s="1">
        <v>1</v>
      </c>
      <c r="B121" s="1">
        <v>0</v>
      </c>
      <c r="C121" t="s">
        <v>355</v>
      </c>
      <c r="D121" t="s">
        <v>356</v>
      </c>
      <c r="E121" t="s">
        <v>357</v>
      </c>
      <c r="G121" s="1">
        <v>0</v>
      </c>
      <c r="H121" s="1">
        <v>0</v>
      </c>
      <c r="I121" s="1">
        <v>20</v>
      </c>
      <c r="J121" s="5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</row>
    <row r="122" spans="1:22" x14ac:dyDescent="0.2">
      <c r="A122" s="1">
        <v>1</v>
      </c>
      <c r="B122" s="1">
        <v>0</v>
      </c>
      <c r="C122" t="s">
        <v>358</v>
      </c>
      <c r="D122" t="s">
        <v>359</v>
      </c>
      <c r="E122" t="s">
        <v>360</v>
      </c>
      <c r="G122" s="1">
        <v>0</v>
      </c>
      <c r="H122" s="1">
        <v>0</v>
      </c>
      <c r="I122" s="1">
        <v>20</v>
      </c>
      <c r="J122" s="5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</row>
    <row r="123" spans="1:22" x14ac:dyDescent="0.2">
      <c r="A123" s="1">
        <v>1</v>
      </c>
      <c r="B123" s="1">
        <v>0</v>
      </c>
      <c r="C123" t="s">
        <v>361</v>
      </c>
      <c r="D123" t="s">
        <v>362</v>
      </c>
      <c r="E123" t="s">
        <v>581</v>
      </c>
      <c r="G123" s="1">
        <v>0</v>
      </c>
      <c r="H123" s="1">
        <v>0</v>
      </c>
      <c r="I123" s="1">
        <v>20</v>
      </c>
      <c r="J123" s="5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</row>
    <row r="124" spans="1:22" x14ac:dyDescent="0.2">
      <c r="A124" s="1">
        <v>1</v>
      </c>
      <c r="B124" s="1">
        <v>0</v>
      </c>
      <c r="C124" t="s">
        <v>363</v>
      </c>
      <c r="D124" t="s">
        <v>364</v>
      </c>
      <c r="E124" t="s">
        <v>339</v>
      </c>
      <c r="G124" s="1">
        <v>0</v>
      </c>
      <c r="H124" s="1">
        <v>0</v>
      </c>
      <c r="I124" s="1">
        <v>19</v>
      </c>
      <c r="J124" s="5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</row>
    <row r="125" spans="1:22" x14ac:dyDescent="0.2">
      <c r="A125" s="1">
        <v>1</v>
      </c>
      <c r="B125" s="1">
        <v>0</v>
      </c>
      <c r="C125" t="s">
        <v>365</v>
      </c>
      <c r="D125" t="s">
        <v>366</v>
      </c>
      <c r="E125" t="s">
        <v>367</v>
      </c>
      <c r="G125" s="1">
        <v>0</v>
      </c>
      <c r="H125" s="1">
        <v>4</v>
      </c>
      <c r="I125" s="1">
        <v>19</v>
      </c>
      <c r="J125" s="5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</row>
    <row r="126" spans="1:22" x14ac:dyDescent="0.2">
      <c r="A126" s="1">
        <v>1</v>
      </c>
      <c r="B126" s="1">
        <v>0</v>
      </c>
      <c r="C126" t="s">
        <v>368</v>
      </c>
      <c r="D126" t="s">
        <v>369</v>
      </c>
      <c r="E126" t="s">
        <v>339</v>
      </c>
      <c r="G126" s="1">
        <v>0</v>
      </c>
      <c r="H126" s="1">
        <v>4</v>
      </c>
      <c r="I126" s="1">
        <v>42</v>
      </c>
      <c r="J126" s="5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</row>
    <row r="127" spans="1:22" x14ac:dyDescent="0.2">
      <c r="A127" s="1">
        <v>1</v>
      </c>
      <c r="B127" s="1">
        <v>0</v>
      </c>
      <c r="C127" t="s">
        <v>370</v>
      </c>
      <c r="D127" t="s">
        <v>371</v>
      </c>
      <c r="E127" t="s">
        <v>360</v>
      </c>
      <c r="G127" s="1">
        <v>0</v>
      </c>
      <c r="H127" s="1">
        <v>1</v>
      </c>
      <c r="I127" s="1">
        <v>42</v>
      </c>
      <c r="J127" s="5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</row>
    <row r="128" spans="1:22" x14ac:dyDescent="0.2">
      <c r="A128" s="1">
        <v>1</v>
      </c>
      <c r="B128" s="1">
        <v>0</v>
      </c>
      <c r="C128" t="s">
        <v>372</v>
      </c>
      <c r="D128" t="s">
        <v>373</v>
      </c>
      <c r="G128" s="1">
        <v>0</v>
      </c>
      <c r="H128" s="1">
        <v>3</v>
      </c>
      <c r="I128" s="1">
        <v>42</v>
      </c>
      <c r="J128" s="5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</row>
    <row r="129" spans="1:22" x14ac:dyDescent="0.2">
      <c r="A129" s="1">
        <v>1</v>
      </c>
      <c r="B129" s="1">
        <v>0</v>
      </c>
      <c r="C129" t="s">
        <v>43</v>
      </c>
      <c r="D129" t="s">
        <v>342</v>
      </c>
      <c r="E129" t="s">
        <v>175</v>
      </c>
      <c r="G129" s="1">
        <v>0</v>
      </c>
      <c r="H129" s="1">
        <v>0</v>
      </c>
      <c r="I129" s="1">
        <v>17</v>
      </c>
      <c r="J129" s="5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</row>
    <row r="130" spans="1:22" x14ac:dyDescent="0.2">
      <c r="A130" s="1">
        <v>1</v>
      </c>
      <c r="B130" s="1">
        <v>0</v>
      </c>
      <c r="C130" t="s">
        <v>374</v>
      </c>
      <c r="D130" t="s">
        <v>375</v>
      </c>
      <c r="E130" t="s">
        <v>178</v>
      </c>
      <c r="G130" s="1">
        <v>0</v>
      </c>
      <c r="H130" s="1">
        <v>3</v>
      </c>
      <c r="I130" s="1">
        <v>17</v>
      </c>
      <c r="J130" s="5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</row>
    <row r="131" spans="1:22" x14ac:dyDescent="0.2">
      <c r="A131" s="1">
        <v>1</v>
      </c>
      <c r="B131" s="1">
        <v>0</v>
      </c>
      <c r="C131" t="s">
        <v>376</v>
      </c>
      <c r="D131" t="s">
        <v>377</v>
      </c>
      <c r="E131" t="s">
        <v>146</v>
      </c>
      <c r="G131" s="1">
        <v>0</v>
      </c>
      <c r="H131" s="1">
        <v>0</v>
      </c>
      <c r="I131" s="1">
        <v>36</v>
      </c>
      <c r="J131" s="5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</row>
    <row r="132" spans="1:22" x14ac:dyDescent="0.2">
      <c r="A132" s="1">
        <v>1</v>
      </c>
      <c r="B132" s="1">
        <v>0</v>
      </c>
      <c r="C132" t="s">
        <v>21</v>
      </c>
      <c r="D132" t="s">
        <v>378</v>
      </c>
      <c r="E132" t="s">
        <v>566</v>
      </c>
      <c r="G132" s="1">
        <v>0</v>
      </c>
      <c r="H132" s="1">
        <v>3</v>
      </c>
      <c r="I132" s="1">
        <v>16</v>
      </c>
      <c r="J132" s="5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</row>
    <row r="133" spans="1:22" x14ac:dyDescent="0.2">
      <c r="A133" s="1">
        <v>1</v>
      </c>
      <c r="B133" s="1">
        <v>0</v>
      </c>
      <c r="C133" t="s">
        <v>379</v>
      </c>
      <c r="D133" t="s">
        <v>380</v>
      </c>
      <c r="E133" t="s">
        <v>347</v>
      </c>
      <c r="G133" s="1">
        <v>0</v>
      </c>
      <c r="H133" s="1">
        <v>3</v>
      </c>
      <c r="I133" s="1">
        <v>15</v>
      </c>
      <c r="J133" s="5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</row>
    <row r="134" spans="1:22" x14ac:dyDescent="0.2">
      <c r="A134" s="1">
        <v>1</v>
      </c>
      <c r="B134" s="1">
        <v>0</v>
      </c>
      <c r="C134" t="s">
        <v>85</v>
      </c>
      <c r="D134" t="s">
        <v>381</v>
      </c>
      <c r="E134" t="s">
        <v>127</v>
      </c>
      <c r="G134" s="1">
        <v>0</v>
      </c>
      <c r="H134" s="1">
        <v>1</v>
      </c>
      <c r="I134" s="1">
        <v>15</v>
      </c>
      <c r="J134" s="5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</row>
    <row r="135" spans="1:22" x14ac:dyDescent="0.2">
      <c r="A135" s="1">
        <v>1</v>
      </c>
      <c r="B135" s="1">
        <v>0</v>
      </c>
      <c r="C135" t="s">
        <v>382</v>
      </c>
      <c r="D135" t="s">
        <v>383</v>
      </c>
      <c r="E135" t="s">
        <v>581</v>
      </c>
      <c r="G135" s="1">
        <v>0</v>
      </c>
      <c r="H135" s="1">
        <v>1</v>
      </c>
      <c r="I135" s="1">
        <v>33</v>
      </c>
      <c r="J135" s="5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</row>
    <row r="136" spans="1:22" x14ac:dyDescent="0.2">
      <c r="A136" s="1">
        <v>1</v>
      </c>
      <c r="B136" s="1">
        <v>0</v>
      </c>
      <c r="C136" t="s">
        <v>384</v>
      </c>
      <c r="D136" t="s">
        <v>385</v>
      </c>
      <c r="E136" t="s">
        <v>284</v>
      </c>
      <c r="G136" s="1">
        <v>0</v>
      </c>
      <c r="H136" s="1">
        <v>0</v>
      </c>
      <c r="I136" s="1">
        <v>31</v>
      </c>
      <c r="J136" s="5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</row>
    <row r="137" spans="1:22" x14ac:dyDescent="0.2">
      <c r="A137" s="1">
        <v>1</v>
      </c>
      <c r="B137" s="1">
        <v>0</v>
      </c>
      <c r="C137" t="s">
        <v>386</v>
      </c>
      <c r="D137" t="s">
        <v>387</v>
      </c>
      <c r="E137" t="s">
        <v>154</v>
      </c>
      <c r="G137" s="1">
        <v>0</v>
      </c>
      <c r="H137" s="1">
        <v>0</v>
      </c>
      <c r="I137" s="1">
        <v>13</v>
      </c>
      <c r="J137" s="5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</row>
    <row r="138" spans="1:22" x14ac:dyDescent="0.2">
      <c r="A138" s="1">
        <v>1</v>
      </c>
      <c r="B138" s="1">
        <v>0</v>
      </c>
      <c r="C138" t="s">
        <v>388</v>
      </c>
      <c r="D138" t="s">
        <v>389</v>
      </c>
      <c r="G138" s="1">
        <v>0</v>
      </c>
      <c r="H138" s="1">
        <v>0</v>
      </c>
      <c r="I138" s="1">
        <v>27</v>
      </c>
      <c r="J138" s="5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</row>
    <row r="139" spans="1:22" x14ac:dyDescent="0.2">
      <c r="A139" s="1">
        <v>1</v>
      </c>
      <c r="B139" s="1">
        <v>0</v>
      </c>
      <c r="C139" t="s">
        <v>390</v>
      </c>
      <c r="D139" t="s">
        <v>391</v>
      </c>
      <c r="E139" t="s">
        <v>295</v>
      </c>
      <c r="G139" s="1">
        <v>0</v>
      </c>
      <c r="H139" s="1">
        <v>4</v>
      </c>
      <c r="I139" s="1">
        <v>12</v>
      </c>
      <c r="J139" s="5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</row>
    <row r="140" spans="1:22" x14ac:dyDescent="0.2">
      <c r="A140" s="1">
        <v>1</v>
      </c>
      <c r="B140" s="1">
        <v>0</v>
      </c>
      <c r="C140" t="s">
        <v>392</v>
      </c>
      <c r="D140" t="s">
        <v>393</v>
      </c>
      <c r="E140" t="s">
        <v>264</v>
      </c>
      <c r="G140" s="1">
        <v>0</v>
      </c>
      <c r="H140" s="1">
        <v>0</v>
      </c>
      <c r="I140" s="1">
        <v>12</v>
      </c>
      <c r="J140" s="5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</row>
    <row r="141" spans="1:22" x14ac:dyDescent="0.2">
      <c r="A141" s="1">
        <v>1</v>
      </c>
      <c r="B141" s="1">
        <v>0</v>
      </c>
      <c r="C141" t="s">
        <v>394</v>
      </c>
      <c r="D141" t="s">
        <v>395</v>
      </c>
      <c r="E141" t="s">
        <v>150</v>
      </c>
      <c r="G141" s="1">
        <v>0</v>
      </c>
      <c r="H141" s="1">
        <v>0</v>
      </c>
      <c r="I141" s="1">
        <v>45</v>
      </c>
      <c r="J141" s="5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</row>
    <row r="142" spans="1:22" x14ac:dyDescent="0.2">
      <c r="A142" s="1">
        <v>1</v>
      </c>
      <c r="B142" s="1">
        <v>0</v>
      </c>
      <c r="C142" t="s">
        <v>396</v>
      </c>
      <c r="D142" t="s">
        <v>397</v>
      </c>
      <c r="E142" t="s">
        <v>189</v>
      </c>
      <c r="G142" s="1">
        <v>0</v>
      </c>
      <c r="H142" s="1">
        <v>3</v>
      </c>
      <c r="I142" s="1">
        <v>45</v>
      </c>
      <c r="J142" s="5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</row>
    <row r="143" spans="1:22" x14ac:dyDescent="0.2">
      <c r="A143" s="1">
        <v>1</v>
      </c>
      <c r="B143" s="1">
        <v>0</v>
      </c>
      <c r="C143" t="s">
        <v>398</v>
      </c>
      <c r="D143" t="s">
        <v>399</v>
      </c>
      <c r="E143" t="s">
        <v>284</v>
      </c>
      <c r="G143" s="1">
        <v>0</v>
      </c>
      <c r="H143" s="1">
        <v>0</v>
      </c>
      <c r="I143" s="1">
        <v>11</v>
      </c>
      <c r="J143" s="5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</row>
    <row r="144" spans="1:22" x14ac:dyDescent="0.2">
      <c r="A144" s="1">
        <v>1</v>
      </c>
      <c r="B144" s="1">
        <v>0</v>
      </c>
      <c r="C144" t="s">
        <v>400</v>
      </c>
      <c r="D144" t="s">
        <v>401</v>
      </c>
      <c r="E144" t="s">
        <v>264</v>
      </c>
      <c r="G144" s="1">
        <v>0</v>
      </c>
      <c r="H144" s="1">
        <v>0</v>
      </c>
      <c r="I144" s="1">
        <v>23</v>
      </c>
      <c r="J144" s="5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</row>
    <row r="145" spans="1:22" x14ac:dyDescent="0.2">
      <c r="A145" s="1">
        <v>1</v>
      </c>
      <c r="B145" s="1">
        <v>0</v>
      </c>
      <c r="C145" t="s">
        <v>402</v>
      </c>
      <c r="D145" t="s">
        <v>403</v>
      </c>
      <c r="E145" t="s">
        <v>132</v>
      </c>
      <c r="G145" s="1">
        <v>0</v>
      </c>
      <c r="H145" s="1">
        <v>0</v>
      </c>
      <c r="I145" s="1">
        <v>9</v>
      </c>
      <c r="J145" s="5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</row>
    <row r="146" spans="1:22" x14ac:dyDescent="0.2">
      <c r="A146" s="1">
        <v>1</v>
      </c>
      <c r="B146" s="1">
        <v>0</v>
      </c>
      <c r="C146" t="s">
        <v>404</v>
      </c>
      <c r="D146" t="s">
        <v>405</v>
      </c>
      <c r="E146" t="s">
        <v>157</v>
      </c>
      <c r="G146" s="1">
        <v>0</v>
      </c>
      <c r="H146" s="1">
        <v>0</v>
      </c>
      <c r="I146" s="1">
        <v>19</v>
      </c>
      <c r="J146" s="5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</row>
    <row r="147" spans="1:22" x14ac:dyDescent="0.2">
      <c r="A147" s="1">
        <v>1</v>
      </c>
      <c r="B147" s="1">
        <v>0</v>
      </c>
      <c r="C147" t="s">
        <v>406</v>
      </c>
      <c r="D147" t="s">
        <v>407</v>
      </c>
      <c r="E147" t="s">
        <v>408</v>
      </c>
      <c r="G147" s="1">
        <v>0</v>
      </c>
      <c r="H147" s="1">
        <v>0</v>
      </c>
      <c r="I147" s="1">
        <v>18</v>
      </c>
      <c r="J147" s="5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</row>
    <row r="148" spans="1:22" x14ac:dyDescent="0.2">
      <c r="A148" s="1">
        <v>1</v>
      </c>
      <c r="B148" s="1">
        <v>0</v>
      </c>
      <c r="C148" t="s">
        <v>409</v>
      </c>
      <c r="D148" t="s">
        <v>410</v>
      </c>
      <c r="E148" t="s">
        <v>411</v>
      </c>
      <c r="G148" s="1">
        <v>0</v>
      </c>
      <c r="H148" s="1">
        <v>2</v>
      </c>
      <c r="I148" s="1">
        <v>17</v>
      </c>
      <c r="J148" s="5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</row>
    <row r="149" spans="1:22" x14ac:dyDescent="0.2">
      <c r="A149" s="1">
        <v>1</v>
      </c>
      <c r="B149" s="1">
        <v>0</v>
      </c>
      <c r="C149" t="s">
        <v>412</v>
      </c>
      <c r="D149" t="s">
        <v>413</v>
      </c>
      <c r="E149" t="s">
        <v>157</v>
      </c>
      <c r="G149" s="1">
        <v>0</v>
      </c>
      <c r="H149" s="1">
        <v>3</v>
      </c>
      <c r="I149" s="1">
        <v>17</v>
      </c>
      <c r="J149" s="5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</row>
    <row r="150" spans="1:22" x14ac:dyDescent="0.2">
      <c r="A150" s="1">
        <v>1</v>
      </c>
      <c r="B150" s="1">
        <v>0</v>
      </c>
      <c r="C150" t="s">
        <v>414</v>
      </c>
      <c r="D150" t="s">
        <v>415</v>
      </c>
      <c r="E150" t="s">
        <v>258</v>
      </c>
      <c r="G150" s="1">
        <v>0</v>
      </c>
      <c r="H150" s="1">
        <v>0</v>
      </c>
      <c r="I150" s="1">
        <v>45</v>
      </c>
      <c r="J150" s="5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</row>
    <row r="151" spans="1:22" x14ac:dyDescent="0.2">
      <c r="A151" s="1">
        <v>1</v>
      </c>
      <c r="B151" s="1">
        <v>0</v>
      </c>
      <c r="C151" t="s">
        <v>416</v>
      </c>
      <c r="D151" t="s">
        <v>417</v>
      </c>
      <c r="G151" s="1">
        <v>0</v>
      </c>
      <c r="H151" s="1">
        <v>2</v>
      </c>
      <c r="I151" s="1">
        <v>6</v>
      </c>
      <c r="J151" s="5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</row>
    <row r="152" spans="1:22" x14ac:dyDescent="0.2">
      <c r="A152" s="1">
        <v>1</v>
      </c>
      <c r="B152" s="1">
        <v>0</v>
      </c>
      <c r="C152" t="s">
        <v>418</v>
      </c>
      <c r="D152" t="s">
        <v>419</v>
      </c>
      <c r="E152" t="s">
        <v>347</v>
      </c>
      <c r="G152" s="1">
        <v>0</v>
      </c>
      <c r="H152" s="1">
        <v>0</v>
      </c>
      <c r="I152" s="1">
        <v>13</v>
      </c>
      <c r="J152" s="5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</row>
    <row r="153" spans="1:22" x14ac:dyDescent="0.2">
      <c r="A153" s="1">
        <v>1</v>
      </c>
      <c r="B153" s="1">
        <v>0</v>
      </c>
      <c r="C153" t="s">
        <v>24</v>
      </c>
      <c r="D153" t="s">
        <v>119</v>
      </c>
      <c r="E153" t="s">
        <v>566</v>
      </c>
      <c r="G153" s="1">
        <v>0</v>
      </c>
      <c r="H153" s="1">
        <v>0</v>
      </c>
      <c r="I153" s="1">
        <v>5</v>
      </c>
      <c r="J153" s="5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</row>
    <row r="154" spans="1:22" x14ac:dyDescent="0.2">
      <c r="A154" s="1">
        <v>1</v>
      </c>
      <c r="B154" s="1">
        <v>0</v>
      </c>
      <c r="C154" t="s">
        <v>420</v>
      </c>
      <c r="D154" t="s">
        <v>421</v>
      </c>
      <c r="E154" t="s">
        <v>408</v>
      </c>
      <c r="G154" s="1">
        <v>0</v>
      </c>
      <c r="H154" s="1">
        <v>0</v>
      </c>
      <c r="I154" s="1">
        <v>5</v>
      </c>
      <c r="J154" s="5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</row>
    <row r="155" spans="1:22" x14ac:dyDescent="0.2">
      <c r="A155" s="1">
        <v>1</v>
      </c>
      <c r="B155" s="1">
        <v>0</v>
      </c>
      <c r="C155" t="s">
        <v>422</v>
      </c>
      <c r="D155" t="s">
        <v>423</v>
      </c>
      <c r="E155" t="s">
        <v>560</v>
      </c>
      <c r="G155" s="1">
        <v>0</v>
      </c>
      <c r="H155" s="1">
        <v>0</v>
      </c>
      <c r="I155" s="1">
        <v>10</v>
      </c>
      <c r="J155" s="5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</row>
    <row r="156" spans="1:22" x14ac:dyDescent="0.2">
      <c r="A156" s="1">
        <v>1</v>
      </c>
      <c r="B156" s="1">
        <v>0</v>
      </c>
      <c r="C156" t="s">
        <v>424</v>
      </c>
      <c r="D156" t="s">
        <v>425</v>
      </c>
      <c r="E156" t="s">
        <v>584</v>
      </c>
      <c r="G156" s="1">
        <v>0</v>
      </c>
      <c r="H156" s="1">
        <v>0</v>
      </c>
      <c r="I156" s="1">
        <v>10</v>
      </c>
      <c r="J156" s="5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</row>
    <row r="157" spans="1:22" x14ac:dyDescent="0.2">
      <c r="A157" s="1">
        <v>1</v>
      </c>
      <c r="B157" s="1">
        <v>0</v>
      </c>
      <c r="C157" t="s">
        <v>426</v>
      </c>
      <c r="D157" t="s">
        <v>427</v>
      </c>
      <c r="E157" t="s">
        <v>357</v>
      </c>
      <c r="G157" s="1">
        <v>0</v>
      </c>
      <c r="H157" s="1">
        <v>1</v>
      </c>
      <c r="I157" s="1">
        <v>9</v>
      </c>
      <c r="J157" s="5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</row>
    <row r="158" spans="1:22" x14ac:dyDescent="0.2">
      <c r="A158" s="1">
        <v>1</v>
      </c>
      <c r="B158" s="1">
        <v>0</v>
      </c>
      <c r="C158" t="s">
        <v>428</v>
      </c>
      <c r="D158" t="s">
        <v>429</v>
      </c>
      <c r="E158" t="s">
        <v>357</v>
      </c>
      <c r="G158" s="1">
        <v>0</v>
      </c>
      <c r="H158" s="1">
        <v>4</v>
      </c>
      <c r="I158" s="1">
        <v>4</v>
      </c>
      <c r="J158" s="5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</row>
    <row r="159" spans="1:22" x14ac:dyDescent="0.2">
      <c r="A159" s="1">
        <v>1</v>
      </c>
      <c r="B159" s="1">
        <v>0</v>
      </c>
      <c r="C159" t="s">
        <v>430</v>
      </c>
      <c r="D159" t="s">
        <v>431</v>
      </c>
      <c r="E159" t="s">
        <v>411</v>
      </c>
      <c r="G159" s="1">
        <v>0</v>
      </c>
      <c r="H159" s="1">
        <v>2</v>
      </c>
      <c r="I159" s="1">
        <v>8</v>
      </c>
      <c r="J159" s="5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</row>
    <row r="160" spans="1:22" x14ac:dyDescent="0.2">
      <c r="A160" s="1">
        <v>1</v>
      </c>
      <c r="B160" s="1">
        <v>0</v>
      </c>
      <c r="C160" t="s">
        <v>432</v>
      </c>
      <c r="D160" t="s">
        <v>433</v>
      </c>
      <c r="E160" t="s">
        <v>568</v>
      </c>
      <c r="G160" s="1">
        <v>0</v>
      </c>
      <c r="H160" s="1">
        <v>0</v>
      </c>
      <c r="I160" s="1">
        <v>8</v>
      </c>
      <c r="J160" s="5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</row>
    <row r="161" spans="1:22" x14ac:dyDescent="0.2">
      <c r="A161" s="1">
        <v>1</v>
      </c>
      <c r="B161" s="1">
        <v>0</v>
      </c>
      <c r="C161" t="s">
        <v>434</v>
      </c>
      <c r="D161" t="s">
        <v>341</v>
      </c>
      <c r="E161" t="s">
        <v>315</v>
      </c>
      <c r="G161" s="1">
        <v>0</v>
      </c>
      <c r="H161" s="1">
        <v>0</v>
      </c>
      <c r="I161" s="1">
        <v>7</v>
      </c>
      <c r="J161" s="5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</row>
    <row r="162" spans="1:22" x14ac:dyDescent="0.2">
      <c r="A162" s="1">
        <v>1</v>
      </c>
      <c r="B162" s="1">
        <v>0</v>
      </c>
      <c r="C162" t="s">
        <v>435</v>
      </c>
      <c r="D162" t="s">
        <v>436</v>
      </c>
      <c r="G162" s="1">
        <v>0</v>
      </c>
      <c r="H162" s="1">
        <v>4</v>
      </c>
      <c r="I162" s="1">
        <v>5</v>
      </c>
      <c r="J162" s="5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</row>
    <row r="163" spans="1:22" x14ac:dyDescent="0.2">
      <c r="A163" s="1">
        <v>1</v>
      </c>
      <c r="B163" s="1">
        <v>0</v>
      </c>
      <c r="C163" t="s">
        <v>437</v>
      </c>
      <c r="D163" t="s">
        <v>438</v>
      </c>
      <c r="E163" t="s">
        <v>264</v>
      </c>
      <c r="G163" s="1">
        <v>0</v>
      </c>
      <c r="H163" s="1">
        <v>0</v>
      </c>
      <c r="I163" s="1">
        <v>5</v>
      </c>
      <c r="J163" s="5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</row>
    <row r="164" spans="1:22" x14ac:dyDescent="0.2">
      <c r="A164" s="1">
        <v>1</v>
      </c>
      <c r="B164" s="1">
        <v>0</v>
      </c>
      <c r="C164" t="s">
        <v>439</v>
      </c>
      <c r="D164" t="s">
        <v>440</v>
      </c>
      <c r="E164" t="s">
        <v>290</v>
      </c>
      <c r="G164" s="1">
        <v>0</v>
      </c>
      <c r="H164" s="1">
        <v>0</v>
      </c>
      <c r="I164" s="1">
        <v>15</v>
      </c>
      <c r="J164" s="5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</row>
    <row r="165" spans="1:22" x14ac:dyDescent="0.2">
      <c r="A165" s="1">
        <v>1</v>
      </c>
      <c r="B165" s="1">
        <v>0</v>
      </c>
      <c r="C165" t="s">
        <v>441</v>
      </c>
      <c r="D165" t="s">
        <v>442</v>
      </c>
      <c r="E165" t="s">
        <v>357</v>
      </c>
      <c r="G165" s="1">
        <v>0</v>
      </c>
      <c r="H165" s="1">
        <v>4</v>
      </c>
      <c r="I165" s="1">
        <v>15</v>
      </c>
      <c r="J165" s="5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</row>
    <row r="166" spans="1:22" x14ac:dyDescent="0.2">
      <c r="A166" s="1">
        <v>1</v>
      </c>
      <c r="B166" s="1">
        <v>0</v>
      </c>
      <c r="C166" t="s">
        <v>443</v>
      </c>
      <c r="D166" t="s">
        <v>444</v>
      </c>
      <c r="E166" t="s">
        <v>360</v>
      </c>
      <c r="G166" s="1">
        <v>0</v>
      </c>
      <c r="H166" s="1">
        <v>2</v>
      </c>
      <c r="I166" s="1">
        <v>15</v>
      </c>
      <c r="J166" s="5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</row>
    <row r="167" spans="1:22" x14ac:dyDescent="0.2">
      <c r="A167" s="1">
        <v>1</v>
      </c>
      <c r="B167" s="1">
        <v>0</v>
      </c>
      <c r="C167" t="s">
        <v>445</v>
      </c>
      <c r="D167" t="s">
        <v>446</v>
      </c>
      <c r="E167" t="s">
        <v>582</v>
      </c>
      <c r="G167" s="1">
        <v>0</v>
      </c>
      <c r="H167" s="1">
        <v>0</v>
      </c>
      <c r="I167" s="1">
        <v>2</v>
      </c>
      <c r="J167" s="5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</row>
    <row r="168" spans="1:22" x14ac:dyDescent="0.2">
      <c r="A168" s="1">
        <v>1</v>
      </c>
      <c r="B168" s="1">
        <v>0</v>
      </c>
      <c r="C168" t="s">
        <v>447</v>
      </c>
      <c r="D168" t="s">
        <v>448</v>
      </c>
      <c r="G168" s="1">
        <v>0</v>
      </c>
      <c r="H168" s="1">
        <v>0</v>
      </c>
      <c r="I168" s="1">
        <v>2</v>
      </c>
      <c r="J168" s="5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</row>
    <row r="169" spans="1:22" x14ac:dyDescent="0.2">
      <c r="A169" s="1">
        <v>1</v>
      </c>
      <c r="B169" s="1">
        <v>0</v>
      </c>
      <c r="C169" t="s">
        <v>449</v>
      </c>
      <c r="D169" t="s">
        <v>450</v>
      </c>
      <c r="E169" t="s">
        <v>360</v>
      </c>
      <c r="G169" s="1">
        <v>0</v>
      </c>
      <c r="H169" s="1">
        <v>0</v>
      </c>
      <c r="I169" s="1">
        <v>3</v>
      </c>
      <c r="J169" s="5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</row>
    <row r="170" spans="1:22" x14ac:dyDescent="0.2">
      <c r="A170" s="1">
        <v>1</v>
      </c>
      <c r="B170" s="1">
        <v>0</v>
      </c>
      <c r="C170" t="s">
        <v>451</v>
      </c>
      <c r="D170" t="s">
        <v>452</v>
      </c>
      <c r="E170" t="s">
        <v>267</v>
      </c>
      <c r="G170" s="1">
        <v>0</v>
      </c>
      <c r="H170" s="1">
        <v>0</v>
      </c>
      <c r="I170" s="1">
        <v>3</v>
      </c>
      <c r="J170" s="5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</row>
    <row r="171" spans="1:22" x14ac:dyDescent="0.2">
      <c r="A171" s="1">
        <v>1</v>
      </c>
      <c r="B171" s="1">
        <v>0</v>
      </c>
      <c r="C171" t="s">
        <v>453</v>
      </c>
      <c r="D171" t="s">
        <v>454</v>
      </c>
      <c r="E171" t="s">
        <v>560</v>
      </c>
      <c r="G171" s="1">
        <v>0</v>
      </c>
      <c r="H171" s="1">
        <v>0</v>
      </c>
      <c r="I171" s="1">
        <v>3</v>
      </c>
      <c r="J171" s="5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</row>
    <row r="172" spans="1:22" x14ac:dyDescent="0.2">
      <c r="A172" s="1">
        <v>1</v>
      </c>
      <c r="B172" s="1">
        <v>0</v>
      </c>
      <c r="C172" t="s">
        <v>455</v>
      </c>
      <c r="D172" t="s">
        <v>456</v>
      </c>
      <c r="E172" t="s">
        <v>589</v>
      </c>
      <c r="G172" s="1">
        <v>0</v>
      </c>
      <c r="H172" s="1">
        <v>4</v>
      </c>
      <c r="I172" s="1">
        <v>1</v>
      </c>
      <c r="J172" s="5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</row>
    <row r="173" spans="1:22" x14ac:dyDescent="0.2">
      <c r="A173" s="1">
        <v>1</v>
      </c>
      <c r="B173" s="1">
        <v>0</v>
      </c>
      <c r="C173" t="s">
        <v>457</v>
      </c>
      <c r="D173" t="s">
        <v>171</v>
      </c>
      <c r="E173" t="s">
        <v>590</v>
      </c>
      <c r="G173" s="1">
        <v>0</v>
      </c>
      <c r="H173" s="1">
        <v>0</v>
      </c>
      <c r="I173" s="1">
        <v>1</v>
      </c>
      <c r="J173" s="5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</row>
    <row r="174" spans="1:22" x14ac:dyDescent="0.2">
      <c r="A174" s="1">
        <v>1</v>
      </c>
      <c r="B174" s="1">
        <v>0</v>
      </c>
      <c r="C174" t="s">
        <v>459</v>
      </c>
      <c r="D174" t="s">
        <v>362</v>
      </c>
      <c r="E174" t="s">
        <v>581</v>
      </c>
      <c r="G174" s="1">
        <v>0</v>
      </c>
      <c r="H174" s="1">
        <v>0</v>
      </c>
      <c r="I174" s="1">
        <v>1</v>
      </c>
      <c r="J174" s="5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</row>
    <row r="175" spans="1:22" x14ac:dyDescent="0.2">
      <c r="A175" s="1">
        <v>1</v>
      </c>
      <c r="B175" s="1">
        <v>0</v>
      </c>
      <c r="C175" t="s">
        <v>460</v>
      </c>
      <c r="D175" t="s">
        <v>171</v>
      </c>
      <c r="E175" t="s">
        <v>590</v>
      </c>
      <c r="G175" s="1">
        <v>0</v>
      </c>
      <c r="H175" s="1">
        <v>0</v>
      </c>
      <c r="I175" s="1">
        <v>1</v>
      </c>
      <c r="J175" s="5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</row>
    <row r="176" spans="1:22" x14ac:dyDescent="0.2">
      <c r="A176" s="1">
        <v>1</v>
      </c>
      <c r="B176" s="1">
        <v>0</v>
      </c>
      <c r="C176" t="s">
        <v>461</v>
      </c>
      <c r="D176" t="s">
        <v>462</v>
      </c>
      <c r="E176" t="s">
        <v>408</v>
      </c>
      <c r="G176" s="1">
        <v>0</v>
      </c>
      <c r="H176" s="1">
        <v>0</v>
      </c>
      <c r="I176" s="1">
        <v>1</v>
      </c>
      <c r="J176" s="5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</row>
    <row r="177" spans="1:22" x14ac:dyDescent="0.2">
      <c r="A177" s="1">
        <v>1</v>
      </c>
      <c r="B177" s="1">
        <v>0</v>
      </c>
      <c r="C177" t="s">
        <v>463</v>
      </c>
      <c r="D177" t="s">
        <v>464</v>
      </c>
      <c r="E177" t="s">
        <v>411</v>
      </c>
      <c r="G177" s="1">
        <v>0</v>
      </c>
      <c r="H177" s="1">
        <v>3</v>
      </c>
      <c r="I177" s="1">
        <v>1</v>
      </c>
      <c r="J177" s="5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</row>
    <row r="178" spans="1:22" x14ac:dyDescent="0.2">
      <c r="A178" s="1">
        <v>1</v>
      </c>
      <c r="B178" s="1">
        <v>0</v>
      </c>
      <c r="C178" t="s">
        <v>465</v>
      </c>
      <c r="D178" t="s">
        <v>466</v>
      </c>
      <c r="E178" t="s">
        <v>590</v>
      </c>
      <c r="G178" s="1">
        <v>0</v>
      </c>
      <c r="H178" s="1">
        <v>1</v>
      </c>
      <c r="I178" s="1">
        <v>1</v>
      </c>
      <c r="J178" s="5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</row>
    <row r="179" spans="1:22" x14ac:dyDescent="0.2">
      <c r="A179" s="1">
        <v>1</v>
      </c>
      <c r="B179" s="1">
        <v>0</v>
      </c>
      <c r="C179" t="s">
        <v>467</v>
      </c>
      <c r="D179" t="s">
        <v>468</v>
      </c>
      <c r="E179" t="s">
        <v>350</v>
      </c>
      <c r="G179" s="1">
        <v>0</v>
      </c>
      <c r="H179" s="1">
        <v>0</v>
      </c>
      <c r="I179" s="1">
        <v>1</v>
      </c>
      <c r="J179" s="5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</row>
    <row r="180" spans="1:22" x14ac:dyDescent="0.2">
      <c r="A180" s="1">
        <v>1</v>
      </c>
      <c r="B180" s="1">
        <v>0</v>
      </c>
      <c r="C180" t="s">
        <v>469</v>
      </c>
      <c r="D180" t="s">
        <v>470</v>
      </c>
      <c r="E180" t="s">
        <v>347</v>
      </c>
      <c r="G180" s="1">
        <v>0</v>
      </c>
      <c r="H180" s="1">
        <v>0</v>
      </c>
      <c r="I180" s="1">
        <v>1</v>
      </c>
      <c r="J180" s="5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</row>
    <row r="181" spans="1:22" x14ac:dyDescent="0.2">
      <c r="A181" s="1">
        <v>1</v>
      </c>
      <c r="B181" s="1">
        <v>0</v>
      </c>
      <c r="C181" t="s">
        <v>471</v>
      </c>
      <c r="D181" t="s">
        <v>472</v>
      </c>
      <c r="E181" t="s">
        <v>589</v>
      </c>
      <c r="G181" s="1">
        <v>0</v>
      </c>
      <c r="H181" s="1">
        <v>0</v>
      </c>
      <c r="I181" s="1">
        <v>1</v>
      </c>
      <c r="J181" s="5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</row>
    <row r="182" spans="1:22" x14ac:dyDescent="0.2">
      <c r="A182" s="1">
        <v>1</v>
      </c>
      <c r="B182" s="1">
        <v>0</v>
      </c>
      <c r="C182" t="s">
        <v>473</v>
      </c>
      <c r="D182" t="s">
        <v>474</v>
      </c>
      <c r="E182" t="s">
        <v>555</v>
      </c>
      <c r="G182" s="1">
        <v>0</v>
      </c>
      <c r="H182" s="1">
        <v>0</v>
      </c>
      <c r="I182" s="1">
        <v>1</v>
      </c>
      <c r="J182" s="5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</row>
    <row r="183" spans="1:22" x14ac:dyDescent="0.2">
      <c r="A183" s="1">
        <v>1</v>
      </c>
      <c r="B183" s="1">
        <v>0</v>
      </c>
      <c r="C183" t="s">
        <v>475</v>
      </c>
      <c r="D183" t="s">
        <v>476</v>
      </c>
      <c r="E183" t="s">
        <v>138</v>
      </c>
      <c r="G183" s="1">
        <v>0</v>
      </c>
      <c r="H183" s="1">
        <v>5</v>
      </c>
      <c r="I183" s="1">
        <v>1</v>
      </c>
      <c r="J183" s="5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</row>
    <row r="184" spans="1:22" x14ac:dyDescent="0.2">
      <c r="A184" s="1">
        <v>1</v>
      </c>
      <c r="B184" s="1">
        <v>0</v>
      </c>
      <c r="C184" t="s">
        <v>477</v>
      </c>
      <c r="D184" t="s">
        <v>478</v>
      </c>
      <c r="E184" t="s">
        <v>163</v>
      </c>
      <c r="G184" s="1">
        <v>0</v>
      </c>
      <c r="H184" s="1">
        <v>0</v>
      </c>
      <c r="I184" s="1">
        <v>0</v>
      </c>
      <c r="J184" s="5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</row>
    <row r="185" spans="1:22" x14ac:dyDescent="0.2">
      <c r="A185" s="1">
        <v>1</v>
      </c>
      <c r="B185" s="1">
        <v>0</v>
      </c>
      <c r="C185" t="s">
        <v>480</v>
      </c>
      <c r="D185" t="s">
        <v>481</v>
      </c>
      <c r="E185" t="s">
        <v>581</v>
      </c>
      <c r="G185" s="1">
        <v>0</v>
      </c>
      <c r="H185" s="1">
        <v>0</v>
      </c>
      <c r="I185" s="1">
        <v>0</v>
      </c>
      <c r="J185" s="5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</row>
    <row r="186" spans="1:22" x14ac:dyDescent="0.2">
      <c r="A186" s="1">
        <v>1</v>
      </c>
      <c r="B186" s="1">
        <v>0</v>
      </c>
      <c r="C186" t="s">
        <v>482</v>
      </c>
      <c r="D186" t="s">
        <v>483</v>
      </c>
      <c r="E186" t="s">
        <v>484</v>
      </c>
      <c r="G186" s="1">
        <v>0</v>
      </c>
      <c r="H186" s="1">
        <v>0</v>
      </c>
      <c r="I186" s="1">
        <v>0</v>
      </c>
      <c r="J186" s="5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</row>
    <row r="187" spans="1:22" x14ac:dyDescent="0.2">
      <c r="A187" s="1">
        <v>1</v>
      </c>
      <c r="B187" s="1">
        <v>0</v>
      </c>
      <c r="C187" t="s">
        <v>485</v>
      </c>
      <c r="D187" t="s">
        <v>486</v>
      </c>
      <c r="G187" s="1">
        <v>0</v>
      </c>
      <c r="H187" s="1">
        <v>0</v>
      </c>
      <c r="I187" s="1">
        <v>0</v>
      </c>
      <c r="J187" s="5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</row>
    <row r="188" spans="1:22" x14ac:dyDescent="0.2">
      <c r="A188" s="1">
        <v>1</v>
      </c>
      <c r="B188" s="1">
        <v>0</v>
      </c>
      <c r="C188" t="s">
        <v>22</v>
      </c>
      <c r="D188" t="s">
        <v>487</v>
      </c>
      <c r="E188" t="s">
        <v>566</v>
      </c>
      <c r="G188" s="1">
        <v>0</v>
      </c>
      <c r="H188" s="1">
        <v>1</v>
      </c>
      <c r="I188" s="1">
        <v>0</v>
      </c>
      <c r="J188" s="5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</row>
    <row r="189" spans="1:22" x14ac:dyDescent="0.2">
      <c r="A189" s="1">
        <v>1</v>
      </c>
      <c r="B189" s="1">
        <v>0</v>
      </c>
      <c r="C189" t="s">
        <v>488</v>
      </c>
      <c r="D189" t="s">
        <v>489</v>
      </c>
      <c r="E189" t="s">
        <v>560</v>
      </c>
      <c r="G189" s="1">
        <v>0</v>
      </c>
      <c r="H189" s="1">
        <v>0</v>
      </c>
      <c r="I189" s="1">
        <v>0</v>
      </c>
      <c r="J189" s="5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</row>
    <row r="190" spans="1:22" x14ac:dyDescent="0.2">
      <c r="A190" s="1">
        <v>1</v>
      </c>
      <c r="B190" s="1">
        <v>0</v>
      </c>
      <c r="C190" t="s">
        <v>490</v>
      </c>
      <c r="D190" t="s">
        <v>491</v>
      </c>
      <c r="G190" s="1">
        <v>0</v>
      </c>
      <c r="H190" s="1">
        <v>0</v>
      </c>
      <c r="I190" s="1">
        <v>0</v>
      </c>
      <c r="J190" s="5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</row>
    <row r="191" spans="1:22" x14ac:dyDescent="0.2">
      <c r="A191" s="1">
        <v>1</v>
      </c>
      <c r="B191" s="1">
        <v>0</v>
      </c>
      <c r="C191" t="s">
        <v>492</v>
      </c>
      <c r="D191" t="s">
        <v>493</v>
      </c>
      <c r="E191" t="s">
        <v>484</v>
      </c>
      <c r="G191" s="1">
        <v>0</v>
      </c>
      <c r="H191" s="1">
        <v>0</v>
      </c>
      <c r="I191" s="1">
        <v>0</v>
      </c>
      <c r="J191" s="5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</row>
    <row r="192" spans="1:22" x14ac:dyDescent="0.2">
      <c r="A192" s="1">
        <v>1</v>
      </c>
      <c r="B192" s="1">
        <v>0</v>
      </c>
      <c r="C192" t="s">
        <v>494</v>
      </c>
      <c r="D192" t="s">
        <v>495</v>
      </c>
      <c r="E192" t="s">
        <v>484</v>
      </c>
      <c r="G192" s="1">
        <v>0</v>
      </c>
      <c r="H192" s="1">
        <v>0</v>
      </c>
      <c r="I192" s="1">
        <v>0</v>
      </c>
      <c r="J192" s="5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</row>
    <row r="193" spans="1:22" x14ac:dyDescent="0.2">
      <c r="A193" s="1">
        <v>1</v>
      </c>
      <c r="B193" s="1">
        <v>0</v>
      </c>
      <c r="C193" t="s">
        <v>78</v>
      </c>
      <c r="D193" t="s">
        <v>496</v>
      </c>
      <c r="E193" t="s">
        <v>592</v>
      </c>
      <c r="G193" s="1">
        <v>0</v>
      </c>
      <c r="H193" s="1">
        <v>0</v>
      </c>
      <c r="I193" s="1">
        <v>0</v>
      </c>
      <c r="J193" s="5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</row>
    <row r="194" spans="1:22" x14ac:dyDescent="0.2">
      <c r="A194" s="1">
        <v>1</v>
      </c>
      <c r="B194" s="1">
        <v>0</v>
      </c>
      <c r="C194" t="s">
        <v>497</v>
      </c>
      <c r="D194" t="s">
        <v>498</v>
      </c>
      <c r="E194" t="s">
        <v>163</v>
      </c>
      <c r="G194" s="1">
        <v>0</v>
      </c>
      <c r="H194" s="1">
        <v>2</v>
      </c>
      <c r="I194" s="1">
        <v>0</v>
      </c>
      <c r="J194" s="5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</row>
    <row r="195" spans="1:22" x14ac:dyDescent="0.2">
      <c r="A195" s="1">
        <v>1</v>
      </c>
      <c r="B195" s="1">
        <v>0</v>
      </c>
      <c r="C195" t="s">
        <v>499</v>
      </c>
      <c r="D195" t="s">
        <v>500</v>
      </c>
      <c r="E195" t="s">
        <v>560</v>
      </c>
      <c r="G195" s="1">
        <v>0</v>
      </c>
      <c r="H195" s="1">
        <v>0</v>
      </c>
      <c r="I195" s="1">
        <v>0</v>
      </c>
      <c r="J195" s="5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</row>
    <row r="196" spans="1:22" x14ac:dyDescent="0.2">
      <c r="A196" s="1">
        <v>1</v>
      </c>
      <c r="B196" s="1">
        <v>0</v>
      </c>
      <c r="C196" t="s">
        <v>79</v>
      </c>
      <c r="D196" t="s">
        <v>501</v>
      </c>
      <c r="E196" t="s">
        <v>502</v>
      </c>
      <c r="G196" s="1">
        <v>0</v>
      </c>
      <c r="H196" s="1">
        <v>2</v>
      </c>
      <c r="I196" s="1">
        <v>0</v>
      </c>
      <c r="J196" s="5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</row>
    <row r="197" spans="1:22" x14ac:dyDescent="0.2">
      <c r="A197" s="1">
        <v>1</v>
      </c>
      <c r="B197" s="1">
        <v>0</v>
      </c>
      <c r="C197" t="s">
        <v>595</v>
      </c>
      <c r="D197" t="s">
        <v>503</v>
      </c>
      <c r="E197" t="s">
        <v>504</v>
      </c>
      <c r="G197" s="1">
        <v>0</v>
      </c>
      <c r="H197" s="1">
        <v>3</v>
      </c>
      <c r="I197" s="1">
        <v>0</v>
      </c>
      <c r="J197" s="5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</row>
    <row r="198" spans="1:22" x14ac:dyDescent="0.2">
      <c r="A198" s="1">
        <v>1</v>
      </c>
      <c r="B198" s="1">
        <v>0</v>
      </c>
      <c r="C198" t="s">
        <v>505</v>
      </c>
      <c r="D198" t="s">
        <v>506</v>
      </c>
      <c r="E198" t="s">
        <v>267</v>
      </c>
      <c r="G198" s="1">
        <v>0</v>
      </c>
      <c r="H198" s="1">
        <v>3</v>
      </c>
      <c r="I198" s="1">
        <v>0</v>
      </c>
      <c r="J198" s="5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</row>
    <row r="199" spans="1:22" x14ac:dyDescent="0.2">
      <c r="A199" s="1">
        <v>1</v>
      </c>
      <c r="B199" s="1">
        <v>0</v>
      </c>
      <c r="C199" t="s">
        <v>507</v>
      </c>
      <c r="D199" t="s">
        <v>508</v>
      </c>
      <c r="E199" t="s">
        <v>347</v>
      </c>
      <c r="G199" s="1">
        <v>0</v>
      </c>
      <c r="H199" s="1">
        <v>1</v>
      </c>
      <c r="I199" s="1">
        <v>0</v>
      </c>
      <c r="J199" s="5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</row>
    <row r="200" spans="1:22" x14ac:dyDescent="0.2">
      <c r="A200" s="1">
        <v>1</v>
      </c>
      <c r="B200" s="1">
        <v>0</v>
      </c>
      <c r="C200" t="s">
        <v>509</v>
      </c>
      <c r="D200" t="s">
        <v>510</v>
      </c>
      <c r="G200" s="1">
        <v>0</v>
      </c>
      <c r="H200" s="1">
        <v>0</v>
      </c>
      <c r="I200" s="1">
        <v>0</v>
      </c>
      <c r="J200" s="5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</row>
    <row r="201" spans="1:22" x14ac:dyDescent="0.2">
      <c r="A201" s="1">
        <v>1</v>
      </c>
      <c r="B201" s="1">
        <v>0</v>
      </c>
      <c r="C201" t="s">
        <v>511</v>
      </c>
      <c r="D201" t="s">
        <v>512</v>
      </c>
      <c r="G201" s="1">
        <v>0</v>
      </c>
      <c r="H201" s="1">
        <v>0</v>
      </c>
      <c r="I201" s="1">
        <v>0</v>
      </c>
      <c r="J201" s="5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</row>
    <row r="202" spans="1:22" x14ac:dyDescent="0.2">
      <c r="A202" s="1">
        <v>1</v>
      </c>
      <c r="B202" s="1">
        <v>0</v>
      </c>
      <c r="C202" t="s">
        <v>513</v>
      </c>
      <c r="D202" t="s">
        <v>514</v>
      </c>
      <c r="E202" t="s">
        <v>504</v>
      </c>
      <c r="G202" s="1">
        <v>0</v>
      </c>
      <c r="H202" s="1">
        <v>4</v>
      </c>
      <c r="I202" s="1">
        <v>0</v>
      </c>
      <c r="J202" s="5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</row>
    <row r="203" spans="1:22" x14ac:dyDescent="0.2">
      <c r="A203" s="1">
        <v>1</v>
      </c>
      <c r="B203" s="1">
        <v>0</v>
      </c>
      <c r="C203" t="s">
        <v>515</v>
      </c>
      <c r="D203" t="s">
        <v>516</v>
      </c>
      <c r="E203" t="s">
        <v>127</v>
      </c>
      <c r="G203" s="1">
        <v>0</v>
      </c>
      <c r="H203" s="1">
        <v>0</v>
      </c>
      <c r="I203" s="1">
        <v>0</v>
      </c>
      <c r="J203" s="5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</row>
    <row r="204" spans="1:22" x14ac:dyDescent="0.2">
      <c r="A204" s="1">
        <v>1</v>
      </c>
      <c r="B204" s="1">
        <v>0</v>
      </c>
      <c r="C204" t="s">
        <v>517</v>
      </c>
      <c r="D204" t="s">
        <v>518</v>
      </c>
      <c r="G204" s="1">
        <v>0</v>
      </c>
      <c r="H204" s="1">
        <v>0</v>
      </c>
      <c r="I204" s="1">
        <v>0</v>
      </c>
      <c r="J204" s="5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</row>
  </sheetData>
  <conditionalFormatting sqref="C2:C1048576">
    <cfRule type="duplicateValues" dxfId="49" priority="1"/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813F-F948-EF4B-97BF-D5BB07320CC3}">
  <dimension ref="A1:X14"/>
  <sheetViews>
    <sheetView workbookViewId="0">
      <selection activeCell="G15" sqref="G15"/>
    </sheetView>
  </sheetViews>
  <sheetFormatPr baseColWidth="10" defaultRowHeight="16" x14ac:dyDescent="0.2"/>
  <cols>
    <col min="1" max="1" width="11.83203125" style="9" bestFit="1" customWidth="1"/>
    <col min="2" max="4" width="10.83203125" style="19"/>
    <col min="6" max="6" width="10.83203125" style="10"/>
    <col min="7" max="9" width="10.83203125" style="20"/>
    <col min="11" max="14" width="10.83203125" style="13"/>
    <col min="16" max="19" width="10.83203125" style="15"/>
    <col min="21" max="24" width="10.83203125" style="17"/>
  </cols>
  <sheetData>
    <row r="1" spans="1:24" x14ac:dyDescent="0.2">
      <c r="A1" s="31" t="s">
        <v>271</v>
      </c>
      <c r="B1" s="31"/>
      <c r="C1" s="31"/>
      <c r="D1" s="31"/>
      <c r="F1" s="32" t="s">
        <v>275</v>
      </c>
      <c r="G1" s="32"/>
      <c r="H1" s="32"/>
      <c r="I1" s="32"/>
      <c r="K1" s="33" t="s">
        <v>276</v>
      </c>
      <c r="L1" s="33"/>
      <c r="M1" s="33"/>
      <c r="N1" s="33"/>
      <c r="P1" s="34" t="s">
        <v>277</v>
      </c>
      <c r="Q1" s="34"/>
      <c r="R1" s="34"/>
      <c r="S1" s="34"/>
      <c r="U1" s="35" t="s">
        <v>278</v>
      </c>
      <c r="V1" s="35"/>
      <c r="W1" s="35"/>
      <c r="X1" s="35"/>
    </row>
    <row r="2" spans="1:24" x14ac:dyDescent="0.2">
      <c r="A2" s="11"/>
      <c r="B2" s="11"/>
      <c r="C2" s="11"/>
      <c r="D2" s="11">
        <f>SUM(D4:D8)</f>
        <v>2420020</v>
      </c>
      <c r="F2" s="12"/>
      <c r="G2" s="12"/>
      <c r="H2" s="12"/>
      <c r="I2" s="12"/>
      <c r="K2" s="14"/>
      <c r="L2" s="14"/>
      <c r="M2" s="14"/>
      <c r="N2" s="14"/>
      <c r="P2" s="16"/>
      <c r="Q2" s="16"/>
      <c r="R2" s="16"/>
      <c r="S2" s="16"/>
      <c r="U2" s="18"/>
      <c r="V2" s="18"/>
      <c r="W2" s="18"/>
      <c r="X2" s="18"/>
    </row>
    <row r="3" spans="1:24" s="1" customFormat="1" x14ac:dyDescent="0.2">
      <c r="A3" s="11" t="s">
        <v>62</v>
      </c>
      <c r="B3" s="11" t="s">
        <v>272</v>
      </c>
      <c r="C3" s="11" t="s">
        <v>273</v>
      </c>
      <c r="D3" s="11" t="s">
        <v>274</v>
      </c>
      <c r="F3" s="12" t="s">
        <v>62</v>
      </c>
      <c r="G3" s="12" t="s">
        <v>272</v>
      </c>
      <c r="H3" s="12" t="s">
        <v>273</v>
      </c>
      <c r="I3" s="12" t="s">
        <v>274</v>
      </c>
      <c r="K3" s="14" t="s">
        <v>62</v>
      </c>
      <c r="L3" s="14" t="s">
        <v>272</v>
      </c>
      <c r="M3" s="14" t="s">
        <v>273</v>
      </c>
      <c r="N3" s="14" t="s">
        <v>274</v>
      </c>
      <c r="P3" s="16" t="s">
        <v>62</v>
      </c>
      <c r="Q3" s="16" t="s">
        <v>272</v>
      </c>
      <c r="R3" s="16" t="s">
        <v>273</v>
      </c>
      <c r="S3" s="16" t="s">
        <v>274</v>
      </c>
      <c r="U3" s="18" t="s">
        <v>62</v>
      </c>
      <c r="V3" s="18" t="s">
        <v>272</v>
      </c>
      <c r="W3" s="18" t="s">
        <v>273</v>
      </c>
      <c r="X3" s="18" t="s">
        <v>274</v>
      </c>
    </row>
    <row r="4" spans="1:24" x14ac:dyDescent="0.2">
      <c r="A4" s="9" t="s">
        <v>20</v>
      </c>
      <c r="B4" s="19">
        <v>55</v>
      </c>
      <c r="C4" s="19">
        <v>60</v>
      </c>
      <c r="D4" s="19">
        <f>79380+86250+93120+101250+109380</f>
        <v>469380</v>
      </c>
      <c r="F4" s="10" t="s">
        <v>8</v>
      </c>
      <c r="G4" s="20">
        <v>9</v>
      </c>
      <c r="H4" s="20">
        <v>10</v>
      </c>
    </row>
    <row r="5" spans="1:24" x14ac:dyDescent="0.2">
      <c r="A5" s="9" t="s">
        <v>16</v>
      </c>
      <c r="B5" s="19">
        <v>55</v>
      </c>
      <c r="C5" s="19">
        <v>60</v>
      </c>
      <c r="D5" s="19">
        <f t="shared" ref="D5:D7" si="0">79380+86250+93120+101250+109380</f>
        <v>469380</v>
      </c>
      <c r="F5" s="10" t="s">
        <v>5</v>
      </c>
      <c r="G5" s="20">
        <v>9</v>
      </c>
      <c r="H5" s="20">
        <v>10</v>
      </c>
    </row>
    <row r="6" spans="1:24" x14ac:dyDescent="0.2">
      <c r="A6" s="9" t="s">
        <v>18</v>
      </c>
      <c r="B6" s="19">
        <v>55</v>
      </c>
      <c r="C6" s="19">
        <v>60</v>
      </c>
      <c r="D6" s="19">
        <f t="shared" si="0"/>
        <v>469380</v>
      </c>
      <c r="F6" s="10" t="s">
        <v>9</v>
      </c>
      <c r="G6" s="20">
        <v>8</v>
      </c>
      <c r="H6" s="20">
        <v>10</v>
      </c>
    </row>
    <row r="7" spans="1:24" x14ac:dyDescent="0.2">
      <c r="A7" s="9" t="s">
        <v>17</v>
      </c>
      <c r="B7" s="19">
        <v>55</v>
      </c>
      <c r="C7" s="19">
        <v>60</v>
      </c>
      <c r="D7" s="19">
        <f t="shared" si="0"/>
        <v>469380</v>
      </c>
      <c r="F7" s="10" t="s">
        <v>20</v>
      </c>
      <c r="G7" s="20">
        <v>9</v>
      </c>
      <c r="H7" s="20">
        <v>10</v>
      </c>
    </row>
    <row r="8" spans="1:24" x14ac:dyDescent="0.2">
      <c r="A8" s="9" t="s">
        <v>19</v>
      </c>
      <c r="B8" s="19">
        <v>54</v>
      </c>
      <c r="C8" s="19">
        <v>60</v>
      </c>
      <c r="D8" s="19">
        <f>73120+79380+86250+93120+101250+109380</f>
        <v>542500</v>
      </c>
      <c r="F8" s="10" t="s">
        <v>16</v>
      </c>
      <c r="G8" s="20">
        <v>9</v>
      </c>
      <c r="H8" s="20">
        <v>10</v>
      </c>
    </row>
    <row r="9" spans="1:24" x14ac:dyDescent="0.2">
      <c r="F9" s="10" t="s">
        <v>10</v>
      </c>
      <c r="G9" s="20">
        <v>9</v>
      </c>
      <c r="H9" s="20">
        <v>10</v>
      </c>
    </row>
    <row r="10" spans="1:24" x14ac:dyDescent="0.2">
      <c r="F10" s="10" t="s">
        <v>12</v>
      </c>
      <c r="G10" s="20">
        <v>9</v>
      </c>
      <c r="H10" s="20">
        <v>10</v>
      </c>
    </row>
    <row r="11" spans="1:24" x14ac:dyDescent="0.2">
      <c r="F11" s="10" t="s">
        <v>19</v>
      </c>
      <c r="G11" s="20">
        <v>9</v>
      </c>
      <c r="H11" s="20">
        <v>10</v>
      </c>
    </row>
    <row r="12" spans="1:24" x14ac:dyDescent="0.2">
      <c r="F12" s="10" t="s">
        <v>17</v>
      </c>
      <c r="G12" s="20">
        <v>9</v>
      </c>
      <c r="H12" s="20">
        <v>10</v>
      </c>
    </row>
    <row r="13" spans="1:24" x14ac:dyDescent="0.2">
      <c r="F13" s="10" t="s">
        <v>11</v>
      </c>
      <c r="G13" s="20">
        <v>9</v>
      </c>
      <c r="H13" s="20">
        <v>10</v>
      </c>
    </row>
    <row r="14" spans="1:24" x14ac:dyDescent="0.2">
      <c r="F14" s="10" t="s">
        <v>18</v>
      </c>
      <c r="G14" s="20">
        <v>8</v>
      </c>
      <c r="H14" s="20">
        <v>10</v>
      </c>
    </row>
  </sheetData>
  <mergeCells count="5">
    <mergeCell ref="A1:D1"/>
    <mergeCell ref="F1:I1"/>
    <mergeCell ref="K1:N1"/>
    <mergeCell ref="P1:S1"/>
    <mergeCell ref="U1:X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710C-5058-9C4A-B968-D9F2F033CBFE}">
  <dimension ref="A1:F9"/>
  <sheetViews>
    <sheetView workbookViewId="0">
      <selection activeCell="F4" sqref="F4"/>
    </sheetView>
  </sheetViews>
  <sheetFormatPr baseColWidth="10" defaultRowHeight="16" x14ac:dyDescent="0.2"/>
  <sheetData>
    <row r="1" spans="1:6" x14ac:dyDescent="0.2">
      <c r="A1" t="s">
        <v>519</v>
      </c>
      <c r="B1" s="21">
        <f>A3/B3</f>
        <v>0.45320197044334976</v>
      </c>
    </row>
    <row r="2" spans="1:6" x14ac:dyDescent="0.2">
      <c r="A2" t="s">
        <v>520</v>
      </c>
      <c r="B2" t="s">
        <v>521</v>
      </c>
    </row>
    <row r="3" spans="1:6" x14ac:dyDescent="0.2">
      <c r="A3" s="1">
        <f>COUNTIF(Table1[current],"&gt;0")</f>
        <v>92</v>
      </c>
      <c r="B3" s="1">
        <f>COUNTA(Table1[goal])</f>
        <v>203</v>
      </c>
      <c r="F3">
        <f>A3/5</f>
        <v>18.399999999999999</v>
      </c>
    </row>
    <row r="5" spans="1:6" x14ac:dyDescent="0.2">
      <c r="A5" t="s">
        <v>522</v>
      </c>
      <c r="B5" s="21">
        <f>A6/B6</f>
        <v>0.14637579169598874</v>
      </c>
    </row>
    <row r="6" spans="1:6" x14ac:dyDescent="0.2">
      <c r="A6">
        <f>SUM(Table1[[#All],[stars]])</f>
        <v>208</v>
      </c>
      <c r="B6">
        <f>B3*7</f>
        <v>1421</v>
      </c>
    </row>
    <row r="8" spans="1:6" x14ac:dyDescent="0.2">
      <c r="A8" t="s">
        <v>523</v>
      </c>
      <c r="B8" s="21">
        <f>A9/B9</f>
        <v>0.18719211822660098</v>
      </c>
    </row>
    <row r="9" spans="1:6" x14ac:dyDescent="0.2">
      <c r="A9">
        <f>SUM(Table1[[#All],[redStars]])</f>
        <v>266</v>
      </c>
      <c r="B9">
        <f>B3*7</f>
        <v>1421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564B-0D47-904B-9A74-C55A63D61132}">
  <dimension ref="A1:X44"/>
  <sheetViews>
    <sheetView workbookViewId="0">
      <selection activeCell="H35" sqref="H35"/>
    </sheetView>
  </sheetViews>
  <sheetFormatPr baseColWidth="10" defaultRowHeight="16" zeroHeight="1" x14ac:dyDescent="0.2"/>
  <cols>
    <col min="1" max="1" width="16.6640625" bestFit="1" customWidth="1"/>
    <col min="2" max="3" width="20.33203125" style="1" bestFit="1" customWidth="1"/>
    <col min="4" max="4" width="17.5" style="1" bestFit="1" customWidth="1"/>
    <col min="5" max="5" width="23.1640625" style="1" bestFit="1" customWidth="1"/>
    <col min="6" max="6" width="19.5" style="1" bestFit="1" customWidth="1"/>
    <col min="7" max="7" width="16.6640625" style="1" bestFit="1" customWidth="1"/>
    <col min="8" max="8" width="17.1640625" style="1" bestFit="1" customWidth="1"/>
    <col min="9" max="9" width="20.33203125" style="1" bestFit="1" customWidth="1"/>
    <col min="10" max="10" width="19.1640625" style="1" bestFit="1" customWidth="1"/>
    <col min="11" max="11" width="17.5" style="1" bestFit="1" customWidth="1"/>
    <col min="12" max="12" width="17.1640625" style="1" bestFit="1" customWidth="1"/>
    <col min="13" max="21" width="16.83203125" style="1" bestFit="1" customWidth="1"/>
    <col min="22" max="22" width="20.33203125" style="1" bestFit="1" customWidth="1"/>
    <col min="23" max="24" width="16.83203125" style="1" bestFit="1" customWidth="1"/>
  </cols>
  <sheetData>
    <row r="1" spans="1:24" x14ac:dyDescent="0.2">
      <c r="A1" t="s">
        <v>61</v>
      </c>
      <c r="B1" s="1" t="s">
        <v>539</v>
      </c>
      <c r="C1" s="1" t="s">
        <v>540</v>
      </c>
      <c r="D1" s="1" t="s">
        <v>541</v>
      </c>
      <c r="E1" s="1" t="s">
        <v>542</v>
      </c>
      <c r="F1" s="1" t="s">
        <v>543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575</v>
      </c>
      <c r="R1" s="1" t="s">
        <v>576</v>
      </c>
      <c r="S1" s="1" t="s">
        <v>577</v>
      </c>
      <c r="T1" s="1" t="s">
        <v>578</v>
      </c>
      <c r="U1" s="1" t="s">
        <v>579</v>
      </c>
      <c r="V1" s="1" t="s">
        <v>587</v>
      </c>
      <c r="W1" s="1" t="s">
        <v>593</v>
      </c>
      <c r="X1" s="1" t="s">
        <v>594</v>
      </c>
    </row>
    <row r="2" spans="1:24" x14ac:dyDescent="0.2">
      <c r="A2" t="s">
        <v>504</v>
      </c>
      <c r="B2" s="23" t="s">
        <v>18</v>
      </c>
      <c r="C2" s="24" t="s">
        <v>306</v>
      </c>
      <c r="D2" s="24" t="s">
        <v>595</v>
      </c>
      <c r="E2" s="24" t="s">
        <v>513</v>
      </c>
    </row>
    <row r="3" spans="1:24" x14ac:dyDescent="0.2">
      <c r="A3" t="s">
        <v>295</v>
      </c>
      <c r="B3" s="24" t="s">
        <v>293</v>
      </c>
      <c r="C3" s="24" t="s">
        <v>309</v>
      </c>
      <c r="D3" s="24" t="s">
        <v>321</v>
      </c>
      <c r="E3" s="24" t="s">
        <v>583</v>
      </c>
      <c r="F3" s="24" t="s">
        <v>335</v>
      </c>
      <c r="G3" s="24" t="s">
        <v>586</v>
      </c>
      <c r="H3" s="24" t="s">
        <v>390</v>
      </c>
    </row>
    <row r="4" spans="1:24" x14ac:dyDescent="0.2">
      <c r="A4" t="s">
        <v>175</v>
      </c>
      <c r="B4" s="22" t="s">
        <v>15</v>
      </c>
      <c r="C4" s="22" t="s">
        <v>40</v>
      </c>
      <c r="D4" s="22" t="s">
        <v>41</v>
      </c>
      <c r="E4" s="24" t="s">
        <v>42</v>
      </c>
      <c r="F4" s="24" t="s">
        <v>43</v>
      </c>
    </row>
    <row r="5" spans="1:24" x14ac:dyDescent="0.2">
      <c r="A5" t="s">
        <v>558</v>
      </c>
      <c r="B5" s="23" t="s">
        <v>199</v>
      </c>
      <c r="C5" s="24" t="s">
        <v>358</v>
      </c>
      <c r="D5" s="24" t="s">
        <v>370</v>
      </c>
      <c r="E5" s="24" t="s">
        <v>443</v>
      </c>
      <c r="F5" s="24" t="s">
        <v>449</v>
      </c>
    </row>
    <row r="6" spans="1:24" x14ac:dyDescent="0.2">
      <c r="A6" t="s">
        <v>198</v>
      </c>
      <c r="B6" s="23" t="s">
        <v>10</v>
      </c>
      <c r="C6" s="23" t="s">
        <v>13</v>
      </c>
      <c r="D6" s="23" t="s">
        <v>15</v>
      </c>
      <c r="E6" s="23" t="s">
        <v>11</v>
      </c>
      <c r="F6" s="23" t="s">
        <v>12</v>
      </c>
      <c r="G6" s="23" t="s">
        <v>14</v>
      </c>
      <c r="H6" s="23" t="s">
        <v>122</v>
      </c>
      <c r="I6" s="23" t="s">
        <v>152</v>
      </c>
      <c r="J6" s="23" t="s">
        <v>158</v>
      </c>
      <c r="K6" s="23" t="s">
        <v>167</v>
      </c>
      <c r="L6" s="23" t="s">
        <v>220</v>
      </c>
      <c r="M6" s="22" t="s">
        <v>196</v>
      </c>
      <c r="N6" s="23" t="s">
        <v>77</v>
      </c>
      <c r="O6" s="23" t="s">
        <v>250</v>
      </c>
      <c r="P6" s="23" t="s">
        <v>224</v>
      </c>
      <c r="Q6" s="23" t="s">
        <v>237</v>
      </c>
      <c r="R6" s="24" t="s">
        <v>296</v>
      </c>
      <c r="S6" s="24" t="s">
        <v>299</v>
      </c>
      <c r="T6" s="24" t="s">
        <v>386</v>
      </c>
      <c r="U6" s="24" t="s">
        <v>432</v>
      </c>
      <c r="V6" s="24" t="s">
        <v>445</v>
      </c>
      <c r="W6" s="24" t="s">
        <v>78</v>
      </c>
      <c r="X6" s="24" t="s">
        <v>79</v>
      </c>
    </row>
    <row r="7" spans="1:24" x14ac:dyDescent="0.2">
      <c r="A7" t="s">
        <v>357</v>
      </c>
      <c r="B7" s="24" t="s">
        <v>355</v>
      </c>
      <c r="C7" s="24" t="s">
        <v>426</v>
      </c>
      <c r="D7" s="24" t="s">
        <v>428</v>
      </c>
      <c r="E7" s="24" t="s">
        <v>441</v>
      </c>
    </row>
    <row r="8" spans="1:24" x14ac:dyDescent="0.2">
      <c r="A8" t="s">
        <v>189</v>
      </c>
      <c r="B8" s="23" t="s">
        <v>179</v>
      </c>
      <c r="C8" s="22" t="s">
        <v>187</v>
      </c>
      <c r="D8" s="22" t="s">
        <v>202</v>
      </c>
      <c r="E8" s="24" t="s">
        <v>316</v>
      </c>
      <c r="F8" s="24" t="s">
        <v>326</v>
      </c>
      <c r="G8" s="24" t="s">
        <v>331</v>
      </c>
      <c r="H8" s="24" t="s">
        <v>396</v>
      </c>
    </row>
    <row r="9" spans="1:24" x14ac:dyDescent="0.2">
      <c r="A9" t="s">
        <v>559</v>
      </c>
      <c r="B9" s="24" t="s">
        <v>337</v>
      </c>
      <c r="C9" s="24" t="s">
        <v>424</v>
      </c>
      <c r="D9" s="24" t="s">
        <v>455</v>
      </c>
      <c r="E9" s="24" t="s">
        <v>471</v>
      </c>
    </row>
    <row r="10" spans="1:24" x14ac:dyDescent="0.2">
      <c r="A10" t="s">
        <v>560</v>
      </c>
      <c r="B10" s="23" t="s">
        <v>196</v>
      </c>
      <c r="C10" s="24" t="s">
        <v>422</v>
      </c>
      <c r="D10" s="24" t="s">
        <v>453</v>
      </c>
      <c r="E10" s="24" t="s">
        <v>488</v>
      </c>
      <c r="F10" s="24" t="s">
        <v>499</v>
      </c>
    </row>
    <row r="11" spans="1:24" x14ac:dyDescent="0.2">
      <c r="A11" t="s">
        <v>2</v>
      </c>
      <c r="B11" s="22" t="s">
        <v>16</v>
      </c>
      <c r="C11" s="22" t="s">
        <v>20</v>
      </c>
      <c r="D11" s="22" t="s">
        <v>19</v>
      </c>
      <c r="E11" s="22" t="s">
        <v>17</v>
      </c>
      <c r="F11" s="22" t="s">
        <v>18</v>
      </c>
    </row>
    <row r="12" spans="1:24" x14ac:dyDescent="0.2">
      <c r="A12" t="s">
        <v>350</v>
      </c>
      <c r="B12" s="24" t="s">
        <v>348</v>
      </c>
      <c r="C12" s="24" t="s">
        <v>467</v>
      </c>
    </row>
    <row r="13" spans="1:24" x14ac:dyDescent="0.2">
      <c r="A13" t="s">
        <v>150</v>
      </c>
      <c r="B13" s="22" t="s">
        <v>151</v>
      </c>
      <c r="C13" s="22" t="s">
        <v>194</v>
      </c>
      <c r="D13" s="24" t="s">
        <v>343</v>
      </c>
      <c r="E13" s="24" t="s">
        <v>394</v>
      </c>
    </row>
    <row r="14" spans="1:24" x14ac:dyDescent="0.2">
      <c r="A14" t="s">
        <v>0</v>
      </c>
      <c r="B14" s="23" t="s">
        <v>7</v>
      </c>
      <c r="C14" s="22" t="s">
        <v>8</v>
      </c>
      <c r="D14" s="22" t="s">
        <v>6</v>
      </c>
      <c r="E14" s="22" t="s">
        <v>5</v>
      </c>
      <c r="F14" s="22" t="s">
        <v>4</v>
      </c>
      <c r="G14" s="22" t="s">
        <v>9</v>
      </c>
    </row>
    <row r="15" spans="1:24" x14ac:dyDescent="0.2">
      <c r="A15" t="s">
        <v>146</v>
      </c>
      <c r="B15" s="22" t="s">
        <v>144</v>
      </c>
      <c r="C15" s="23" t="s">
        <v>147</v>
      </c>
      <c r="D15" s="22" t="s">
        <v>208</v>
      </c>
      <c r="E15" s="22" t="s">
        <v>210</v>
      </c>
      <c r="F15" s="22" t="s">
        <v>248</v>
      </c>
      <c r="G15" s="22" t="s">
        <v>235</v>
      </c>
      <c r="H15" s="24" t="s">
        <v>376</v>
      </c>
    </row>
    <row r="16" spans="1:24" x14ac:dyDescent="0.2">
      <c r="A16" t="s">
        <v>315</v>
      </c>
      <c r="B16" s="23" t="s">
        <v>16</v>
      </c>
      <c r="C16" s="23" t="s">
        <v>17</v>
      </c>
      <c r="D16" s="24" t="s">
        <v>313</v>
      </c>
      <c r="E16" s="24" t="s">
        <v>585</v>
      </c>
      <c r="F16" s="24" t="s">
        <v>434</v>
      </c>
    </row>
    <row r="17" spans="1:19" x14ac:dyDescent="0.2">
      <c r="A17" t="s">
        <v>157</v>
      </c>
      <c r="B17" s="22" t="s">
        <v>155</v>
      </c>
      <c r="C17" s="22" t="s">
        <v>190</v>
      </c>
      <c r="D17" s="22" t="s">
        <v>232</v>
      </c>
      <c r="E17" s="22" t="s">
        <v>253</v>
      </c>
      <c r="F17" s="22" t="s">
        <v>242</v>
      </c>
      <c r="G17" s="22" t="s">
        <v>241</v>
      </c>
      <c r="H17" s="24" t="s">
        <v>304</v>
      </c>
      <c r="I17" s="24" t="s">
        <v>404</v>
      </c>
      <c r="J17" s="24" t="s">
        <v>412</v>
      </c>
    </row>
    <row r="18" spans="1:19" x14ac:dyDescent="0.2">
      <c r="A18" t="s">
        <v>163</v>
      </c>
      <c r="B18" s="22" t="s">
        <v>7</v>
      </c>
      <c r="C18" s="22" t="s">
        <v>161</v>
      </c>
      <c r="D18" s="22" t="s">
        <v>301</v>
      </c>
      <c r="E18" s="24" t="s">
        <v>477</v>
      </c>
      <c r="F18" s="24" t="s">
        <v>497</v>
      </c>
    </row>
    <row r="19" spans="1:19" x14ac:dyDescent="0.2">
      <c r="A19" t="s">
        <v>290</v>
      </c>
      <c r="B19" s="23" t="s">
        <v>71</v>
      </c>
      <c r="C19" s="23" t="s">
        <v>167</v>
      </c>
      <c r="D19" s="23" t="s">
        <v>74</v>
      </c>
      <c r="E19" s="24" t="s">
        <v>288</v>
      </c>
      <c r="F19" s="24" t="s">
        <v>333</v>
      </c>
      <c r="G19" s="24" t="s">
        <v>439</v>
      </c>
    </row>
    <row r="20" spans="1:19" x14ac:dyDescent="0.2">
      <c r="A20" t="s">
        <v>127</v>
      </c>
      <c r="B20" s="22" t="s">
        <v>125</v>
      </c>
      <c r="C20" s="22" t="s">
        <v>81</v>
      </c>
      <c r="D20" s="22" t="s">
        <v>83</v>
      </c>
      <c r="E20" s="22" t="s">
        <v>84</v>
      </c>
      <c r="F20" s="23" t="s">
        <v>301</v>
      </c>
      <c r="G20" s="24" t="s">
        <v>306</v>
      </c>
      <c r="H20" s="24" t="s">
        <v>311</v>
      </c>
      <c r="I20" s="24" t="s">
        <v>318</v>
      </c>
      <c r="J20" s="24" t="s">
        <v>82</v>
      </c>
      <c r="K20" s="24" t="s">
        <v>85</v>
      </c>
      <c r="L20" s="24" t="s">
        <v>515</v>
      </c>
    </row>
    <row r="21" spans="1:19" x14ac:dyDescent="0.2">
      <c r="A21" t="s">
        <v>219</v>
      </c>
      <c r="B21" s="22" t="s">
        <v>179</v>
      </c>
      <c r="C21" s="22" t="s">
        <v>217</v>
      </c>
      <c r="D21" s="22" t="s">
        <v>260</v>
      </c>
      <c r="E21" s="22" t="s">
        <v>280</v>
      </c>
      <c r="F21" s="24" t="s">
        <v>326</v>
      </c>
    </row>
    <row r="22" spans="1:19" x14ac:dyDescent="0.2">
      <c r="A22" t="s">
        <v>178</v>
      </c>
      <c r="B22" s="23" t="s">
        <v>139</v>
      </c>
      <c r="C22" s="22" t="s">
        <v>176</v>
      </c>
      <c r="D22" s="22" t="s">
        <v>204</v>
      </c>
      <c r="E22" s="22" t="s">
        <v>212</v>
      </c>
      <c r="F22" s="23" t="s">
        <v>574</v>
      </c>
      <c r="G22" s="22" t="s">
        <v>228</v>
      </c>
      <c r="H22" s="22" t="s">
        <v>230</v>
      </c>
      <c r="I22" s="24" t="s">
        <v>318</v>
      </c>
      <c r="J22" s="24" t="s">
        <v>374</v>
      </c>
    </row>
    <row r="23" spans="1:19" x14ac:dyDescent="0.2">
      <c r="A23" t="s">
        <v>411</v>
      </c>
      <c r="B23" s="24" t="s">
        <v>409</v>
      </c>
      <c r="C23" s="24" t="s">
        <v>430</v>
      </c>
      <c r="D23" s="24" t="s">
        <v>463</v>
      </c>
    </row>
    <row r="24" spans="1:19" x14ac:dyDescent="0.2">
      <c r="A24" t="s">
        <v>216</v>
      </c>
      <c r="B24" s="23" t="s">
        <v>14</v>
      </c>
      <c r="C24" s="22" t="s">
        <v>152</v>
      </c>
      <c r="D24" s="22" t="s">
        <v>214</v>
      </c>
      <c r="E24" s="24" t="s">
        <v>329</v>
      </c>
      <c r="F24" s="24" t="s">
        <v>386</v>
      </c>
    </row>
    <row r="25" spans="1:19" x14ac:dyDescent="0.2">
      <c r="A25" t="s">
        <v>408</v>
      </c>
      <c r="B25" s="22" t="s">
        <v>237</v>
      </c>
      <c r="C25" s="22" t="s">
        <v>562</v>
      </c>
      <c r="D25" s="24" t="s">
        <v>406</v>
      </c>
      <c r="E25" s="24" t="s">
        <v>420</v>
      </c>
      <c r="F25" s="24" t="s">
        <v>461</v>
      </c>
    </row>
    <row r="26" spans="1:19" x14ac:dyDescent="0.2">
      <c r="A26" t="s">
        <v>138</v>
      </c>
      <c r="B26" s="22" t="s">
        <v>136</v>
      </c>
      <c r="C26" s="22" t="s">
        <v>192</v>
      </c>
      <c r="D26" s="22" t="s">
        <v>226</v>
      </c>
      <c r="E26" s="22" t="s">
        <v>244</v>
      </c>
      <c r="F26" s="24" t="s">
        <v>591</v>
      </c>
    </row>
    <row r="27" spans="1:19" x14ac:dyDescent="0.2">
      <c r="A27" t="s">
        <v>166</v>
      </c>
      <c r="B27" s="23" t="s">
        <v>13</v>
      </c>
      <c r="C27" s="23" t="s">
        <v>11</v>
      </c>
      <c r="D27" s="23" t="s">
        <v>12</v>
      </c>
      <c r="E27" s="22" t="s">
        <v>71</v>
      </c>
      <c r="F27" s="22" t="s">
        <v>164</v>
      </c>
      <c r="G27" s="22" t="s">
        <v>169</v>
      </c>
      <c r="H27" s="22" t="s">
        <v>74</v>
      </c>
      <c r="I27" s="22" t="s">
        <v>184</v>
      </c>
      <c r="J27" s="22" t="s">
        <v>186</v>
      </c>
      <c r="K27" s="22" t="s">
        <v>182</v>
      </c>
      <c r="L27" s="22" t="s">
        <v>77</v>
      </c>
      <c r="M27" s="24" t="s">
        <v>78</v>
      </c>
      <c r="N27" s="24" t="s">
        <v>79</v>
      </c>
    </row>
    <row r="28" spans="1:19" x14ac:dyDescent="0.2">
      <c r="A28" t="s">
        <v>298</v>
      </c>
      <c r="B28" s="24" t="s">
        <v>296</v>
      </c>
      <c r="C28" s="24" t="s">
        <v>445</v>
      </c>
      <c r="D28" s="24" t="s">
        <v>78</v>
      </c>
    </row>
    <row r="29" spans="1:19" x14ac:dyDescent="0.2">
      <c r="A29" t="s">
        <v>284</v>
      </c>
      <c r="B29" s="23" t="s">
        <v>20</v>
      </c>
      <c r="C29" s="22" t="s">
        <v>147</v>
      </c>
      <c r="D29" s="23" t="s">
        <v>282</v>
      </c>
      <c r="E29" s="24" t="s">
        <v>384</v>
      </c>
      <c r="F29" s="24" t="s">
        <v>398</v>
      </c>
    </row>
    <row r="30" spans="1:19" x14ac:dyDescent="0.2">
      <c r="A30" t="s">
        <v>3</v>
      </c>
      <c r="B30" s="22" t="s">
        <v>26</v>
      </c>
      <c r="C30" s="22" t="s">
        <v>23</v>
      </c>
      <c r="D30" s="22" t="s">
        <v>27</v>
      </c>
      <c r="E30" s="22" t="s">
        <v>28</v>
      </c>
      <c r="F30" s="22" t="s">
        <v>25</v>
      </c>
      <c r="G30" s="24" t="s">
        <v>21</v>
      </c>
      <c r="H30" s="24" t="s">
        <v>24</v>
      </c>
      <c r="I30" s="24" t="s">
        <v>22</v>
      </c>
    </row>
    <row r="31" spans="1:19" x14ac:dyDescent="0.2">
      <c r="A31" t="s">
        <v>555</v>
      </c>
      <c r="B31" s="23" t="s">
        <v>19</v>
      </c>
      <c r="C31" s="23" t="s">
        <v>12</v>
      </c>
      <c r="D31" s="23" t="s">
        <v>574</v>
      </c>
      <c r="E31" s="22" t="s">
        <v>246</v>
      </c>
      <c r="F31" s="23" t="s">
        <v>228</v>
      </c>
      <c r="G31" s="24" t="s">
        <v>473</v>
      </c>
    </row>
    <row r="32" spans="1:19" x14ac:dyDescent="0.2">
      <c r="A32" t="s">
        <v>172</v>
      </c>
      <c r="B32" s="23" t="s">
        <v>26</v>
      </c>
      <c r="C32" s="23" t="s">
        <v>23</v>
      </c>
      <c r="D32" s="23" t="s">
        <v>27</v>
      </c>
      <c r="E32" s="23" t="s">
        <v>28</v>
      </c>
      <c r="F32" s="23" t="s">
        <v>25</v>
      </c>
      <c r="G32" s="23" t="s">
        <v>170</v>
      </c>
      <c r="H32" s="23" t="s">
        <v>220</v>
      </c>
      <c r="I32" s="24" t="s">
        <v>285</v>
      </c>
      <c r="J32" s="24" t="s">
        <v>361</v>
      </c>
      <c r="K32" s="24" t="s">
        <v>21</v>
      </c>
      <c r="L32" s="24" t="s">
        <v>382</v>
      </c>
      <c r="M32" s="24" t="s">
        <v>24</v>
      </c>
      <c r="N32" s="24" t="s">
        <v>457</v>
      </c>
      <c r="O32" s="24" t="s">
        <v>459</v>
      </c>
      <c r="P32" s="24" t="s">
        <v>460</v>
      </c>
      <c r="Q32" s="24" t="s">
        <v>465</v>
      </c>
      <c r="R32" s="24" t="s">
        <v>479</v>
      </c>
      <c r="S32" s="24" t="s">
        <v>22</v>
      </c>
    </row>
    <row r="33" spans="1:16" x14ac:dyDescent="0.2">
      <c r="A33" t="s">
        <v>339</v>
      </c>
      <c r="B33" s="23" t="s">
        <v>196</v>
      </c>
      <c r="C33" s="24" t="s">
        <v>337</v>
      </c>
      <c r="D33" s="24" t="s">
        <v>363</v>
      </c>
      <c r="E33" s="24" t="s">
        <v>368</v>
      </c>
      <c r="F33" s="24" t="s">
        <v>424</v>
      </c>
    </row>
    <row r="34" spans="1:16" x14ac:dyDescent="0.2">
      <c r="A34" t="s">
        <v>287</v>
      </c>
      <c r="B34" s="24" t="s">
        <v>285</v>
      </c>
      <c r="C34" s="24" t="s">
        <v>361</v>
      </c>
      <c r="D34" s="24" t="s">
        <v>382</v>
      </c>
      <c r="E34" s="24" t="s">
        <v>459</v>
      </c>
      <c r="F34" s="24" t="s">
        <v>480</v>
      </c>
    </row>
    <row r="35" spans="1:16" x14ac:dyDescent="0.2">
      <c r="A35" t="s">
        <v>556</v>
      </c>
      <c r="B35" s="22" t="s">
        <v>128</v>
      </c>
      <c r="C35" s="22" t="s">
        <v>199</v>
      </c>
      <c r="D35" s="24" t="s">
        <v>345</v>
      </c>
      <c r="E35" s="24" t="s">
        <v>351</v>
      </c>
      <c r="F35" s="24" t="s">
        <v>379</v>
      </c>
      <c r="G35" s="24" t="s">
        <v>418</v>
      </c>
      <c r="H35" s="24" t="s">
        <v>469</v>
      </c>
      <c r="I35" s="24" t="s">
        <v>507</v>
      </c>
    </row>
    <row r="36" spans="1:16" x14ac:dyDescent="0.2">
      <c r="A36" t="s">
        <v>561</v>
      </c>
      <c r="B36" s="24" t="s">
        <v>492</v>
      </c>
      <c r="C36" s="24" t="s">
        <v>494</v>
      </c>
    </row>
    <row r="37" spans="1:16" x14ac:dyDescent="0.2">
      <c r="A37" t="s">
        <v>258</v>
      </c>
      <c r="B37" s="22" t="s">
        <v>122</v>
      </c>
      <c r="C37" s="22" t="s">
        <v>574</v>
      </c>
      <c r="D37" s="22" t="s">
        <v>256</v>
      </c>
      <c r="E37" s="24" t="s">
        <v>291</v>
      </c>
      <c r="F37" s="24" t="s">
        <v>414</v>
      </c>
    </row>
    <row r="38" spans="1:16" x14ac:dyDescent="0.2">
      <c r="A38" t="s">
        <v>554</v>
      </c>
      <c r="B38" s="22" t="s">
        <v>10</v>
      </c>
      <c r="C38" s="22" t="s">
        <v>13</v>
      </c>
      <c r="D38" s="23" t="s">
        <v>15</v>
      </c>
      <c r="E38" s="22" t="s">
        <v>11</v>
      </c>
      <c r="F38" s="22" t="s">
        <v>12</v>
      </c>
      <c r="G38" s="22" t="s">
        <v>14</v>
      </c>
    </row>
    <row r="39" spans="1:16" x14ac:dyDescent="0.2">
      <c r="A39" t="s">
        <v>267</v>
      </c>
      <c r="B39" s="23" t="s">
        <v>128</v>
      </c>
      <c r="C39" s="23" t="s">
        <v>179</v>
      </c>
      <c r="D39" s="22" t="s">
        <v>265</v>
      </c>
      <c r="E39" s="24" t="s">
        <v>588</v>
      </c>
      <c r="F39" s="24" t="s">
        <v>505</v>
      </c>
    </row>
    <row r="40" spans="1:16" x14ac:dyDescent="0.2">
      <c r="A40" t="s">
        <v>458</v>
      </c>
      <c r="B40" s="22" t="s">
        <v>170</v>
      </c>
      <c r="C40" s="23" t="s">
        <v>220</v>
      </c>
      <c r="D40" s="24" t="s">
        <v>457</v>
      </c>
      <c r="E40" s="24" t="s">
        <v>460</v>
      </c>
      <c r="F40" s="24" t="s">
        <v>465</v>
      </c>
    </row>
    <row r="41" spans="1:16" x14ac:dyDescent="0.2">
      <c r="A41" t="s">
        <v>264</v>
      </c>
      <c r="B41" s="22" t="s">
        <v>262</v>
      </c>
      <c r="C41" s="24" t="s">
        <v>392</v>
      </c>
      <c r="D41" s="24" t="s">
        <v>400</v>
      </c>
      <c r="E41" s="24" t="s">
        <v>437</v>
      </c>
    </row>
    <row r="42" spans="1:16" x14ac:dyDescent="0.2">
      <c r="A42" t="s">
        <v>132</v>
      </c>
      <c r="B42" s="22" t="s">
        <v>139</v>
      </c>
      <c r="C42" s="22" t="s">
        <v>254</v>
      </c>
      <c r="D42" s="24" t="s">
        <v>365</v>
      </c>
      <c r="E42" s="24" t="s">
        <v>402</v>
      </c>
    </row>
    <row r="43" spans="1:16" x14ac:dyDescent="0.2">
      <c r="A43" t="s">
        <v>557</v>
      </c>
      <c r="B43" s="23" t="s">
        <v>128</v>
      </c>
      <c r="C43" s="23" t="s">
        <v>199</v>
      </c>
      <c r="D43" s="24" t="s">
        <v>345</v>
      </c>
      <c r="E43" s="24" t="s">
        <v>351</v>
      </c>
      <c r="F43" s="24" t="s">
        <v>358</v>
      </c>
      <c r="G43" s="24" t="s">
        <v>365</v>
      </c>
      <c r="H43" s="24" t="s">
        <v>370</v>
      </c>
      <c r="I43" s="24" t="s">
        <v>379</v>
      </c>
      <c r="J43" s="24" t="s">
        <v>418</v>
      </c>
      <c r="K43" s="24" t="s">
        <v>443</v>
      </c>
      <c r="L43" s="24" t="s">
        <v>449</v>
      </c>
      <c r="M43" s="24" t="s">
        <v>469</v>
      </c>
      <c r="N43" s="24" t="s">
        <v>492</v>
      </c>
      <c r="O43" s="24" t="s">
        <v>494</v>
      </c>
      <c r="P43" s="24" t="s">
        <v>507</v>
      </c>
    </row>
    <row r="44" spans="1:16" x14ac:dyDescent="0.2">
      <c r="A44" t="s">
        <v>160</v>
      </c>
      <c r="B44" s="22" t="s">
        <v>158</v>
      </c>
      <c r="C44" s="22" t="s">
        <v>167</v>
      </c>
      <c r="D44" s="22" t="s">
        <v>220</v>
      </c>
      <c r="E44" s="22" t="s">
        <v>250</v>
      </c>
      <c r="F44" s="22" t="s">
        <v>224</v>
      </c>
      <c r="G44" s="24" t="s">
        <v>432</v>
      </c>
    </row>
  </sheetData>
  <phoneticPr fontId="8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648A-231B-EF4B-9F97-0F8BA22FCFD6}">
  <dimension ref="A1:H51"/>
  <sheetViews>
    <sheetView workbookViewId="0">
      <selection activeCell="H15" sqref="H15"/>
    </sheetView>
  </sheetViews>
  <sheetFormatPr baseColWidth="10" defaultRowHeight="16" x14ac:dyDescent="0.2"/>
  <cols>
    <col min="1" max="1" width="3.1640625" bestFit="1" customWidth="1"/>
    <col min="2" max="2" width="8.83203125" bestFit="1" customWidth="1"/>
    <col min="3" max="3" width="22.5" bestFit="1" customWidth="1"/>
    <col min="4" max="4" width="18.5" style="1" bestFit="1" customWidth="1"/>
    <col min="5" max="5" width="17.1640625" style="1" bestFit="1" customWidth="1"/>
    <col min="6" max="6" width="19.33203125" style="1" bestFit="1" customWidth="1"/>
    <col min="7" max="7" width="19.1640625" style="1" bestFit="1" customWidth="1"/>
    <col min="8" max="8" width="17" style="1" bestFit="1" customWidth="1"/>
  </cols>
  <sheetData>
    <row r="1" spans="1:8" x14ac:dyDescent="0.2">
      <c r="B1" t="s">
        <v>635</v>
      </c>
      <c r="C1" t="s">
        <v>636</v>
      </c>
      <c r="D1" s="1" t="s">
        <v>637</v>
      </c>
      <c r="E1" s="1" t="s">
        <v>638</v>
      </c>
      <c r="F1" s="1" t="s">
        <v>639</v>
      </c>
      <c r="G1" s="1" t="s">
        <v>640</v>
      </c>
      <c r="H1" s="1" t="s">
        <v>641</v>
      </c>
    </row>
    <row r="2" spans="1:8" x14ac:dyDescent="0.2">
      <c r="A2">
        <v>1</v>
      </c>
      <c r="B2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128819</v>
      </c>
      <c r="C2" t="s">
        <v>0</v>
      </c>
      <c r="D2" s="27" t="s">
        <v>6</v>
      </c>
      <c r="E2" s="27" t="s">
        <v>8</v>
      </c>
      <c r="F2" s="27" t="s">
        <v>5</v>
      </c>
      <c r="G2" s="27" t="s">
        <v>9</v>
      </c>
      <c r="H2" s="27" t="s">
        <v>4</v>
      </c>
    </row>
    <row r="3" spans="1:8" x14ac:dyDescent="0.2">
      <c r="A3">
        <v>2</v>
      </c>
      <c r="B3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92166</v>
      </c>
      <c r="C3" t="s">
        <v>2</v>
      </c>
      <c r="D3" s="27" t="s">
        <v>16</v>
      </c>
      <c r="E3" s="27" t="s">
        <v>17</v>
      </c>
      <c r="F3" s="27" t="s">
        <v>20</v>
      </c>
      <c r="G3" s="27" t="s">
        <v>18</v>
      </c>
      <c r="H3" s="27" t="s">
        <v>19</v>
      </c>
    </row>
    <row r="4" spans="1:8" x14ac:dyDescent="0.2">
      <c r="A4">
        <v>3</v>
      </c>
      <c r="B4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86457</v>
      </c>
      <c r="C4" t="s">
        <v>1</v>
      </c>
      <c r="D4" s="27" t="s">
        <v>10</v>
      </c>
      <c r="E4" s="27" t="s">
        <v>12</v>
      </c>
      <c r="F4" s="27" t="s">
        <v>13</v>
      </c>
      <c r="G4" s="1" t="s">
        <v>14</v>
      </c>
      <c r="H4" s="27" t="s">
        <v>11</v>
      </c>
    </row>
    <row r="5" spans="1:8" x14ac:dyDescent="0.2">
      <c r="A5">
        <v>4</v>
      </c>
      <c r="B5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48980</v>
      </c>
      <c r="C5" t="s">
        <v>623</v>
      </c>
      <c r="D5" s="27" t="s">
        <v>7</v>
      </c>
      <c r="E5" s="1" t="s">
        <v>161</v>
      </c>
      <c r="F5" s="1" t="s">
        <v>301</v>
      </c>
      <c r="G5" s="27" t="s">
        <v>125</v>
      </c>
      <c r="H5" s="1" t="s">
        <v>83</v>
      </c>
    </row>
    <row r="6" spans="1:8" x14ac:dyDescent="0.2">
      <c r="A6">
        <v>5</v>
      </c>
      <c r="B6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47902</v>
      </c>
      <c r="C6" t="s">
        <v>3</v>
      </c>
      <c r="D6" s="1" t="s">
        <v>26</v>
      </c>
      <c r="E6" s="1" t="s">
        <v>23</v>
      </c>
      <c r="F6" s="1" t="s">
        <v>27</v>
      </c>
      <c r="G6" s="1" t="s">
        <v>25</v>
      </c>
      <c r="H6" s="1" t="s">
        <v>28</v>
      </c>
    </row>
    <row r="7" spans="1:8" x14ac:dyDescent="0.2">
      <c r="A7">
        <v>6</v>
      </c>
      <c r="B7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34765</v>
      </c>
      <c r="C7" t="s">
        <v>630</v>
      </c>
      <c r="D7" s="1" t="s">
        <v>77</v>
      </c>
      <c r="E7" s="1" t="s">
        <v>71</v>
      </c>
      <c r="F7" s="1" t="s">
        <v>74</v>
      </c>
      <c r="G7" s="1" t="s">
        <v>170</v>
      </c>
      <c r="H7" s="1" t="s">
        <v>130</v>
      </c>
    </row>
    <row r="8" spans="1:8" x14ac:dyDescent="0.2">
      <c r="A8">
        <v>7</v>
      </c>
      <c r="B8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13141</v>
      </c>
      <c r="C8" t="s">
        <v>138</v>
      </c>
      <c r="D8" s="1" t="s">
        <v>136</v>
      </c>
      <c r="E8" s="1" t="s">
        <v>192</v>
      </c>
      <c r="F8" s="1" t="s">
        <v>226</v>
      </c>
      <c r="G8" s="1" t="s">
        <v>244</v>
      </c>
      <c r="H8" s="1" t="s">
        <v>155</v>
      </c>
    </row>
    <row r="9" spans="1:8" x14ac:dyDescent="0.2">
      <c r="A9">
        <v>8</v>
      </c>
      <c r="B9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14442</v>
      </c>
      <c r="C9" t="s">
        <v>629</v>
      </c>
      <c r="D9" s="26" t="s">
        <v>164</v>
      </c>
      <c r="E9" s="26" t="s">
        <v>169</v>
      </c>
      <c r="F9" s="26" t="s">
        <v>184</v>
      </c>
      <c r="G9" s="26" t="s">
        <v>186</v>
      </c>
      <c r="H9" s="26" t="s">
        <v>182</v>
      </c>
    </row>
    <row r="10" spans="1:8" x14ac:dyDescent="0.2">
      <c r="A10">
        <v>9</v>
      </c>
      <c r="B10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12562</v>
      </c>
      <c r="C10" t="s">
        <v>160</v>
      </c>
      <c r="D10" s="1" t="s">
        <v>167</v>
      </c>
      <c r="E10" s="1" t="s">
        <v>158</v>
      </c>
      <c r="F10" s="1" t="s">
        <v>250</v>
      </c>
      <c r="G10" s="1" t="s">
        <v>220</v>
      </c>
      <c r="H10" s="1" t="s">
        <v>224</v>
      </c>
    </row>
    <row r="11" spans="1:8" x14ac:dyDescent="0.2">
      <c r="A11">
        <v>10</v>
      </c>
      <c r="B11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12621</v>
      </c>
      <c r="C11" t="s">
        <v>631</v>
      </c>
      <c r="D11" s="1" t="s">
        <v>151</v>
      </c>
      <c r="E11" s="1" t="s">
        <v>194</v>
      </c>
      <c r="F11" s="1" t="s">
        <v>262</v>
      </c>
      <c r="G11" s="1" t="s">
        <v>187</v>
      </c>
      <c r="H11" s="1" t="s">
        <v>202</v>
      </c>
    </row>
    <row r="12" spans="1:8" x14ac:dyDescent="0.2">
      <c r="A12">
        <v>11</v>
      </c>
      <c r="B12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10333</v>
      </c>
      <c r="C12" t="s">
        <v>178</v>
      </c>
      <c r="D12" s="28" t="s">
        <v>176</v>
      </c>
      <c r="E12" s="28" t="s">
        <v>204</v>
      </c>
      <c r="F12" s="28" t="s">
        <v>212</v>
      </c>
      <c r="G12" s="28" t="s">
        <v>228</v>
      </c>
      <c r="H12" s="28" t="s">
        <v>230</v>
      </c>
    </row>
    <row r="13" spans="1:8" x14ac:dyDescent="0.2">
      <c r="A13">
        <v>12</v>
      </c>
      <c r="B13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10209</v>
      </c>
      <c r="C13" t="s">
        <v>632</v>
      </c>
      <c r="D13" s="25" t="s">
        <v>144</v>
      </c>
      <c r="E13" s="25" t="s">
        <v>208</v>
      </c>
      <c r="F13" s="25" t="s">
        <v>210</v>
      </c>
      <c r="G13" s="25" t="s">
        <v>248</v>
      </c>
      <c r="H13" s="25" t="s">
        <v>235</v>
      </c>
    </row>
    <row r="14" spans="1:8" x14ac:dyDescent="0.2">
      <c r="A14">
        <v>13</v>
      </c>
      <c r="B14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12951</v>
      </c>
      <c r="C14" t="s">
        <v>634</v>
      </c>
      <c r="D14" s="1" t="s">
        <v>147</v>
      </c>
      <c r="E14" s="1" t="s">
        <v>81</v>
      </c>
      <c r="F14" s="1" t="s">
        <v>84</v>
      </c>
      <c r="G14" s="1" t="s">
        <v>246</v>
      </c>
      <c r="H14" s="1" t="s">
        <v>282</v>
      </c>
    </row>
    <row r="15" spans="1:8" x14ac:dyDescent="0.2">
      <c r="A15">
        <v>14</v>
      </c>
      <c r="B15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12346</v>
      </c>
      <c r="C15" t="s">
        <v>219</v>
      </c>
      <c r="D15" s="1" t="s">
        <v>179</v>
      </c>
      <c r="E15" s="1" t="s">
        <v>217</v>
      </c>
      <c r="F15" s="1" t="s">
        <v>280</v>
      </c>
      <c r="G15" s="1" t="s">
        <v>260</v>
      </c>
      <c r="H15" s="1" t="s">
        <v>196</v>
      </c>
    </row>
    <row r="16" spans="1:8" x14ac:dyDescent="0.2">
      <c r="A16">
        <v>15</v>
      </c>
      <c r="B16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9035</v>
      </c>
      <c r="C16" t="s">
        <v>633</v>
      </c>
      <c r="D16" s="26" t="s">
        <v>190</v>
      </c>
      <c r="E16" s="26" t="s">
        <v>232</v>
      </c>
      <c r="F16" s="26" t="s">
        <v>253</v>
      </c>
      <c r="G16" s="26" t="s">
        <v>242</v>
      </c>
      <c r="H16" s="26" t="s">
        <v>241</v>
      </c>
    </row>
    <row r="17" spans="1:8" x14ac:dyDescent="0.2">
      <c r="A17">
        <v>16</v>
      </c>
      <c r="B17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9261</v>
      </c>
      <c r="C17" t="s">
        <v>625</v>
      </c>
      <c r="D17" s="27" t="s">
        <v>626</v>
      </c>
      <c r="E17" s="1" t="s">
        <v>40</v>
      </c>
      <c r="F17" s="1" t="s">
        <v>41</v>
      </c>
      <c r="G17" s="1" t="s">
        <v>152</v>
      </c>
      <c r="H17" s="1" t="s">
        <v>214</v>
      </c>
    </row>
    <row r="18" spans="1:8" x14ac:dyDescent="0.2">
      <c r="A18">
        <v>17</v>
      </c>
      <c r="B18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10121</v>
      </c>
      <c r="C18" t="s">
        <v>628</v>
      </c>
      <c r="D18" s="27" t="s">
        <v>627</v>
      </c>
      <c r="E18" s="1" t="s">
        <v>199</v>
      </c>
      <c r="F18" s="1" t="s">
        <v>265</v>
      </c>
      <c r="G18" s="1" t="s">
        <v>139</v>
      </c>
      <c r="H18" s="1" t="s">
        <v>254</v>
      </c>
    </row>
    <row r="19" spans="1:8" x14ac:dyDescent="0.2">
      <c r="A19">
        <v>18</v>
      </c>
      <c r="B19">
        <f ca="1">SUMIF(Table1[[#All],[character]],Table5[[#This Row],[Char 1]],Table1[power])+SUMIF(Table1[[#All],[character]],Table5[[#This Row],[Char 2]],Table1[power])+SUMIF(Table1[[#All],[character]],Table5[[#This Row],[Char 3]],Table1[power])+SUMIF(Table1[[#All],[character]],Table5[[#This Row],[Char 4]],Table1[power])+SUMIF(Table1[[#All],[character]],Table5[[#This Row],[Char 5]],Table1[power])</f>
        <v>7955</v>
      </c>
      <c r="C19" t="s">
        <v>624</v>
      </c>
      <c r="D19" s="1" t="s">
        <v>122</v>
      </c>
      <c r="E19" s="1" t="s">
        <v>574</v>
      </c>
      <c r="F19" s="1" t="s">
        <v>256</v>
      </c>
      <c r="G19" s="1" t="s">
        <v>237</v>
      </c>
      <c r="H19" s="1" t="s">
        <v>562</v>
      </c>
    </row>
    <row r="20" spans="1:8" x14ac:dyDescent="0.2">
      <c r="A20">
        <v>19</v>
      </c>
    </row>
    <row r="21" spans="1:8" x14ac:dyDescent="0.2">
      <c r="A21">
        <v>20</v>
      </c>
    </row>
    <row r="22" spans="1:8" x14ac:dyDescent="0.2">
      <c r="A22">
        <v>21</v>
      </c>
    </row>
    <row r="23" spans="1:8" x14ac:dyDescent="0.2">
      <c r="A23">
        <v>22</v>
      </c>
    </row>
    <row r="24" spans="1:8" x14ac:dyDescent="0.2">
      <c r="A24">
        <v>23</v>
      </c>
    </row>
    <row r="25" spans="1:8" x14ac:dyDescent="0.2">
      <c r="A25">
        <v>24</v>
      </c>
    </row>
    <row r="26" spans="1:8" x14ac:dyDescent="0.2">
      <c r="A26">
        <v>25</v>
      </c>
    </row>
    <row r="27" spans="1:8" x14ac:dyDescent="0.2">
      <c r="A27">
        <v>26</v>
      </c>
    </row>
    <row r="28" spans="1:8" x14ac:dyDescent="0.2">
      <c r="A28">
        <v>27</v>
      </c>
    </row>
    <row r="29" spans="1:8" x14ac:dyDescent="0.2">
      <c r="A29">
        <v>28</v>
      </c>
    </row>
    <row r="30" spans="1:8" x14ac:dyDescent="0.2">
      <c r="A30">
        <v>29</v>
      </c>
    </row>
    <row r="31" spans="1:8" x14ac:dyDescent="0.2">
      <c r="A31">
        <v>30</v>
      </c>
    </row>
    <row r="32" spans="1:8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Characters</vt:lpstr>
      <vt:lpstr>Tasks</vt:lpstr>
      <vt:lpstr>Stats</vt:lpstr>
      <vt:lpstr>Teams</vt:lpstr>
      <vt:lpstr>Custom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VenHuizen</dc:creator>
  <cp:lastModifiedBy>Keith VenHuizen</cp:lastModifiedBy>
  <dcterms:created xsi:type="dcterms:W3CDTF">2022-05-16T22:46:23Z</dcterms:created>
  <dcterms:modified xsi:type="dcterms:W3CDTF">2022-05-21T01:17:30Z</dcterms:modified>
</cp:coreProperties>
</file>