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ggaoemail/Documents/Prof_Keitz/Go_Publish/CH4_Valve_Sensor/"/>
    </mc:Choice>
  </mc:AlternateContent>
  <xr:revisionPtr revIDLastSave="0" documentId="13_ncr:1_{6189EE03-6C31-8042-8288-2C658601DDE7}" xr6:coauthVersionLast="47" xr6:coauthVersionMax="47" xr10:uidLastSave="{00000000-0000-0000-0000-000000000000}"/>
  <bookViews>
    <workbookView xWindow="6920" yWindow="2400" windowWidth="27640" windowHeight="16940" xr2:uid="{4430AE4B-C763-E540-A407-29BA8B7C0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3" i="1"/>
  <c r="B32" i="1"/>
  <c r="B30" i="1"/>
  <c r="B29" i="1"/>
  <c r="B28" i="1"/>
</calcChain>
</file>

<file path=xl/sharedStrings.xml><?xml version="1.0" encoding="utf-8"?>
<sst xmlns="http://schemas.openxmlformats.org/spreadsheetml/2006/main" count="167" uniqueCount="123">
  <si>
    <t>Manufacturer</t>
  </si>
  <si>
    <t>Notes</t>
  </si>
  <si>
    <t>Link</t>
  </si>
  <si>
    <t>Item Name</t>
  </si>
  <si>
    <t>Item required  per Unit</t>
  </si>
  <si>
    <t>PCB(node and hub)</t>
  </si>
  <si>
    <t>PCB(display module)</t>
  </si>
  <si>
    <t>PCBWay</t>
  </si>
  <si>
    <t>W860767ASZ8</t>
  </si>
  <si>
    <t>Cost per item, USD</t>
  </si>
  <si>
    <t>https://www.pcbway.com/project/shareproject/A_Modular_WiFi_enabled_Bunsen_Burner_Monitoring_System_for_Smart_Laboratory_2ba5f4b7.html</t>
  </si>
  <si>
    <t>W860767ASM5</t>
  </si>
  <si>
    <t>Arduino Uno R4 WiFi</t>
  </si>
  <si>
    <t>Arduino</t>
  </si>
  <si>
    <t>Seller</t>
  </si>
  <si>
    <t>Amazon</t>
  </si>
  <si>
    <t>B0C8V88Z9D</t>
  </si>
  <si>
    <t>ABX00087</t>
  </si>
  <si>
    <t>For sensor node or monitor hub. Tariff may apply, shipping cost ~$30</t>
  </si>
  <si>
    <t>For display module. Tariff may apply, shipping cost ~$30</t>
  </si>
  <si>
    <t>For sensor node or monitor hub.</t>
  </si>
  <si>
    <t>https://www.amazon.com/Arduino-UNO-WiFi-ABX00087-Bluetooth/dp/B0C8V88Z9D/ref=sr_1_1?crid=1AIM4YLAX8H71&amp;dib=eyJ2IjoiMSJ9.hgTVTNipNCjb6SRiDR3Picrx_Z8KEkfOHx4nsM_zlVjMz-onSbBEx7dKzBXmhVTYknrMaKb4V4SxQYCJA7fbSkiE4yknkHGm5aoCSLBG2DbdZIedYOkDueLLB7nQwrh6xuDF6DsLCuM-hgIFLiuxal5qTpVHXvLwyKSbT3WYmaI-zi9LepA9hTEut8YkSRTzq_g-jgrjV2b7_b-6AMtoAeAvOpOa3w2PbI0yNJyZb9s.HFuqM9Dq-Y5VrE6QEFc2DVvblR1mrKH7Fdy2Ux-qctI&amp;dib_tag=se&amp;keywords=arduino+r4+wifi&amp;qid=1757043929&amp;sprefix=arduino+r4+wifi+%2Caps%2C144&amp;sr=8-1</t>
  </si>
  <si>
    <t>Arduino Nano ESP32</t>
  </si>
  <si>
    <t>https://www.amazon.com/Arduino-ABX00092-Bluetooth-MicroPython-Compatible/dp/B0C947C9QS/ref=sr_1_1_pp?crid=177VHWTQ9OSWN&amp;dib=eyJ2IjoiMSJ9.R5yoJUAMfcz9P7qnyorGdbL8ViJSC7WllXBDEqQLP3NYNyDkpriwpdCMHzJnrKcChVjVRzAADfkZHdGGjkKRbgCvxW91DPmUlL4lh-B3XIda-s-5evWMyHxxzDDyYedVgT-vV1AGumbjpQemtueW8n6I-LYxJT9tbEr75KmqSbOFT9OhY11wvGCLKZ0wU4QuZewVfZL32RIbfiyeIn-VMXi9YL65u_Gs5PDKWOEFcLs.KIw0OQUShb7zhIEUIdIMzYgsvSsB5asZLaVgy_-6zNM&amp;dib_tag=se&amp;keywords=arduino%2Bnano%2Besp32&amp;qid=1757043991&amp;sprefix=arduino%2Bnano%2Besp%2Caps%2C152&amp;sr=8-1&amp;th=1</t>
  </si>
  <si>
    <t>ABX00092</t>
  </si>
  <si>
    <t>For display module.</t>
  </si>
  <si>
    <t>https://www.aliexpress.us/item/3256805901980133.html?spm=a2g0o.order_detail.order_detail_item.9.624af19coz680j&amp;gatewayAdapt=glo2usa</t>
  </si>
  <si>
    <t>OLED Display</t>
  </si>
  <si>
    <t>Generic</t>
  </si>
  <si>
    <t>Aliexpress</t>
  </si>
  <si>
    <t>SSD1309</t>
  </si>
  <si>
    <t>Manufacturer Part Number</t>
  </si>
  <si>
    <t>Seller Part Number</t>
  </si>
  <si>
    <t>For sensor node or monitor hub. I2C interface. Similar item on Amzaon would cost $26</t>
  </si>
  <si>
    <t>Grove</t>
  </si>
  <si>
    <t>Digikey</t>
  </si>
  <si>
    <t>1597-101990644-ND</t>
  </si>
  <si>
    <t>For sensor node</t>
  </si>
  <si>
    <t>https://www.digikey.com/en/products/detail/seeed-technology-co-ltd/101990644/11681294</t>
  </si>
  <si>
    <t>Buzzer</t>
  </si>
  <si>
    <t>DFR0032</t>
  </si>
  <si>
    <t>1738-1142-ND</t>
  </si>
  <si>
    <t>https://www.digikey.com/en/products/detail/dfrobot/DFR0032/6588564?s=N4IgTCBcDaIIwHYDMAOAtHOAWMaByAIiALoC%2BQA</t>
  </si>
  <si>
    <t>DFRobot</t>
  </si>
  <si>
    <t>Seed Technology Co., Ltd</t>
  </si>
  <si>
    <t>KNLN</t>
  </si>
  <si>
    <t>https://www.amazon.com/dp/B07VHCB1Q4?ref_=ppx_hzsearch_conn_dt_b_fed_asin_title_3&amp;th=1</t>
  </si>
  <si>
    <t>B07VHCB1Q4</t>
  </si>
  <si>
    <t>PIR Human Body Motion Sensor</t>
  </si>
  <si>
    <t>Stemedu</t>
  </si>
  <si>
    <t>B096NZ4P3K</t>
  </si>
  <si>
    <t>https://www.amazon.com/dp/B096NZ4P3K?ref_=ppx_hzod_title_dt_b_fed_asin_title_2_0</t>
  </si>
  <si>
    <t xml:space="preserve">HC-SR312 AM312 </t>
  </si>
  <si>
    <t>Momentary Toggle Switch, 3 pin, SPDT</t>
  </si>
  <si>
    <t>Slide Switch, 3 pin,  SPDT</t>
  </si>
  <si>
    <t>QIYING</t>
  </si>
  <si>
    <t>B08R3JDX4K</t>
  </si>
  <si>
    <t>NA</t>
  </si>
  <si>
    <t>https://www.amazon.com/dp/B08R3JDX4K?ref_=ppx_hzod_title_dt_b_fed_asin_title_0_2</t>
  </si>
  <si>
    <t>LED, rectangular</t>
  </si>
  <si>
    <t>Uxcell</t>
  </si>
  <si>
    <t>B0136JJO2G</t>
  </si>
  <si>
    <t>a14050500ux0166</t>
  </si>
  <si>
    <t>https://www.amazon.com/dp/B0136JJO2G?ref_=ppx_hzsearch_conn_dt_b_fed_asin_title_1</t>
  </si>
  <si>
    <t>LED, Red &amp; Green, Common Cathode</t>
  </si>
  <si>
    <t>EDGELEC</t>
  </si>
  <si>
    <t>ED_YT05_R&amp;G-C_100Pcs</t>
  </si>
  <si>
    <t>B0785G4GH2</t>
  </si>
  <si>
    <t>https://www.amazon.com/dp/B0785G4GH2?ref_=ppx_hzsearch_conn_dt_b_fed_asin_title_4&amp;th=1</t>
  </si>
  <si>
    <t>Miscellaneous connectors, wires</t>
  </si>
  <si>
    <t>Cable Wire Protector</t>
  </si>
  <si>
    <t>Temperature and Humidity Sensor, AHT20</t>
  </si>
  <si>
    <t>16/10 mm Cable Winder Protector</t>
  </si>
  <si>
    <t>https://www.aliexpress.us/item/3256805816898203.html?spm=a2g0o.order_detail.order_detail_item.5.15caf19cozOBnd&amp;gatewayAdapt=glo2usa</t>
  </si>
  <si>
    <t>Relay Module, 3.3 V</t>
  </si>
  <si>
    <t>Aediko</t>
  </si>
  <si>
    <t>AE19753</t>
  </si>
  <si>
    <t>B09XTZSG53</t>
  </si>
  <si>
    <t>https://www.amazon.com/dp/B09XTZSG53?ref_=ppx_hzod_title_dt_b_fed_asin_title_0_0&amp;th=1</t>
  </si>
  <si>
    <t>Motorized Ball Valve, 1/4", 12 V</t>
  </si>
  <si>
    <t>U.S. Solid</t>
  </si>
  <si>
    <t>B0993GQKQL</t>
  </si>
  <si>
    <t>JFMSV00077</t>
  </si>
  <si>
    <t>https://www.amazon.com/dp/B0993GQKQL?ref_=ppx_hzsearch_conn_dt_b_fed_asin_title_1&amp;th=1</t>
  </si>
  <si>
    <t>Eink display, 2.7"</t>
  </si>
  <si>
    <t>Waveshare</t>
  </si>
  <si>
    <t>RS2406</t>
  </si>
  <si>
    <t>B07PKSZ3XK</t>
  </si>
  <si>
    <t>https://www.amazon.com/dp/B07PKSZ3XK?ref_=ppx_hzod_title_dt_b_fed_asin_title_0_0</t>
  </si>
  <si>
    <t>USB-C PD Trigger Module</t>
  </si>
  <si>
    <t>Seloky</t>
  </si>
  <si>
    <t>SY070</t>
  </si>
  <si>
    <t>B0DPHHX1WH</t>
  </si>
  <si>
    <t>For relay box</t>
  </si>
  <si>
    <t>18650 Li Battery Charging Board</t>
  </si>
  <si>
    <t>UMLIFE</t>
  </si>
  <si>
    <t>B0836J8LR4</t>
  </si>
  <si>
    <t>https://www.amazon.com/dp/B0836J8LR4?ref_=ppx_hzsearch_conn_dt_b_fed_asin_title_2</t>
  </si>
  <si>
    <t>USB-C connector, female</t>
  </si>
  <si>
    <t>JUZITAO</t>
  </si>
  <si>
    <t>B0CFV42Q8D</t>
  </si>
  <si>
    <t>18650 Li Battery</t>
  </si>
  <si>
    <t>AEDIKO</t>
  </si>
  <si>
    <t>18650 Li Battery Holder</t>
  </si>
  <si>
    <t>B09NPSS78Y</t>
  </si>
  <si>
    <t>Shenzhen Yuntun Technology Co., Ltd</t>
  </si>
  <si>
    <t>B0DGSKS7GF</t>
  </si>
  <si>
    <t>https://www.amazon.com/dp/B0DGSKS7GF?ref_=ppx_hzod_title_dt_b_fed_asin_title_0_0&amp;th=1</t>
  </si>
  <si>
    <t>https://www.amazon.com/dp/B0CFV42Q8D?ref_=ppx_hzsearch_conn_dt_b_fed_asin_title_6&amp;th=1</t>
  </si>
  <si>
    <t>https://www.amazon.com/dp/B09NPSS78Y?ref_=ppx_hzsearch_conn_dt_b_fed_asin_title_6</t>
  </si>
  <si>
    <t>https://www.amazon.com/dp/B0836J8LR4?ref_=ppx_hzsearch_conn_dt_b_fed_asin_title_3</t>
  </si>
  <si>
    <t>Miscellaneous circuit compoents</t>
  </si>
  <si>
    <t>Total cost sensor node, passive, no PIR</t>
  </si>
  <si>
    <t>Total cost sensor node, active, no PIR</t>
  </si>
  <si>
    <t>Total cost sensor node, active, w. PIR</t>
  </si>
  <si>
    <t>Total cost sensor node, passive, w. PIR</t>
  </si>
  <si>
    <t>Total cost monitor hub</t>
  </si>
  <si>
    <t>Total cost display module</t>
  </si>
  <si>
    <t>LED Flame Sign, 5V</t>
  </si>
  <si>
    <t>Lumoonosity</t>
  </si>
  <si>
    <t>B08T5ZVMFR</t>
  </si>
  <si>
    <t>For  monitor hub.</t>
  </si>
  <si>
    <t>Casing, 3D 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</si>
</sst>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Aptos Narrow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259-566B-6547-BEAA-14AFEFCA570A}">
  <dimension ref="A1:I33"/>
  <sheetViews>
    <sheetView tabSelected="1" workbookViewId="0">
      <selection activeCell="E7" sqref="E7"/>
    </sheetView>
  </sheetViews>
  <sheetFormatPr baseColWidth="10" defaultRowHeight="16" x14ac:dyDescent="0.2"/>
  <cols>
    <col min="1" max="1" width="35.1640625" bestFit="1" customWidth="1"/>
    <col min="2" max="2" width="12.1640625" bestFit="1" customWidth="1"/>
    <col min="3" max="3" width="23" style="2" bestFit="1" customWidth="1"/>
    <col min="4" max="4" width="14.33203125" customWidth="1"/>
    <col min="5" max="5" width="18.33203125" bestFit="1" customWidth="1"/>
    <col min="6" max="6" width="19.1640625" bestFit="1" customWidth="1"/>
    <col min="7" max="7" width="16.5" bestFit="1" customWidth="1"/>
    <col min="8" max="8" width="70.83203125" bestFit="1" customWidth="1"/>
    <col min="9" max="9" width="123.83203125" bestFit="1" customWidth="1"/>
  </cols>
  <sheetData>
    <row r="1" spans="1:9" x14ac:dyDescent="0.2">
      <c r="A1" t="s">
        <v>3</v>
      </c>
      <c r="B1" t="s">
        <v>0</v>
      </c>
      <c r="C1" s="2" t="s">
        <v>31</v>
      </c>
      <c r="D1" t="s">
        <v>14</v>
      </c>
      <c r="E1" t="s">
        <v>32</v>
      </c>
      <c r="F1" t="s">
        <v>4</v>
      </c>
      <c r="G1" t="s">
        <v>9</v>
      </c>
      <c r="H1" t="s">
        <v>1</v>
      </c>
      <c r="I1" t="s">
        <v>2</v>
      </c>
    </row>
    <row r="2" spans="1:9" x14ac:dyDescent="0.2">
      <c r="A2" t="s">
        <v>5</v>
      </c>
      <c r="B2" t="s">
        <v>7</v>
      </c>
      <c r="C2" s="2" t="s">
        <v>8</v>
      </c>
      <c r="D2" t="s">
        <v>7</v>
      </c>
      <c r="E2" t="s">
        <v>8</v>
      </c>
      <c r="F2">
        <v>1</v>
      </c>
      <c r="G2">
        <v>1.532</v>
      </c>
      <c r="H2" t="s">
        <v>18</v>
      </c>
      <c r="I2" t="s">
        <v>10</v>
      </c>
    </row>
    <row r="3" spans="1:9" x14ac:dyDescent="0.2">
      <c r="A3" t="s">
        <v>6</v>
      </c>
      <c r="B3" t="s">
        <v>7</v>
      </c>
      <c r="C3" s="2" t="s">
        <v>11</v>
      </c>
      <c r="D3" t="s">
        <v>7</v>
      </c>
      <c r="E3" t="s">
        <v>11</v>
      </c>
      <c r="F3">
        <v>1</v>
      </c>
      <c r="G3">
        <v>3.323</v>
      </c>
      <c r="H3" t="s">
        <v>19</v>
      </c>
      <c r="I3" t="s">
        <v>10</v>
      </c>
    </row>
    <row r="4" spans="1:9" x14ac:dyDescent="0.2">
      <c r="A4" t="s">
        <v>12</v>
      </c>
      <c r="B4" t="s">
        <v>13</v>
      </c>
      <c r="C4" s="2" t="s">
        <v>17</v>
      </c>
      <c r="D4" t="s">
        <v>15</v>
      </c>
      <c r="E4" t="s">
        <v>16</v>
      </c>
      <c r="F4">
        <v>1</v>
      </c>
      <c r="G4">
        <v>25.99</v>
      </c>
      <c r="H4" t="s">
        <v>20</v>
      </c>
      <c r="I4" t="s">
        <v>21</v>
      </c>
    </row>
    <row r="5" spans="1:9" x14ac:dyDescent="0.2">
      <c r="A5" t="s">
        <v>22</v>
      </c>
      <c r="B5" t="s">
        <v>13</v>
      </c>
      <c r="C5" s="2" t="s">
        <v>24</v>
      </c>
      <c r="D5" t="s">
        <v>15</v>
      </c>
      <c r="E5" t="s">
        <v>24</v>
      </c>
      <c r="F5">
        <v>1</v>
      </c>
      <c r="G5">
        <v>19.93</v>
      </c>
      <c r="H5" t="s">
        <v>25</v>
      </c>
      <c r="I5" t="s">
        <v>23</v>
      </c>
    </row>
    <row r="6" spans="1:9" x14ac:dyDescent="0.2">
      <c r="A6" t="s">
        <v>27</v>
      </c>
      <c r="B6" t="s">
        <v>28</v>
      </c>
      <c r="C6" s="2" t="s">
        <v>30</v>
      </c>
      <c r="D6" t="s">
        <v>29</v>
      </c>
      <c r="E6" t="s">
        <v>30</v>
      </c>
      <c r="F6">
        <v>1</v>
      </c>
      <c r="G6">
        <v>7.8</v>
      </c>
      <c r="H6" t="s">
        <v>33</v>
      </c>
      <c r="I6" t="s">
        <v>26</v>
      </c>
    </row>
    <row r="7" spans="1:9" x14ac:dyDescent="0.2">
      <c r="A7" t="s">
        <v>71</v>
      </c>
      <c r="B7" t="s">
        <v>34</v>
      </c>
      <c r="C7" s="2" t="s">
        <v>44</v>
      </c>
      <c r="D7" t="s">
        <v>35</v>
      </c>
      <c r="E7" t="s">
        <v>36</v>
      </c>
      <c r="F7">
        <v>1</v>
      </c>
      <c r="G7">
        <v>6.4</v>
      </c>
      <c r="H7" t="s">
        <v>37</v>
      </c>
      <c r="I7" t="s">
        <v>38</v>
      </c>
    </row>
    <row r="8" spans="1:9" x14ac:dyDescent="0.2">
      <c r="A8" t="s">
        <v>39</v>
      </c>
      <c r="B8" t="s">
        <v>43</v>
      </c>
      <c r="C8" s="2" t="s">
        <v>40</v>
      </c>
      <c r="D8" t="s">
        <v>35</v>
      </c>
      <c r="E8" t="s">
        <v>41</v>
      </c>
      <c r="F8">
        <v>1</v>
      </c>
      <c r="G8">
        <v>1.9</v>
      </c>
      <c r="H8" t="s">
        <v>37</v>
      </c>
      <c r="I8" t="s">
        <v>42</v>
      </c>
    </row>
    <row r="9" spans="1:9" x14ac:dyDescent="0.2">
      <c r="A9" t="s">
        <v>53</v>
      </c>
      <c r="B9" t="s">
        <v>45</v>
      </c>
      <c r="C9" s="2" t="s">
        <v>57</v>
      </c>
      <c r="D9" t="s">
        <v>15</v>
      </c>
      <c r="E9" t="s">
        <v>47</v>
      </c>
      <c r="F9">
        <v>1</v>
      </c>
      <c r="G9">
        <v>1.67</v>
      </c>
      <c r="H9" t="s">
        <v>37</v>
      </c>
      <c r="I9" t="s">
        <v>46</v>
      </c>
    </row>
    <row r="10" spans="1:9" x14ac:dyDescent="0.2">
      <c r="A10" t="s">
        <v>48</v>
      </c>
      <c r="B10" t="s">
        <v>49</v>
      </c>
      <c r="C10" s="2" t="s">
        <v>52</v>
      </c>
      <c r="D10" t="s">
        <v>15</v>
      </c>
      <c r="E10" t="s">
        <v>50</v>
      </c>
      <c r="F10">
        <v>1</v>
      </c>
      <c r="G10">
        <v>1.996</v>
      </c>
      <c r="H10" t="s">
        <v>37</v>
      </c>
      <c r="I10" t="s">
        <v>51</v>
      </c>
    </row>
    <row r="11" spans="1:9" x14ac:dyDescent="0.2">
      <c r="A11" t="s">
        <v>54</v>
      </c>
      <c r="B11" t="s">
        <v>55</v>
      </c>
      <c r="C11" s="2" t="s">
        <v>57</v>
      </c>
      <c r="D11" t="s">
        <v>15</v>
      </c>
      <c r="E11" t="s">
        <v>56</v>
      </c>
      <c r="F11">
        <v>1</v>
      </c>
      <c r="G11">
        <v>0.3</v>
      </c>
      <c r="H11" t="s">
        <v>37</v>
      </c>
      <c r="I11" t="s">
        <v>58</v>
      </c>
    </row>
    <row r="12" spans="1:9" x14ac:dyDescent="0.2">
      <c r="A12" t="s">
        <v>64</v>
      </c>
      <c r="B12" t="s">
        <v>65</v>
      </c>
      <c r="C12" s="2" t="s">
        <v>66</v>
      </c>
      <c r="D12" t="s">
        <v>15</v>
      </c>
      <c r="E12" t="s">
        <v>67</v>
      </c>
      <c r="F12">
        <v>1</v>
      </c>
      <c r="G12">
        <v>0.08</v>
      </c>
      <c r="H12" t="s">
        <v>37</v>
      </c>
      <c r="I12" t="s">
        <v>68</v>
      </c>
    </row>
    <row r="13" spans="1:9" x14ac:dyDescent="0.2">
      <c r="A13" t="s">
        <v>59</v>
      </c>
      <c r="B13" t="s">
        <v>60</v>
      </c>
      <c r="C13" s="2" t="s">
        <v>62</v>
      </c>
      <c r="D13" t="s">
        <v>15</v>
      </c>
      <c r="E13" t="s">
        <v>61</v>
      </c>
      <c r="F13">
        <v>3</v>
      </c>
      <c r="G13">
        <v>0.1</v>
      </c>
      <c r="H13" t="s">
        <v>25</v>
      </c>
      <c r="I13" t="s">
        <v>63</v>
      </c>
    </row>
    <row r="14" spans="1:9" x14ac:dyDescent="0.2">
      <c r="A14" t="s">
        <v>70</v>
      </c>
      <c r="B14" t="s">
        <v>28</v>
      </c>
      <c r="C14" s="2" t="s">
        <v>57</v>
      </c>
      <c r="D14" t="s">
        <v>29</v>
      </c>
      <c r="E14" t="s">
        <v>57</v>
      </c>
      <c r="F14">
        <v>0.13500000000000001</v>
      </c>
      <c r="G14">
        <v>1.74</v>
      </c>
      <c r="H14" t="s">
        <v>72</v>
      </c>
      <c r="I14" t="s">
        <v>73</v>
      </c>
    </row>
    <row r="15" spans="1:9" x14ac:dyDescent="0.2">
      <c r="A15" t="s">
        <v>74</v>
      </c>
      <c r="B15" t="s">
        <v>75</v>
      </c>
      <c r="C15" s="2" t="s">
        <v>76</v>
      </c>
      <c r="D15" t="s">
        <v>15</v>
      </c>
      <c r="E15" t="s">
        <v>77</v>
      </c>
      <c r="F15">
        <v>1</v>
      </c>
      <c r="G15">
        <v>1.665</v>
      </c>
      <c r="H15" t="s">
        <v>20</v>
      </c>
      <c r="I15" t="s">
        <v>78</v>
      </c>
    </row>
    <row r="16" spans="1:9" x14ac:dyDescent="0.2">
      <c r="A16" t="s">
        <v>79</v>
      </c>
      <c r="B16" t="s">
        <v>80</v>
      </c>
      <c r="C16" s="2" t="s">
        <v>82</v>
      </c>
      <c r="D16" t="s">
        <v>15</v>
      </c>
      <c r="E16" t="s">
        <v>81</v>
      </c>
      <c r="F16">
        <v>1</v>
      </c>
      <c r="G16">
        <v>39.979999999999997</v>
      </c>
      <c r="H16" t="s">
        <v>37</v>
      </c>
      <c r="I16" t="s">
        <v>83</v>
      </c>
    </row>
    <row r="17" spans="1:9" x14ac:dyDescent="0.2">
      <c r="A17" t="s">
        <v>84</v>
      </c>
      <c r="B17" t="s">
        <v>85</v>
      </c>
      <c r="C17" s="2" t="s">
        <v>86</v>
      </c>
      <c r="D17" t="s">
        <v>15</v>
      </c>
      <c r="E17" t="s">
        <v>87</v>
      </c>
      <c r="F17">
        <v>1</v>
      </c>
      <c r="G17">
        <v>20.78</v>
      </c>
      <c r="H17" t="s">
        <v>25</v>
      </c>
      <c r="I17" t="s">
        <v>88</v>
      </c>
    </row>
    <row r="18" spans="1:9" x14ac:dyDescent="0.2">
      <c r="A18" t="s">
        <v>94</v>
      </c>
      <c r="B18" t="s">
        <v>95</v>
      </c>
      <c r="C18" s="2">
        <v>701715435162</v>
      </c>
      <c r="D18" t="s">
        <v>15</v>
      </c>
      <c r="E18" t="s">
        <v>96</v>
      </c>
      <c r="F18">
        <v>1</v>
      </c>
      <c r="G18">
        <v>1.2490000000000001</v>
      </c>
      <c r="H18" t="s">
        <v>25</v>
      </c>
      <c r="I18" t="s">
        <v>97</v>
      </c>
    </row>
    <row r="19" spans="1:9" x14ac:dyDescent="0.2">
      <c r="A19" t="s">
        <v>98</v>
      </c>
      <c r="B19" t="s">
        <v>99</v>
      </c>
      <c r="C19" s="2">
        <v>687117713131</v>
      </c>
      <c r="D19" t="s">
        <v>15</v>
      </c>
      <c r="E19" t="s">
        <v>100</v>
      </c>
      <c r="F19">
        <v>1</v>
      </c>
      <c r="G19">
        <v>0.73299999999999998</v>
      </c>
      <c r="H19" t="s">
        <v>25</v>
      </c>
      <c r="I19" t="s">
        <v>108</v>
      </c>
    </row>
    <row r="20" spans="1:9" x14ac:dyDescent="0.2">
      <c r="A20" t="s">
        <v>103</v>
      </c>
      <c r="B20" t="s">
        <v>102</v>
      </c>
      <c r="C20" s="2">
        <v>701715501294</v>
      </c>
      <c r="D20" t="s">
        <v>15</v>
      </c>
      <c r="E20" t="s">
        <v>104</v>
      </c>
      <c r="F20">
        <v>1</v>
      </c>
      <c r="G20">
        <v>0.59899999999999998</v>
      </c>
      <c r="H20" t="s">
        <v>25</v>
      </c>
      <c r="I20" t="s">
        <v>109</v>
      </c>
    </row>
    <row r="21" spans="1:9" ht="18" x14ac:dyDescent="0.2">
      <c r="A21" t="s">
        <v>101</v>
      </c>
      <c r="B21" s="1" t="s">
        <v>105</v>
      </c>
      <c r="C21" s="1">
        <v>26111701</v>
      </c>
      <c r="D21" t="s">
        <v>15</v>
      </c>
      <c r="E21" s="1" t="s">
        <v>106</v>
      </c>
      <c r="F21">
        <v>1</v>
      </c>
      <c r="G21">
        <v>5.4974999999999996</v>
      </c>
      <c r="H21" t="s">
        <v>25</v>
      </c>
      <c r="I21" t="s">
        <v>107</v>
      </c>
    </row>
    <row r="22" spans="1:9" x14ac:dyDescent="0.2">
      <c r="A22" t="s">
        <v>89</v>
      </c>
      <c r="B22" t="s">
        <v>90</v>
      </c>
      <c r="C22" s="2" t="s">
        <v>91</v>
      </c>
      <c r="D22" t="s">
        <v>15</v>
      </c>
      <c r="E22" t="s">
        <v>92</v>
      </c>
      <c r="F22">
        <v>1</v>
      </c>
      <c r="G22">
        <v>14.99</v>
      </c>
      <c r="H22" t="s">
        <v>93</v>
      </c>
      <c r="I22" t="s">
        <v>110</v>
      </c>
    </row>
    <row r="23" spans="1:9" x14ac:dyDescent="0.2">
      <c r="A23" t="s">
        <v>118</v>
      </c>
      <c r="B23" t="s">
        <v>119</v>
      </c>
      <c r="C23" s="2" t="s">
        <v>57</v>
      </c>
      <c r="D23" t="s">
        <v>15</v>
      </c>
      <c r="E23" t="s">
        <v>120</v>
      </c>
      <c r="F23">
        <v>1</v>
      </c>
      <c r="G23">
        <v>13.99</v>
      </c>
      <c r="H23" t="s">
        <v>121</v>
      </c>
    </row>
    <row r="24" spans="1:9" x14ac:dyDescent="0.2">
      <c r="A24" t="s">
        <v>111</v>
      </c>
      <c r="G24">
        <v>3</v>
      </c>
    </row>
    <row r="25" spans="1:9" x14ac:dyDescent="0.2">
      <c r="A25" t="s">
        <v>69</v>
      </c>
      <c r="G25">
        <v>2</v>
      </c>
    </row>
    <row r="26" spans="1:9" x14ac:dyDescent="0.2">
      <c r="A26" t="s">
        <v>122</v>
      </c>
      <c r="G26">
        <v>2</v>
      </c>
    </row>
    <row r="28" spans="1:9" x14ac:dyDescent="0.2">
      <c r="A28" t="s">
        <v>112</v>
      </c>
      <c r="B28">
        <f>SUM(G2,G4,G6:G9,G11,G12,G14,G24,G25:G26)</f>
        <v>54.411999999999992</v>
      </c>
    </row>
    <row r="29" spans="1:9" x14ac:dyDescent="0.2">
      <c r="A29" t="s">
        <v>115</v>
      </c>
      <c r="B29">
        <f>SUM(G2,G4,G6,G7,G8,G9,G10,G11,G12,G14,G24,G25:G26)</f>
        <v>56.407999999999994</v>
      </c>
    </row>
    <row r="30" spans="1:9" x14ac:dyDescent="0.2">
      <c r="A30" t="s">
        <v>113</v>
      </c>
      <c r="B30">
        <f>SUM(G2,G4,G6,G7,G8,G9,G11,G12,G14,G15,G16,G22:G24,G25:G26)</f>
        <v>125.03699999999998</v>
      </c>
    </row>
    <row r="31" spans="1:9" x14ac:dyDescent="0.2">
      <c r="A31" t="s">
        <v>114</v>
      </c>
      <c r="B31">
        <f>SUM(G2,G4,G6,G7,G8,G10,G9,G11,G12,G13:G14,G15,G16,G22:G26)</f>
        <v>127.13299999999998</v>
      </c>
    </row>
    <row r="32" spans="1:9" x14ac:dyDescent="0.2">
      <c r="A32" t="s">
        <v>116</v>
      </c>
      <c r="B32">
        <f>SUM(G2,G4,G6,G14,G15,G22:G24,G25:G26)</f>
        <v>74.706999999999994</v>
      </c>
    </row>
    <row r="33" spans="1:2" x14ac:dyDescent="0.2">
      <c r="A33" t="s">
        <v>117</v>
      </c>
      <c r="B33">
        <f>SUM(G3,G5,G17:G21,G24:G26)</f>
        <v>59.111499999999999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Yang</dc:creator>
  <cp:lastModifiedBy>Gao, Yang</cp:lastModifiedBy>
  <dcterms:created xsi:type="dcterms:W3CDTF">2025-09-05T03:25:20Z</dcterms:created>
  <dcterms:modified xsi:type="dcterms:W3CDTF">2025-10-31T03:48:51Z</dcterms:modified>
</cp:coreProperties>
</file>