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431"/>
  <workbookPr filterPrivacy="1"/>
  <bookViews>
    <workbookView xWindow="0" yWindow="0" windowWidth="22260" windowHeight="12650" activeTab="1" xr2:uid="{00000000-000D-0000-FFFF-FFFF00000000}"/>
  </bookViews>
  <sheets>
    <sheet name="Sheet1" sheetId="1" r:id="rId1"/>
    <sheet name="Sheet2" sheetId="5" r:id="rId2"/>
    <sheet name="Sheet4" sheetId="8" r:id="rId3"/>
    <sheet name="Chart1" sheetId="6" r:id="rId4"/>
    <sheet name="Sheet3" sheetId="7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50" i="5" l="1"/>
  <c r="G150" i="5"/>
  <c r="H150" i="5"/>
  <c r="I150" i="5" s="1"/>
  <c r="K150" i="5"/>
  <c r="G149" i="5"/>
  <c r="K149" i="5" s="1"/>
  <c r="M149" i="5" s="1"/>
  <c r="H149" i="5"/>
  <c r="I149" i="5" s="1"/>
  <c r="K148" i="5"/>
  <c r="M148" i="5" s="1"/>
  <c r="G148" i="5"/>
  <c r="H148" i="5"/>
  <c r="I148" i="5" s="1"/>
  <c r="K147" i="5"/>
  <c r="M147" i="5" s="1"/>
  <c r="G147" i="5"/>
  <c r="H147" i="5"/>
  <c r="I147" i="5" s="1"/>
  <c r="B4" i="8"/>
  <c r="K145" i="5"/>
  <c r="M145" i="5"/>
  <c r="M146" i="5"/>
  <c r="K146" i="5"/>
  <c r="G146" i="5"/>
  <c r="H146" i="5"/>
  <c r="I146" i="5" s="1"/>
  <c r="H3" i="5"/>
  <c r="H28" i="5"/>
  <c r="H52" i="5"/>
  <c r="J145" i="5"/>
  <c r="G140" i="5"/>
  <c r="H140" i="5"/>
  <c r="I140" i="5" s="1"/>
  <c r="G141" i="5"/>
  <c r="H141" i="5"/>
  <c r="I141" i="5" s="1"/>
  <c r="G142" i="5"/>
  <c r="H142" i="5"/>
  <c r="I142" i="5" s="1"/>
  <c r="G143" i="5"/>
  <c r="H143" i="5"/>
  <c r="I143" i="5" s="1"/>
  <c r="G144" i="5"/>
  <c r="H144" i="5"/>
  <c r="I144" i="5" s="1"/>
  <c r="G145" i="5"/>
  <c r="H145" i="5"/>
  <c r="I145" i="5" s="1"/>
  <c r="F138" i="5"/>
  <c r="G138" i="5"/>
  <c r="H138" i="5"/>
  <c r="I138" i="5"/>
  <c r="F139" i="5"/>
  <c r="G139" i="5"/>
  <c r="H139" i="5"/>
  <c r="I139" i="5"/>
  <c r="F137" i="5"/>
  <c r="G137" i="5"/>
  <c r="H137" i="5"/>
  <c r="I137" i="5" s="1"/>
  <c r="F136" i="5"/>
  <c r="G136" i="5"/>
  <c r="H136" i="5"/>
  <c r="I136" i="5" s="1"/>
  <c r="F129" i="5"/>
  <c r="G129" i="5"/>
  <c r="H129" i="5"/>
  <c r="I129" i="5" s="1"/>
  <c r="F130" i="5"/>
  <c r="G130" i="5"/>
  <c r="H130" i="5"/>
  <c r="I130" i="5" s="1"/>
  <c r="F131" i="5"/>
  <c r="G131" i="5"/>
  <c r="H131" i="5"/>
  <c r="I131" i="5" s="1"/>
  <c r="F132" i="5"/>
  <c r="G132" i="5"/>
  <c r="H132" i="5"/>
  <c r="I132" i="5" s="1"/>
  <c r="F133" i="5"/>
  <c r="G133" i="5"/>
  <c r="H133" i="5"/>
  <c r="I133" i="5" s="1"/>
  <c r="F134" i="5"/>
  <c r="G134" i="5"/>
  <c r="H134" i="5"/>
  <c r="I134" i="5" s="1"/>
  <c r="F135" i="5"/>
  <c r="G135" i="5"/>
  <c r="H135" i="5"/>
  <c r="I135" i="5" s="1"/>
  <c r="M128" i="5"/>
  <c r="M126" i="5"/>
  <c r="F127" i="5"/>
  <c r="G127" i="5"/>
  <c r="H127" i="5"/>
  <c r="I127" i="5"/>
  <c r="F128" i="5"/>
  <c r="G128" i="5"/>
  <c r="H128" i="5"/>
  <c r="I128" i="5"/>
  <c r="F126" i="5"/>
  <c r="G126" i="5"/>
  <c r="H126" i="5"/>
  <c r="I126" i="5" s="1"/>
  <c r="F125" i="5"/>
  <c r="G125" i="5"/>
  <c r="H125" i="5"/>
  <c r="I125" i="5" s="1"/>
  <c r="F124" i="5"/>
  <c r="G124" i="5"/>
  <c r="H124" i="5"/>
  <c r="I124" i="5" s="1"/>
  <c r="F122" i="5"/>
  <c r="G122" i="5"/>
  <c r="H122" i="5"/>
  <c r="I122" i="5"/>
  <c r="F123" i="5"/>
  <c r="G123" i="5"/>
  <c r="H123" i="5"/>
  <c r="I123" i="5"/>
  <c r="F118" i="5"/>
  <c r="G118" i="5"/>
  <c r="H118" i="5"/>
  <c r="I118" i="5" s="1"/>
  <c r="F119" i="5"/>
  <c r="G119" i="5"/>
  <c r="H119" i="5"/>
  <c r="I119" i="5" s="1"/>
  <c r="F120" i="5"/>
  <c r="G120" i="5"/>
  <c r="H120" i="5"/>
  <c r="I120" i="5" s="1"/>
  <c r="F121" i="5"/>
  <c r="G121" i="5"/>
  <c r="H121" i="5"/>
  <c r="I121" i="5" s="1"/>
  <c r="F117" i="5"/>
  <c r="G117" i="5"/>
  <c r="H117" i="5"/>
  <c r="I117" i="5" s="1"/>
  <c r="F116" i="5"/>
  <c r="G116" i="5"/>
  <c r="H116" i="5"/>
  <c r="I116" i="5" s="1"/>
  <c r="F115" i="5"/>
  <c r="G115" i="5"/>
  <c r="H115" i="5"/>
  <c r="I115" i="5"/>
  <c r="F114" i="5"/>
  <c r="G114" i="5"/>
  <c r="H114" i="5"/>
  <c r="I114" i="5"/>
  <c r="F113" i="5"/>
  <c r="G113" i="5"/>
  <c r="H113" i="5"/>
  <c r="I113" i="5"/>
  <c r="F111" i="5"/>
  <c r="G111" i="5"/>
  <c r="H111" i="5"/>
  <c r="I111" i="5" s="1"/>
  <c r="F112" i="5"/>
  <c r="G112" i="5"/>
  <c r="H112" i="5"/>
  <c r="I112" i="5" s="1"/>
  <c r="F110" i="5"/>
  <c r="G110" i="5"/>
  <c r="H110" i="5"/>
  <c r="I110" i="5" s="1"/>
  <c r="F109" i="5"/>
  <c r="G109" i="5"/>
  <c r="H109" i="5"/>
  <c r="I109" i="5"/>
  <c r="F108" i="5"/>
  <c r="G108" i="5"/>
  <c r="H108" i="5"/>
  <c r="I108" i="5"/>
  <c r="F107" i="5"/>
  <c r="G107" i="5"/>
  <c r="H107" i="5"/>
  <c r="I107" i="5" s="1"/>
  <c r="G106" i="5"/>
  <c r="H106" i="5"/>
  <c r="I106" i="5" s="1"/>
  <c r="F106" i="5"/>
  <c r="F105" i="5"/>
  <c r="G105" i="5"/>
  <c r="H105" i="5"/>
  <c r="I105" i="5" s="1"/>
  <c r="F104" i="5"/>
  <c r="G104" i="5"/>
  <c r="H104" i="5"/>
  <c r="I104" i="5" s="1"/>
  <c r="F102" i="5"/>
  <c r="G102" i="5"/>
  <c r="H102" i="5"/>
  <c r="I102" i="5" s="1"/>
  <c r="F103" i="5"/>
  <c r="G103" i="5"/>
  <c r="H103" i="5"/>
  <c r="I103" i="5" s="1"/>
  <c r="F101" i="5"/>
  <c r="G101" i="5"/>
  <c r="H101" i="5"/>
  <c r="I101" i="5"/>
  <c r="F100" i="5"/>
  <c r="G100" i="5"/>
  <c r="H100" i="5"/>
  <c r="I100" i="5" s="1"/>
  <c r="I99" i="5"/>
  <c r="H99" i="5"/>
  <c r="G99" i="5"/>
  <c r="F99" i="5"/>
  <c r="F98" i="5"/>
  <c r="G98" i="5"/>
  <c r="H98" i="5"/>
  <c r="I98" i="5" s="1"/>
  <c r="F83" i="5"/>
  <c r="G83" i="5"/>
  <c r="F84" i="5"/>
  <c r="G84" i="5"/>
  <c r="F85" i="5"/>
  <c r="G85" i="5"/>
  <c r="F86" i="5"/>
  <c r="G86" i="5"/>
  <c r="F87" i="5"/>
  <c r="G87" i="5"/>
  <c r="F88" i="5"/>
  <c r="G88" i="5"/>
  <c r="F89" i="5"/>
  <c r="G89" i="5"/>
  <c r="F90" i="5"/>
  <c r="G90" i="5"/>
  <c r="F91" i="5"/>
  <c r="G91" i="5"/>
  <c r="F92" i="5"/>
  <c r="G92" i="5"/>
  <c r="F93" i="5"/>
  <c r="G93" i="5"/>
  <c r="F94" i="5"/>
  <c r="G94" i="5"/>
  <c r="F95" i="5"/>
  <c r="G95" i="5"/>
  <c r="F96" i="5"/>
  <c r="G96" i="5"/>
  <c r="F97" i="5"/>
  <c r="G97" i="5"/>
  <c r="H97" i="5"/>
  <c r="I97" i="5"/>
  <c r="H96" i="5"/>
  <c r="I96" i="5" s="1"/>
  <c r="H95" i="5"/>
  <c r="I95" i="5"/>
  <c r="H93" i="5"/>
  <c r="I93" i="5" s="1"/>
  <c r="H94" i="5"/>
  <c r="I94" i="5" s="1"/>
  <c r="A4" i="8"/>
  <c r="A3" i="8"/>
  <c r="I91" i="5"/>
  <c r="H91" i="5"/>
  <c r="H88" i="5"/>
  <c r="I88" i="5" s="1"/>
  <c r="I82" i="5"/>
  <c r="H82" i="5"/>
  <c r="F81" i="5"/>
  <c r="G81" i="5"/>
  <c r="F82" i="5"/>
  <c r="G82" i="5"/>
  <c r="F77" i="5"/>
  <c r="G77" i="5"/>
  <c r="F78" i="5"/>
  <c r="G78" i="5"/>
  <c r="F79" i="5"/>
  <c r="G79" i="5"/>
  <c r="F80" i="5"/>
  <c r="G80" i="5"/>
  <c r="F53" i="5"/>
  <c r="G53" i="5"/>
  <c r="F54" i="5"/>
  <c r="G54" i="5"/>
  <c r="F55" i="5"/>
  <c r="G55" i="5"/>
  <c r="F56" i="5"/>
  <c r="G56" i="5"/>
  <c r="F57" i="5"/>
  <c r="G57" i="5"/>
  <c r="F58" i="5"/>
  <c r="G58" i="5"/>
  <c r="F59" i="5"/>
  <c r="G59" i="5"/>
  <c r="F60" i="5"/>
  <c r="G60" i="5"/>
  <c r="F61" i="5"/>
  <c r="G61" i="5"/>
  <c r="F62" i="5"/>
  <c r="G62" i="5"/>
  <c r="F63" i="5"/>
  <c r="G63" i="5"/>
  <c r="F64" i="5"/>
  <c r="G64" i="5"/>
  <c r="F65" i="5"/>
  <c r="G65" i="5"/>
  <c r="F66" i="5"/>
  <c r="G66" i="5"/>
  <c r="F67" i="5"/>
  <c r="G67" i="5"/>
  <c r="F68" i="5"/>
  <c r="G68" i="5"/>
  <c r="F69" i="5"/>
  <c r="G69" i="5"/>
  <c r="F70" i="5"/>
  <c r="G70" i="5"/>
  <c r="F71" i="5"/>
  <c r="G71" i="5"/>
  <c r="F72" i="5"/>
  <c r="G72" i="5"/>
  <c r="F73" i="5"/>
  <c r="G73" i="5"/>
  <c r="F74" i="5"/>
  <c r="G74" i="5"/>
  <c r="F75" i="5"/>
  <c r="G75" i="5"/>
  <c r="F76" i="5"/>
  <c r="G76" i="5"/>
  <c r="F44" i="5" l="1"/>
  <c r="G44" i="5"/>
  <c r="F45" i="5"/>
  <c r="G45" i="5"/>
  <c r="F46" i="5"/>
  <c r="G46" i="5"/>
  <c r="F47" i="5"/>
  <c r="G47" i="5"/>
  <c r="F48" i="5"/>
  <c r="G48" i="5"/>
  <c r="F49" i="5"/>
  <c r="G49" i="5"/>
  <c r="F50" i="5"/>
  <c r="G50" i="5"/>
  <c r="F51" i="5"/>
  <c r="G51" i="5"/>
  <c r="F52" i="5"/>
  <c r="G52" i="5"/>
  <c r="F43" i="5"/>
  <c r="G43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18" i="5"/>
  <c r="F42" i="5"/>
  <c r="F35" i="5"/>
  <c r="F36" i="5"/>
  <c r="F37" i="5"/>
  <c r="F38" i="5"/>
  <c r="F39" i="5"/>
  <c r="F40" i="5"/>
  <c r="F41" i="5"/>
  <c r="F34" i="5"/>
  <c r="F33" i="5"/>
  <c r="F32" i="5"/>
  <c r="F31" i="5"/>
  <c r="F30" i="5"/>
  <c r="F29" i="5"/>
  <c r="F18" i="5"/>
  <c r="F19" i="5"/>
  <c r="F20" i="5"/>
  <c r="F21" i="5"/>
  <c r="F22" i="5"/>
  <c r="F23" i="5"/>
  <c r="F24" i="5"/>
  <c r="F25" i="5"/>
  <c r="F26" i="5"/>
  <c r="F27" i="5"/>
  <c r="F28" i="5"/>
  <c r="F17" i="5"/>
  <c r="F8" i="5" l="1"/>
  <c r="G8" i="5"/>
  <c r="F7" i="5"/>
  <c r="G7" i="5"/>
  <c r="G5" i="5"/>
  <c r="G6" i="5"/>
  <c r="G4" i="5"/>
  <c r="F5" i="5"/>
  <c r="F6" i="5"/>
  <c r="F4" i="5"/>
  <c r="A3" i="7"/>
  <c r="H69" i="1"/>
  <c r="G6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19" i="1"/>
  <c r="E18" i="1"/>
</calcChain>
</file>

<file path=xl/sharedStrings.xml><?xml version="1.0" encoding="utf-8"?>
<sst xmlns="http://schemas.openxmlformats.org/spreadsheetml/2006/main" count="93" uniqueCount="56">
  <si>
    <t>Model</t>
  </si>
  <si>
    <t>Result (loss)</t>
  </si>
  <si>
    <t>+1</t>
  </si>
  <si>
    <t>CNN x19, wo permute</t>
  </si>
  <si>
    <t>CNN x13 (1 + 12)</t>
  </si>
  <si>
    <t>CNN 64 x13</t>
  </si>
  <si>
    <t>time left</t>
  </si>
  <si>
    <t>CNN 128 x13</t>
  </si>
  <si>
    <t>CNN 64 x13 lr 0.1</t>
  </si>
  <si>
    <t>CNN 64 x13 lr 0.05</t>
  </si>
  <si>
    <t>CNN x19, Permute, flatten lr 0.2 first 10000 data points</t>
  </si>
  <si>
    <t>CNN 64 x13 lr 0.02</t>
  </si>
  <si>
    <t>CNN 128 x13 lr 0.05</t>
  </si>
  <si>
    <t>CNN 128 x13 lr 0.02</t>
  </si>
  <si>
    <t>CNN 32 x13 lr 0.05</t>
  </si>
  <si>
    <t>CNN 32 x19 lr 0.05</t>
  </si>
  <si>
    <t>CNN 32 x19 lr 0.1</t>
  </si>
  <si>
    <t>CNN 32 x13 lr 0.1</t>
  </si>
  <si>
    <t>CNN 32 1+5 32 x12 lr 0.1</t>
  </si>
  <si>
    <t>CNN 32 1+5 relu 32 x12 lr 0.1</t>
  </si>
  <si>
    <t>wo BN, CNN 32 1+5 relu 32 x12 lr 0.1</t>
  </si>
  <si>
    <t>wo BN, CNN 32 1+5 relu, Res_Layer 32 x12 lr 0.1</t>
  </si>
  <si>
    <t>wo BN, CNN 32 1+5 relu, Res_Layer 32 x12 lr 0.05</t>
  </si>
  <si>
    <t>wo BN, CNN 32 1+5 relu, Res_Layer 32 x12 lr 0.02</t>
  </si>
  <si>
    <t>wo BN, CNN 32 1+5 relu, Res_Layer 32 x12 lr 0.01</t>
  </si>
  <si>
    <t>wo BN, CNN 32 1+5 relu, Res_Layer 32 x12 lr 0.005</t>
  </si>
  <si>
    <t>wo BN, CNN 32 1+5 relu, Res_Layer 32 x12 lr 0.002</t>
  </si>
  <si>
    <t>CNN 32 1+5 relu, Res_Layer w BN 32 x12 lr 0.1</t>
  </si>
  <si>
    <t>CNN 32 1+5 relu, Res_Layer w BN 32 x12 lr 0.05</t>
  </si>
  <si>
    <t>CNN 32 1+5 relu, Res_Layer (CNN, relu, BN) w BN 32 x12 lr 0.05</t>
  </si>
  <si>
    <t>CNN 32 1+5 relu, Res_Layer (CNN, relu, BN) w BN 32 x12 lr 0.005</t>
  </si>
  <si>
    <t>CNN 32 1+5 relu, Res_Layer (BN, relu, CNN) w BN 32 x12 lr 0.005</t>
  </si>
  <si>
    <t>CNN 32 1+5 relu, Res_Layer (relu, CNN) 32 x12 lr 0.005</t>
  </si>
  <si>
    <t>CNN 32 1+5 relu, Res_Layer (BN, relu, CNN) 32 x18 lr 0.005</t>
  </si>
  <si>
    <t>CNN 64 1+5 relu, Res_Layer (BN, relu, CNN) 64 x12 lr 0.005</t>
  </si>
  <si>
    <t>CNN 128 1+5 relu, Res_Layer (BN, relu, CNN) 128 x12 lr 0.005</t>
  </si>
  <si>
    <t>CNN 256 1+5 relu, Res_Layer (BN, relu, CNN) 256 x12 lr 0.005</t>
  </si>
  <si>
    <t>63 (256 x13)</t>
  </si>
  <si>
    <t>#100</t>
  </si>
  <si>
    <t># Errors</t>
  </si>
  <si>
    <t>Error %</t>
  </si>
  <si>
    <t>CNN 256 1+5 relu, Res_Layer (BN, relu, CNN) 256 x12 lr 0.005 5M good data</t>
  </si>
  <si>
    <t>Val_loss</t>
  </si>
  <si>
    <t>Val accuracy</t>
  </si>
  <si>
    <t>xxx</t>
  </si>
  <si>
    <t>5M_02</t>
  </si>
  <si>
    <t>10M_03</t>
  </si>
  <si>
    <t>train improvement</t>
  </si>
  <si>
    <t>test improvement</t>
  </si>
  <si>
    <t>test % error</t>
  </si>
  <si>
    <t>test # errors</t>
  </si>
  <si>
    <t>temp8</t>
  </si>
  <si>
    <t>LR=0.001</t>
  </si>
  <si>
    <t>LR=0.002</t>
  </si>
  <si>
    <t xml:space="preserve">Adam it=0 </t>
  </si>
  <si>
    <t>20171020 22:24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</si>
</sst>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%"/>
    <numFmt numFmtId="167" formatCode="0.0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164" fontId="1" fillId="0" borderId="0" xfId="0" applyNumberFormat="1" applyFont="1"/>
    <xf numFmtId="3" fontId="1" fillId="0" borderId="0" xfId="0" applyNumberFormat="1" applyFont="1"/>
    <xf numFmtId="1" fontId="1" fillId="0" borderId="0" xfId="0" applyNumberFormat="1" applyFont="1"/>
    <xf numFmtId="0" fontId="1" fillId="0" borderId="0" xfId="0" quotePrefix="1" applyFont="1"/>
    <xf numFmtId="0" fontId="1" fillId="0" borderId="0" xfId="0" applyFont="1" applyAlignment="1">
      <alignment wrapText="1"/>
    </xf>
    <xf numFmtId="14" fontId="1" fillId="0" borderId="0" xfId="0" applyNumberFormat="1" applyFont="1"/>
    <xf numFmtId="0" fontId="1" fillId="0" borderId="0" xfId="0" quotePrefix="1" applyFont="1" applyAlignment="1">
      <alignment wrapText="1"/>
    </xf>
    <xf numFmtId="165" fontId="1" fillId="0" borderId="0" xfId="0" applyNumberFormat="1" applyFont="1"/>
    <xf numFmtId="0" fontId="2" fillId="0" borderId="0" xfId="0" applyFont="1"/>
    <xf numFmtId="1" fontId="2" fillId="0" borderId="0" xfId="0" applyNumberFormat="1" applyFont="1"/>
    <xf numFmtId="164" fontId="2" fillId="0" borderId="0" xfId="0" applyNumberFormat="1" applyFont="1"/>
    <xf numFmtId="167" fontId="2" fillId="0" borderId="0" xfId="0" applyNumberFormat="1" applyFont="1"/>
    <xf numFmtId="10" fontId="2" fillId="0" borderId="0" xfId="1" applyNumberFormat="1" applyFont="1"/>
    <xf numFmtId="9" fontId="2" fillId="0" borderId="0" xfId="0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4.xml"/><Relationship Id="rId4" Type="http://schemas.openxmlformats.org/officeDocument/2006/relationships/chartsheet" Target="chartsheets/sheet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Sheet2!$A$2:$A$101</c:f>
              <c:numCache>
                <c:formatCode>General</c:formatCode>
                <c:ptCount val="100"/>
                <c:pt idx="0">
                  <c:v>1.6577</c:v>
                </c:pt>
                <c:pt idx="1">
                  <c:v>1.11768018454</c:v>
                </c:pt>
                <c:pt idx="2">
                  <c:v>0.90041255652899999</c:v>
                </c:pt>
                <c:pt idx="3">
                  <c:v>0.80516575574899996</c:v>
                </c:pt>
                <c:pt idx="4">
                  <c:v>0.793598073721</c:v>
                </c:pt>
                <c:pt idx="5">
                  <c:v>0.70379880964800001</c:v>
                </c:pt>
                <c:pt idx="6">
                  <c:v>0.69506039172400003</c:v>
                </c:pt>
                <c:pt idx="7">
                  <c:v>0.67718444317600002</c:v>
                </c:pt>
                <c:pt idx="8">
                  <c:v>0.58716149702700005</c:v>
                </c:pt>
                <c:pt idx="9">
                  <c:v>0.53622896969300005</c:v>
                </c:pt>
                <c:pt idx="10">
                  <c:v>0.47965566366899998</c:v>
                </c:pt>
                <c:pt idx="11">
                  <c:v>0.44616923183200002</c:v>
                </c:pt>
                <c:pt idx="12">
                  <c:v>0.38781468868300001</c:v>
                </c:pt>
                <c:pt idx="13">
                  <c:v>0.37790609151100002</c:v>
                </c:pt>
                <c:pt idx="14">
                  <c:v>0.343069460243</c:v>
                </c:pt>
                <c:pt idx="15">
                  <c:v>0.28144591562400001</c:v>
                </c:pt>
                <c:pt idx="16">
                  <c:v>0.28890068679999997</c:v>
                </c:pt>
                <c:pt idx="17">
                  <c:v>0.252156034857</c:v>
                </c:pt>
                <c:pt idx="18">
                  <c:v>0.217821585387</c:v>
                </c:pt>
                <c:pt idx="19">
                  <c:v>0.23007406108100001</c:v>
                </c:pt>
                <c:pt idx="20">
                  <c:v>0.20689805299</c:v>
                </c:pt>
                <c:pt idx="21">
                  <c:v>0.18570877760599999</c:v>
                </c:pt>
                <c:pt idx="22">
                  <c:v>0.178144724108</c:v>
                </c:pt>
                <c:pt idx="23">
                  <c:v>0.19362612981300001</c:v>
                </c:pt>
                <c:pt idx="24">
                  <c:v>0.24051625523699999</c:v>
                </c:pt>
                <c:pt idx="25">
                  <c:v>0.22384897358700001</c:v>
                </c:pt>
                <c:pt idx="26">
                  <c:v>0.21663192920400001</c:v>
                </c:pt>
                <c:pt idx="27">
                  <c:v>0.17248859815299999</c:v>
                </c:pt>
                <c:pt idx="28">
                  <c:v>0.122668018006</c:v>
                </c:pt>
                <c:pt idx="29">
                  <c:v>9.5532491244399997E-2</c:v>
                </c:pt>
                <c:pt idx="30">
                  <c:v>8.6697749607300006E-2</c:v>
                </c:pt>
                <c:pt idx="31">
                  <c:v>7.9634385369699995E-2</c:v>
                </c:pt>
                <c:pt idx="32">
                  <c:v>8.2391605014000002E-2</c:v>
                </c:pt>
                <c:pt idx="33">
                  <c:v>5.9104973916000003E-2</c:v>
                </c:pt>
                <c:pt idx="34">
                  <c:v>5.3162631113100003E-2</c:v>
                </c:pt>
                <c:pt idx="35">
                  <c:v>5.09100862313E-2</c:v>
                </c:pt>
                <c:pt idx="36">
                  <c:v>4.3294962588699998E-2</c:v>
                </c:pt>
                <c:pt idx="37">
                  <c:v>3.92297044629E-2</c:v>
                </c:pt>
                <c:pt idx="38">
                  <c:v>3.8655714923499999E-2</c:v>
                </c:pt>
                <c:pt idx="39">
                  <c:v>3.3422136143799998E-2</c:v>
                </c:pt>
                <c:pt idx="40">
                  <c:v>2.8694371925699999E-2</c:v>
                </c:pt>
                <c:pt idx="41">
                  <c:v>2.0675449864900001E-2</c:v>
                </c:pt>
                <c:pt idx="42">
                  <c:v>1.51787710085E-2</c:v>
                </c:pt>
                <c:pt idx="43">
                  <c:v>1.43974381674E-2</c:v>
                </c:pt>
                <c:pt idx="44">
                  <c:v>1.2292402453E-2</c:v>
                </c:pt>
                <c:pt idx="45">
                  <c:v>1.1757541884399999E-2</c:v>
                </c:pt>
                <c:pt idx="46">
                  <c:v>1.13561437931E-2</c:v>
                </c:pt>
                <c:pt idx="47">
                  <c:v>1.0290536945099999E-2</c:v>
                </c:pt>
                <c:pt idx="48">
                  <c:v>1.01922759204E-2</c:v>
                </c:pt>
                <c:pt idx="49">
                  <c:v>9.8574883450100008E-3</c:v>
                </c:pt>
                <c:pt idx="50">
                  <c:v>9.4871397333900001E-3</c:v>
                </c:pt>
                <c:pt idx="51">
                  <c:v>9.6582549900600008E-3</c:v>
                </c:pt>
                <c:pt idx="52">
                  <c:v>9.2503861466000006E-3</c:v>
                </c:pt>
                <c:pt idx="53">
                  <c:v>1.0422976079299999E-2</c:v>
                </c:pt>
                <c:pt idx="54">
                  <c:v>9.50945131772E-3</c:v>
                </c:pt>
                <c:pt idx="55">
                  <c:v>9.3903621120299992E-3</c:v>
                </c:pt>
                <c:pt idx="56">
                  <c:v>9.6282584389000003E-3</c:v>
                </c:pt>
                <c:pt idx="57">
                  <c:v>9.1610150280799999E-3</c:v>
                </c:pt>
                <c:pt idx="58">
                  <c:v>9.1108255583100001E-3</c:v>
                </c:pt>
                <c:pt idx="59">
                  <c:v>8.9659443416199996E-3</c:v>
                </c:pt>
                <c:pt idx="60">
                  <c:v>9.0301814474500006E-3</c:v>
                </c:pt>
                <c:pt idx="61">
                  <c:v>8.8510035755499997E-3</c:v>
                </c:pt>
                <c:pt idx="62">
                  <c:v>8.6905660107699997E-3</c:v>
                </c:pt>
                <c:pt idx="63">
                  <c:v>8.6546151418600004E-3</c:v>
                </c:pt>
                <c:pt idx="64">
                  <c:v>8.6889726255300007E-3</c:v>
                </c:pt>
                <c:pt idx="65">
                  <c:v>8.6342178597999999E-3</c:v>
                </c:pt>
                <c:pt idx="66">
                  <c:v>1.02975818561E-2</c:v>
                </c:pt>
                <c:pt idx="67">
                  <c:v>1.07350757542E-2</c:v>
                </c:pt>
                <c:pt idx="68">
                  <c:v>9.6096090637699996E-3</c:v>
                </c:pt>
                <c:pt idx="69">
                  <c:v>9.0830055603899999E-3</c:v>
                </c:pt>
                <c:pt idx="70">
                  <c:v>9.2710152937800008E-3</c:v>
                </c:pt>
                <c:pt idx="71">
                  <c:v>8.8753529489600004E-3</c:v>
                </c:pt>
                <c:pt idx="72">
                  <c:v>8.9202986084299992E-3</c:v>
                </c:pt>
                <c:pt idx="73">
                  <c:v>8.6430777133499996E-3</c:v>
                </c:pt>
                <c:pt idx="74">
                  <c:v>8.7392738059899992E-3</c:v>
                </c:pt>
                <c:pt idx="75">
                  <c:v>8.6230674423899995E-3</c:v>
                </c:pt>
                <c:pt idx="76">
                  <c:v>8.6302506511900003E-3</c:v>
                </c:pt>
                <c:pt idx="77">
                  <c:v>8.5226390168799994E-3</c:v>
                </c:pt>
                <c:pt idx="78">
                  <c:v>8.5816860781099992E-3</c:v>
                </c:pt>
                <c:pt idx="79">
                  <c:v>8.6007027450299995E-3</c:v>
                </c:pt>
                <c:pt idx="80">
                  <c:v>8.5016452889199994E-3</c:v>
                </c:pt>
                <c:pt idx="81">
                  <c:v>8.5161784976699999E-3</c:v>
                </c:pt>
                <c:pt idx="82">
                  <c:v>8.3983005213700002E-3</c:v>
                </c:pt>
                <c:pt idx="83">
                  <c:v>8.3828327718899996E-3</c:v>
                </c:pt>
                <c:pt idx="84">
                  <c:v>8.5231164783200006E-3</c:v>
                </c:pt>
                <c:pt idx="85">
                  <c:v>8.4986959314799996E-3</c:v>
                </c:pt>
                <c:pt idx="86">
                  <c:v>8.4934469748999993E-3</c:v>
                </c:pt>
                <c:pt idx="87">
                  <c:v>8.5477301370699994E-3</c:v>
                </c:pt>
                <c:pt idx="88">
                  <c:v>8.4406574962500001E-3</c:v>
                </c:pt>
                <c:pt idx="89">
                  <c:v>8.3465695079199993E-3</c:v>
                </c:pt>
                <c:pt idx="90">
                  <c:v>8.4869670867200007E-3</c:v>
                </c:pt>
                <c:pt idx="91">
                  <c:v>8.4371490062000003E-3</c:v>
                </c:pt>
                <c:pt idx="92">
                  <c:v>8.3040720804999999E-3</c:v>
                </c:pt>
                <c:pt idx="93">
                  <c:v>8.3191016790799995E-3</c:v>
                </c:pt>
                <c:pt idx="94">
                  <c:v>8.2553034881100006E-3</c:v>
                </c:pt>
                <c:pt idx="95">
                  <c:v>8.2535602101399992E-3</c:v>
                </c:pt>
                <c:pt idx="96">
                  <c:v>8.2539275648699992E-3</c:v>
                </c:pt>
                <c:pt idx="97">
                  <c:v>8.4427370813500002E-3</c:v>
                </c:pt>
                <c:pt idx="98">
                  <c:v>8.2817986822199992E-3</c:v>
                </c:pt>
                <c:pt idx="99">
                  <c:v>8.3176273088599994E-3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F05-419A-8B36-A879F41807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7410351"/>
        <c:axId val="1752869759"/>
      </c:scatterChart>
      <c:valAx>
        <c:axId val="1777410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869759"/>
        <c:crosses val="autoZero"/>
        <c:crossBetween val="midCat"/>
      </c:valAx>
      <c:valAx>
        <c:axId val="175286975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410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A1FA4A1-D43D-4BD4-BAA2-2EF2EC65CD9C}">
  <sheetPr/>
  <sheetViews>
    <sheetView zoomScale="7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9937" cy="607670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240072-A107-433E-B147-E965DB6DAD2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96"/>
  <sheetViews>
    <sheetView topLeftCell="B58" workbookViewId="0">
      <selection activeCell="C71" sqref="C71"/>
    </sheetView>
  </sheetViews>
  <sheetFormatPr defaultRowHeight="14.5" x14ac:dyDescent="0.35"/>
  <cols>
    <col min="1" max="1" width="10.08984375" style="1" bestFit="1" customWidth="1"/>
    <col min="2" max="2" width="8.7265625" style="1"/>
    <col min="3" max="3" width="71.54296875" style="1" bestFit="1" customWidth="1"/>
    <col min="4" max="4" width="11" style="2" customWidth="1"/>
    <col min="5" max="5" width="11.36328125" style="4" bestFit="1" customWidth="1"/>
    <col min="6" max="6" width="7.90625" style="1" customWidth="1"/>
    <col min="7" max="7" width="8" style="1" bestFit="1" customWidth="1"/>
    <col min="8" max="16384" width="8.7265625" style="1"/>
  </cols>
  <sheetData>
    <row r="2" spans="1:8" x14ac:dyDescent="0.35">
      <c r="C2" s="1" t="s">
        <v>0</v>
      </c>
      <c r="D2" s="2" t="s">
        <v>1</v>
      </c>
      <c r="E2" s="4" t="s">
        <v>6</v>
      </c>
      <c r="G2" s="1" t="s">
        <v>40</v>
      </c>
      <c r="H2" s="1" t="s">
        <v>39</v>
      </c>
    </row>
    <row r="3" spans="1:8" x14ac:dyDescent="0.35">
      <c r="A3" s="1">
        <v>20171007</v>
      </c>
      <c r="B3" s="1">
        <v>1</v>
      </c>
      <c r="C3" s="1" t="s">
        <v>10</v>
      </c>
      <c r="D3" s="2">
        <v>1.1100000000000001</v>
      </c>
      <c r="F3" s="3"/>
      <c r="G3" s="4"/>
    </row>
    <row r="4" spans="1:8" x14ac:dyDescent="0.35">
      <c r="B4" s="1">
        <v>2</v>
      </c>
      <c r="C4" s="5" t="s">
        <v>3</v>
      </c>
      <c r="D4" s="2">
        <v>1.08</v>
      </c>
      <c r="G4" s="4"/>
    </row>
    <row r="5" spans="1:8" x14ac:dyDescent="0.35">
      <c r="B5" s="1">
        <v>3</v>
      </c>
      <c r="C5" s="5" t="s">
        <v>4</v>
      </c>
      <c r="D5" s="2">
        <v>1.1000000000000001</v>
      </c>
      <c r="E5" s="4">
        <v>20000</v>
      </c>
      <c r="G5" s="4"/>
    </row>
    <row r="6" spans="1:8" x14ac:dyDescent="0.35">
      <c r="B6" s="1">
        <v>4</v>
      </c>
      <c r="C6" s="1" t="s">
        <v>5</v>
      </c>
      <c r="D6" s="2">
        <v>1.1325000000000001</v>
      </c>
      <c r="E6" s="4">
        <v>34400</v>
      </c>
      <c r="F6" s="3"/>
      <c r="G6" s="4"/>
    </row>
    <row r="7" spans="1:8" x14ac:dyDescent="0.35">
      <c r="B7" s="1">
        <v>5</v>
      </c>
      <c r="C7" s="1" t="s">
        <v>7</v>
      </c>
      <c r="D7" s="2">
        <v>4</v>
      </c>
      <c r="E7" s="4">
        <v>120000</v>
      </c>
      <c r="F7" s="3"/>
      <c r="G7" s="4"/>
    </row>
    <row r="8" spans="1:8" x14ac:dyDescent="0.35">
      <c r="B8" s="1">
        <v>6</v>
      </c>
      <c r="C8" s="1" t="s">
        <v>8</v>
      </c>
      <c r="D8" s="2">
        <v>1.0894999999999999</v>
      </c>
      <c r="E8" s="4">
        <v>36344</v>
      </c>
      <c r="F8" s="3"/>
      <c r="G8" s="4"/>
    </row>
    <row r="9" spans="1:8" x14ac:dyDescent="0.35">
      <c r="B9" s="1">
        <v>7</v>
      </c>
      <c r="C9" s="1" t="s">
        <v>9</v>
      </c>
      <c r="D9" s="2">
        <v>1.0458000000000001</v>
      </c>
      <c r="E9" s="4">
        <v>36538</v>
      </c>
      <c r="F9" s="3"/>
      <c r="G9" s="4"/>
    </row>
    <row r="10" spans="1:8" x14ac:dyDescent="0.35">
      <c r="B10" s="1">
        <v>8</v>
      </c>
      <c r="C10" s="1" t="s">
        <v>11</v>
      </c>
      <c r="D10" s="2">
        <v>1.0804</v>
      </c>
      <c r="E10" s="4">
        <v>37593</v>
      </c>
      <c r="F10" s="3"/>
      <c r="G10" s="4"/>
    </row>
    <row r="11" spans="1:8" x14ac:dyDescent="0.35">
      <c r="B11" s="1">
        <v>9</v>
      </c>
      <c r="C11" s="1" t="s">
        <v>12</v>
      </c>
      <c r="D11" s="2">
        <v>1.0593999999999999</v>
      </c>
      <c r="E11" s="4">
        <v>116926</v>
      </c>
      <c r="F11" s="3"/>
      <c r="G11" s="4"/>
    </row>
    <row r="12" spans="1:8" x14ac:dyDescent="0.35">
      <c r="B12" s="1">
        <v>10</v>
      </c>
      <c r="C12" s="1" t="s">
        <v>13</v>
      </c>
      <c r="D12" s="2">
        <v>1.1059000000000001</v>
      </c>
      <c r="E12" s="4">
        <v>114298</v>
      </c>
      <c r="F12" s="3"/>
      <c r="G12" s="4"/>
    </row>
    <row r="13" spans="1:8" x14ac:dyDescent="0.35">
      <c r="B13" s="1">
        <v>11</v>
      </c>
      <c r="C13" s="1" t="s">
        <v>14</v>
      </c>
      <c r="D13" s="2">
        <v>1.0454000000000001</v>
      </c>
      <c r="E13" s="4">
        <v>14190</v>
      </c>
      <c r="F13" s="3"/>
      <c r="G13" s="4"/>
    </row>
    <row r="14" spans="1:8" x14ac:dyDescent="0.35">
      <c r="B14" s="1">
        <v>12</v>
      </c>
      <c r="C14" s="1" t="s">
        <v>15</v>
      </c>
      <c r="D14" s="2">
        <v>1.0696000000000001</v>
      </c>
      <c r="E14" s="4">
        <v>19870</v>
      </c>
      <c r="F14" s="3"/>
      <c r="G14" s="4"/>
    </row>
    <row r="15" spans="1:8" x14ac:dyDescent="0.35">
      <c r="B15" s="1">
        <v>13</v>
      </c>
      <c r="C15" s="1" t="s">
        <v>16</v>
      </c>
      <c r="D15" s="2">
        <v>1.0409999999999999</v>
      </c>
      <c r="E15" s="4">
        <v>21253</v>
      </c>
      <c r="F15" s="3"/>
      <c r="G15" s="4"/>
    </row>
    <row r="16" spans="1:8" x14ac:dyDescent="0.35">
      <c r="B16" s="1">
        <v>14</v>
      </c>
      <c r="C16" s="1" t="s">
        <v>17</v>
      </c>
      <c r="D16" s="2">
        <v>1.0382</v>
      </c>
      <c r="E16" s="4">
        <v>13467</v>
      </c>
      <c r="F16" s="3"/>
      <c r="G16" s="4"/>
    </row>
    <row r="17" spans="2:7" x14ac:dyDescent="0.35">
      <c r="B17" s="1">
        <v>15</v>
      </c>
      <c r="C17" s="1" t="s">
        <v>18</v>
      </c>
      <c r="D17" s="2">
        <v>1.0416000000000001</v>
      </c>
      <c r="E17" s="4">
        <v>14386</v>
      </c>
      <c r="F17" s="3"/>
      <c r="G17" s="4"/>
    </row>
    <row r="18" spans="2:7" x14ac:dyDescent="0.35">
      <c r="B18" s="1">
        <v>16</v>
      </c>
      <c r="C18" s="1" t="s">
        <v>19</v>
      </c>
      <c r="D18" s="2">
        <v>1.0668</v>
      </c>
      <c r="E18" s="4">
        <f>5000000/10240*F18</f>
        <v>14648.4375</v>
      </c>
      <c r="F18" s="3">
        <v>30</v>
      </c>
      <c r="G18" s="4"/>
    </row>
    <row r="19" spans="2:7" x14ac:dyDescent="0.35">
      <c r="B19" s="1">
        <v>17</v>
      </c>
      <c r="C19" s="1" t="s">
        <v>20</v>
      </c>
      <c r="D19" s="2">
        <v>1.0347999999999999</v>
      </c>
      <c r="E19" s="4">
        <f>5000000/10240*F19</f>
        <v>14160.15625</v>
      </c>
      <c r="F19" s="3">
        <v>29</v>
      </c>
      <c r="G19" s="4"/>
    </row>
    <row r="20" spans="2:7" x14ac:dyDescent="0.35">
      <c r="B20" s="1">
        <v>18</v>
      </c>
      <c r="C20" s="1" t="s">
        <v>21</v>
      </c>
      <c r="D20" s="2">
        <v>8.7489000000000008</v>
      </c>
      <c r="E20" s="4">
        <f t="shared" ref="E20:E69" si="0">5000000/10240*F20</f>
        <v>3906.25</v>
      </c>
      <c r="F20" s="3">
        <v>8</v>
      </c>
      <c r="G20" s="4"/>
    </row>
    <row r="21" spans="2:7" x14ac:dyDescent="0.35">
      <c r="B21" s="1">
        <v>19</v>
      </c>
      <c r="C21" s="1" t="s">
        <v>22</v>
      </c>
      <c r="D21" s="2">
        <v>9.0428999999999995</v>
      </c>
      <c r="E21" s="4">
        <f t="shared" si="0"/>
        <v>4394.53125</v>
      </c>
      <c r="F21" s="3">
        <v>9</v>
      </c>
      <c r="G21" s="4"/>
    </row>
    <row r="22" spans="2:7" x14ac:dyDescent="0.35">
      <c r="B22" s="1">
        <v>20</v>
      </c>
      <c r="C22" s="1" t="s">
        <v>23</v>
      </c>
      <c r="D22" s="2">
        <v>9.0366</v>
      </c>
      <c r="E22" s="4">
        <f t="shared" si="0"/>
        <v>4394.53125</v>
      </c>
      <c r="F22" s="3">
        <v>9</v>
      </c>
      <c r="G22" s="4"/>
    </row>
    <row r="23" spans="2:7" x14ac:dyDescent="0.35">
      <c r="B23" s="1">
        <v>21</v>
      </c>
      <c r="C23" s="1" t="s">
        <v>24</v>
      </c>
      <c r="D23" s="2">
        <v>8.8694000000000006</v>
      </c>
      <c r="E23" s="4">
        <f t="shared" si="0"/>
        <v>5859.375</v>
      </c>
      <c r="F23" s="3">
        <v>12</v>
      </c>
      <c r="G23" s="4"/>
    </row>
    <row r="24" spans="2:7" x14ac:dyDescent="0.35">
      <c r="B24" s="1">
        <v>22</v>
      </c>
      <c r="C24" s="1" t="s">
        <v>25</v>
      </c>
      <c r="D24" s="2">
        <v>8.8948999999999998</v>
      </c>
      <c r="E24" s="4">
        <f t="shared" si="0"/>
        <v>4882.8125</v>
      </c>
      <c r="F24" s="3">
        <v>10</v>
      </c>
      <c r="G24" s="4"/>
    </row>
    <row r="25" spans="2:7" x14ac:dyDescent="0.35">
      <c r="B25" s="1">
        <v>23</v>
      </c>
      <c r="C25" s="1" t="s">
        <v>26</v>
      </c>
      <c r="D25" s="2">
        <v>8.7949999999999999</v>
      </c>
      <c r="E25" s="4">
        <f t="shared" si="0"/>
        <v>4882.8125</v>
      </c>
      <c r="F25" s="3">
        <v>10</v>
      </c>
      <c r="G25" s="4"/>
    </row>
    <row r="26" spans="2:7" x14ac:dyDescent="0.35">
      <c r="B26" s="1">
        <v>24</v>
      </c>
      <c r="C26" s="1" t="s">
        <v>27</v>
      </c>
      <c r="D26" s="2">
        <v>2.2700999999999998</v>
      </c>
      <c r="E26" s="4">
        <f t="shared" si="0"/>
        <v>13183.59375</v>
      </c>
      <c r="F26" s="3">
        <v>27</v>
      </c>
      <c r="G26" s="4"/>
    </row>
    <row r="27" spans="2:7" x14ac:dyDescent="0.35">
      <c r="B27" s="1">
        <v>25</v>
      </c>
      <c r="C27" s="5" t="s">
        <v>2</v>
      </c>
      <c r="D27" s="2">
        <v>1.0999000000000001</v>
      </c>
      <c r="E27" s="4">
        <f t="shared" si="0"/>
        <v>11718.75</v>
      </c>
      <c r="F27" s="1">
        <v>24</v>
      </c>
      <c r="G27" s="4"/>
    </row>
    <row r="28" spans="2:7" x14ac:dyDescent="0.35">
      <c r="B28" s="1">
        <v>26</v>
      </c>
      <c r="C28" s="1" t="s">
        <v>28</v>
      </c>
      <c r="D28" s="2">
        <v>1.7304999999999999</v>
      </c>
      <c r="E28" s="4">
        <f t="shared" si="0"/>
        <v>13671.875</v>
      </c>
      <c r="F28" s="1">
        <v>28</v>
      </c>
      <c r="G28" s="4"/>
    </row>
    <row r="29" spans="2:7" x14ac:dyDescent="0.35">
      <c r="B29" s="1">
        <v>27</v>
      </c>
      <c r="C29" s="5" t="s">
        <v>2</v>
      </c>
      <c r="D29" s="2">
        <v>0.91300000000000003</v>
      </c>
      <c r="E29" s="4">
        <f t="shared" si="0"/>
        <v>12695.3125</v>
      </c>
      <c r="F29" s="1">
        <v>26</v>
      </c>
      <c r="G29" s="4"/>
    </row>
    <row r="30" spans="2:7" x14ac:dyDescent="0.35">
      <c r="B30" s="1">
        <v>28</v>
      </c>
      <c r="C30" s="1" t="s">
        <v>29</v>
      </c>
      <c r="D30" s="2">
        <v>13.9047</v>
      </c>
      <c r="E30" s="4">
        <f t="shared" si="0"/>
        <v>13183.59375</v>
      </c>
      <c r="F30" s="1">
        <v>27</v>
      </c>
      <c r="G30" s="4"/>
    </row>
    <row r="31" spans="2:7" x14ac:dyDescent="0.35">
      <c r="B31" s="1">
        <v>29</v>
      </c>
      <c r="C31" s="1" t="s">
        <v>30</v>
      </c>
      <c r="D31" s="2">
        <v>1.7592000000000001</v>
      </c>
      <c r="E31" s="4">
        <f t="shared" si="0"/>
        <v>13671.875</v>
      </c>
      <c r="F31" s="1">
        <v>28</v>
      </c>
      <c r="G31" s="4"/>
    </row>
    <row r="32" spans="2:7" x14ac:dyDescent="0.35">
      <c r="B32" s="1">
        <v>30</v>
      </c>
      <c r="C32" s="5" t="s">
        <v>2</v>
      </c>
      <c r="D32" s="2">
        <v>0.87039999999999995</v>
      </c>
      <c r="E32" s="4">
        <f t="shared" si="0"/>
        <v>12695.3125</v>
      </c>
      <c r="F32" s="1">
        <v>26</v>
      </c>
      <c r="G32" s="4"/>
    </row>
    <row r="33" spans="2:7" x14ac:dyDescent="0.35">
      <c r="B33" s="1">
        <v>31</v>
      </c>
      <c r="C33" s="1" t="s">
        <v>31</v>
      </c>
      <c r="D33" s="2">
        <v>1.1568000000000001</v>
      </c>
      <c r="E33" s="4">
        <f t="shared" si="0"/>
        <v>13671.875</v>
      </c>
      <c r="F33" s="1">
        <v>28</v>
      </c>
      <c r="G33" s="4"/>
    </row>
    <row r="34" spans="2:7" x14ac:dyDescent="0.35">
      <c r="B34" s="1">
        <v>32</v>
      </c>
      <c r="C34" s="5" t="s">
        <v>2</v>
      </c>
      <c r="D34" s="2">
        <v>0.89890000000000003</v>
      </c>
      <c r="E34" s="4">
        <f t="shared" si="0"/>
        <v>13183.59375</v>
      </c>
      <c r="F34" s="1">
        <v>27</v>
      </c>
      <c r="G34" s="4"/>
    </row>
    <row r="35" spans="2:7" x14ac:dyDescent="0.35">
      <c r="B35" s="1">
        <v>33</v>
      </c>
      <c r="C35" s="5" t="s">
        <v>2</v>
      </c>
      <c r="D35" s="2">
        <v>0.81359999999999999</v>
      </c>
      <c r="E35" s="4">
        <f t="shared" si="0"/>
        <v>11718.75</v>
      </c>
      <c r="F35" s="1">
        <v>24</v>
      </c>
      <c r="G35" s="4"/>
    </row>
    <row r="36" spans="2:7" x14ac:dyDescent="0.35">
      <c r="B36" s="1">
        <v>34</v>
      </c>
      <c r="C36" s="5" t="s">
        <v>2</v>
      </c>
      <c r="D36" s="2">
        <v>0.79710000000000003</v>
      </c>
      <c r="E36" s="4">
        <f t="shared" si="0"/>
        <v>12695.3125</v>
      </c>
      <c r="F36" s="1">
        <v>26</v>
      </c>
      <c r="G36" s="4"/>
    </row>
    <row r="37" spans="2:7" x14ac:dyDescent="0.35">
      <c r="B37" s="1">
        <v>35</v>
      </c>
      <c r="C37" s="1" t="s">
        <v>32</v>
      </c>
      <c r="D37" s="2">
        <v>8.9954000000000001</v>
      </c>
      <c r="E37" s="4">
        <f t="shared" si="0"/>
        <v>5371.09375</v>
      </c>
      <c r="F37" s="1">
        <v>11</v>
      </c>
      <c r="G37" s="4"/>
    </row>
    <row r="38" spans="2:7" x14ac:dyDescent="0.35">
      <c r="B38" s="1">
        <v>36</v>
      </c>
      <c r="C38" s="5" t="s">
        <v>2</v>
      </c>
      <c r="D38" s="2">
        <v>8.9090000000000007</v>
      </c>
      <c r="E38" s="4">
        <f t="shared" si="0"/>
        <v>3906.25</v>
      </c>
      <c r="F38" s="1">
        <v>8</v>
      </c>
      <c r="G38" s="4"/>
    </row>
    <row r="39" spans="2:7" x14ac:dyDescent="0.35">
      <c r="B39" s="1">
        <v>37</v>
      </c>
      <c r="C39" s="5" t="s">
        <v>2</v>
      </c>
      <c r="D39" s="2">
        <v>8.9090000000000007</v>
      </c>
      <c r="E39" s="4">
        <f t="shared" si="0"/>
        <v>4394.53125</v>
      </c>
      <c r="F39" s="1">
        <v>9</v>
      </c>
      <c r="G39" s="4"/>
    </row>
    <row r="40" spans="2:7" x14ac:dyDescent="0.35">
      <c r="B40" s="1">
        <v>38</v>
      </c>
      <c r="C40" s="5" t="s">
        <v>2</v>
      </c>
      <c r="D40" s="2">
        <v>8.9090000000000007</v>
      </c>
      <c r="E40" s="4">
        <f t="shared" si="0"/>
        <v>4394.53125</v>
      </c>
      <c r="F40" s="1">
        <v>9</v>
      </c>
      <c r="G40" s="4"/>
    </row>
    <row r="41" spans="2:7" x14ac:dyDescent="0.35">
      <c r="B41" s="1">
        <v>39</v>
      </c>
      <c r="C41" s="1" t="s">
        <v>33</v>
      </c>
      <c r="D41" s="2">
        <v>1.2218</v>
      </c>
      <c r="E41" s="4">
        <f t="shared" si="0"/>
        <v>20019.53125</v>
      </c>
      <c r="F41" s="3">
        <v>41</v>
      </c>
      <c r="G41" s="4"/>
    </row>
    <row r="42" spans="2:7" x14ac:dyDescent="0.35">
      <c r="B42" s="1">
        <v>40</v>
      </c>
      <c r="C42" s="5" t="s">
        <v>2</v>
      </c>
      <c r="D42" s="2">
        <v>0.92249999999999999</v>
      </c>
      <c r="E42" s="4">
        <f t="shared" si="0"/>
        <v>19042.96875</v>
      </c>
      <c r="F42" s="3">
        <v>39</v>
      </c>
      <c r="G42" s="4"/>
    </row>
    <row r="43" spans="2:7" x14ac:dyDescent="0.35">
      <c r="B43" s="1">
        <v>41</v>
      </c>
      <c r="C43" s="5" t="s">
        <v>2</v>
      </c>
      <c r="D43" s="2">
        <v>0.86029999999999995</v>
      </c>
      <c r="E43" s="4">
        <f t="shared" si="0"/>
        <v>17089.84375</v>
      </c>
      <c r="F43" s="3">
        <v>35</v>
      </c>
      <c r="G43" s="4"/>
    </row>
    <row r="44" spans="2:7" x14ac:dyDescent="0.35">
      <c r="B44" s="1">
        <v>42</v>
      </c>
      <c r="C44" s="5" t="s">
        <v>2</v>
      </c>
      <c r="D44" s="2">
        <v>0.82030000000000003</v>
      </c>
      <c r="E44" s="4">
        <f t="shared" si="0"/>
        <v>18066.40625</v>
      </c>
      <c r="F44" s="3">
        <v>37</v>
      </c>
      <c r="G44" s="4"/>
    </row>
    <row r="45" spans="2:7" x14ac:dyDescent="0.35">
      <c r="B45" s="1">
        <v>43</v>
      </c>
      <c r="C45" s="1" t="s">
        <v>34</v>
      </c>
      <c r="D45" s="2">
        <v>1.2117</v>
      </c>
      <c r="E45" s="4">
        <f t="shared" si="0"/>
        <v>28320.3125</v>
      </c>
      <c r="F45" s="3">
        <v>58</v>
      </c>
      <c r="G45" s="4"/>
    </row>
    <row r="46" spans="2:7" x14ac:dyDescent="0.35">
      <c r="B46" s="1">
        <v>44</v>
      </c>
      <c r="C46" s="5" t="s">
        <v>2</v>
      </c>
      <c r="D46" s="2">
        <v>0.96120000000000005</v>
      </c>
      <c r="E46" s="4">
        <f t="shared" si="0"/>
        <v>27343.75</v>
      </c>
      <c r="F46" s="3">
        <v>56</v>
      </c>
      <c r="G46" s="4"/>
    </row>
    <row r="47" spans="2:7" x14ac:dyDescent="0.35">
      <c r="B47" s="1">
        <v>45</v>
      </c>
      <c r="C47" s="5" t="s">
        <v>2</v>
      </c>
      <c r="D47" s="2">
        <v>0.87070000000000003</v>
      </c>
      <c r="E47" s="4">
        <f t="shared" si="0"/>
        <v>26855.46875</v>
      </c>
      <c r="F47" s="3">
        <v>55</v>
      </c>
      <c r="G47" s="4"/>
    </row>
    <row r="48" spans="2:7" x14ac:dyDescent="0.35">
      <c r="B48" s="1">
        <v>46</v>
      </c>
      <c r="C48" s="5" t="s">
        <v>2</v>
      </c>
      <c r="D48" s="2">
        <v>0.81659999999999999</v>
      </c>
      <c r="E48" s="4">
        <f t="shared" si="0"/>
        <v>25390.625</v>
      </c>
      <c r="F48" s="3">
        <v>52</v>
      </c>
      <c r="G48" s="4"/>
    </row>
    <row r="49" spans="2:7" x14ac:dyDescent="0.35">
      <c r="B49" s="1">
        <v>47</v>
      </c>
      <c r="C49" s="5" t="s">
        <v>2</v>
      </c>
      <c r="D49" s="2">
        <v>0.77259999999999995</v>
      </c>
      <c r="E49" s="4">
        <f t="shared" si="0"/>
        <v>26367.1875</v>
      </c>
      <c r="F49" s="3">
        <v>54</v>
      </c>
      <c r="G49" s="4"/>
    </row>
    <row r="50" spans="2:7" x14ac:dyDescent="0.35">
      <c r="B50" s="1">
        <v>48</v>
      </c>
      <c r="C50" s="5" t="s">
        <v>2</v>
      </c>
      <c r="D50" s="2">
        <v>0.73229999999999995</v>
      </c>
      <c r="E50" s="4">
        <f t="shared" si="0"/>
        <v>25878.90625</v>
      </c>
      <c r="F50" s="3">
        <v>53</v>
      </c>
      <c r="G50" s="4"/>
    </row>
    <row r="51" spans="2:7" ht="15" customHeight="1" x14ac:dyDescent="0.35">
      <c r="B51" s="1">
        <v>49</v>
      </c>
      <c r="C51" s="5" t="s">
        <v>2</v>
      </c>
      <c r="D51" s="2">
        <v>0.70499999999999996</v>
      </c>
      <c r="E51" s="4">
        <f t="shared" si="0"/>
        <v>25878.90625</v>
      </c>
      <c r="F51" s="3">
        <v>53</v>
      </c>
      <c r="G51" s="4"/>
    </row>
    <row r="52" spans="2:7" x14ac:dyDescent="0.35">
      <c r="B52" s="1">
        <v>50</v>
      </c>
      <c r="C52" s="5" t="s">
        <v>2</v>
      </c>
      <c r="D52" s="2">
        <v>0.67290000000000005</v>
      </c>
      <c r="E52" s="4">
        <f t="shared" si="0"/>
        <v>25390.625</v>
      </c>
      <c r="F52" s="3">
        <v>52</v>
      </c>
      <c r="G52" s="4"/>
    </row>
    <row r="53" spans="2:7" x14ac:dyDescent="0.35">
      <c r="B53" s="1">
        <v>51</v>
      </c>
      <c r="C53" s="5" t="s">
        <v>2</v>
      </c>
      <c r="D53" s="2">
        <v>0.65769999999999995</v>
      </c>
      <c r="E53" s="4">
        <f t="shared" si="0"/>
        <v>25390.625</v>
      </c>
      <c r="F53" s="3">
        <v>52</v>
      </c>
      <c r="G53" s="4"/>
    </row>
    <row r="54" spans="2:7" x14ac:dyDescent="0.35">
      <c r="B54" s="1">
        <v>52</v>
      </c>
      <c r="C54" s="5" t="s">
        <v>2</v>
      </c>
      <c r="D54" s="2">
        <v>0.63049999999999995</v>
      </c>
      <c r="E54" s="4">
        <f t="shared" si="0"/>
        <v>25390.625</v>
      </c>
      <c r="F54" s="3">
        <v>52</v>
      </c>
      <c r="G54" s="4"/>
    </row>
    <row r="55" spans="2:7" x14ac:dyDescent="0.35">
      <c r="B55" s="1">
        <v>53</v>
      </c>
      <c r="C55" s="1" t="s">
        <v>35</v>
      </c>
      <c r="D55" s="2">
        <v>1.3392999999999999</v>
      </c>
      <c r="E55" s="4">
        <f t="shared" si="0"/>
        <v>66406.25</v>
      </c>
      <c r="F55" s="3">
        <v>136</v>
      </c>
      <c r="G55" s="4"/>
    </row>
    <row r="56" spans="2:7" x14ac:dyDescent="0.35">
      <c r="B56" s="1">
        <v>54</v>
      </c>
      <c r="C56" s="5" t="s">
        <v>2</v>
      </c>
      <c r="D56" s="2">
        <v>1.0455000000000001</v>
      </c>
      <c r="E56" s="4">
        <f t="shared" si="0"/>
        <v>67871.09375</v>
      </c>
      <c r="F56" s="1">
        <v>139</v>
      </c>
    </row>
    <row r="57" spans="2:7" x14ac:dyDescent="0.35">
      <c r="B57" s="1">
        <v>55</v>
      </c>
      <c r="C57" s="5" t="s">
        <v>2</v>
      </c>
      <c r="D57" s="2">
        <v>0.89970000000000006</v>
      </c>
      <c r="E57" s="4">
        <f t="shared" si="0"/>
        <v>62011.71875</v>
      </c>
      <c r="F57" s="1">
        <v>127</v>
      </c>
      <c r="G57" s="4"/>
    </row>
    <row r="58" spans="2:7" x14ac:dyDescent="0.35">
      <c r="B58" s="1">
        <v>56</v>
      </c>
      <c r="C58" s="5" t="s">
        <v>2</v>
      </c>
      <c r="D58" s="2">
        <v>0.82799999999999996</v>
      </c>
      <c r="E58" s="4">
        <f t="shared" si="0"/>
        <v>0</v>
      </c>
      <c r="G58" s="4"/>
    </row>
    <row r="59" spans="2:7" x14ac:dyDescent="0.35">
      <c r="B59" s="1">
        <v>57</v>
      </c>
      <c r="C59" s="5" t="s">
        <v>2</v>
      </c>
      <c r="D59" s="2">
        <v>0.75049999999999994</v>
      </c>
      <c r="E59" s="4">
        <f t="shared" si="0"/>
        <v>0</v>
      </c>
      <c r="G59" s="4"/>
    </row>
    <row r="60" spans="2:7" x14ac:dyDescent="0.35">
      <c r="B60" s="1">
        <v>58</v>
      </c>
      <c r="C60" s="5" t="s">
        <v>2</v>
      </c>
      <c r="D60" s="2">
        <v>0.70679999999999998</v>
      </c>
      <c r="E60" s="4">
        <f t="shared" si="0"/>
        <v>0</v>
      </c>
      <c r="G60" s="4"/>
    </row>
    <row r="61" spans="2:7" x14ac:dyDescent="0.35">
      <c r="B61" s="1">
        <v>59</v>
      </c>
      <c r="C61" s="5" t="s">
        <v>2</v>
      </c>
      <c r="D61" s="2">
        <v>0.65739999999999998</v>
      </c>
      <c r="E61" s="4">
        <f t="shared" si="0"/>
        <v>0</v>
      </c>
      <c r="F61" s="3"/>
      <c r="G61" s="4"/>
    </row>
    <row r="62" spans="2:7" x14ac:dyDescent="0.35">
      <c r="B62" s="1">
        <v>60</v>
      </c>
      <c r="C62" s="5" t="s">
        <v>2</v>
      </c>
      <c r="D62" s="2">
        <v>0.61439999999999995</v>
      </c>
      <c r="E62" s="4">
        <f t="shared" si="0"/>
        <v>59570.3125</v>
      </c>
      <c r="F62" s="3">
        <v>122</v>
      </c>
      <c r="G62" s="4"/>
    </row>
    <row r="63" spans="2:7" x14ac:dyDescent="0.35">
      <c r="B63" s="1">
        <v>61</v>
      </c>
      <c r="C63" s="5" t="s">
        <v>2</v>
      </c>
      <c r="D63" s="2">
        <v>0.57089999999999996</v>
      </c>
      <c r="E63" s="4">
        <f t="shared" si="0"/>
        <v>0</v>
      </c>
      <c r="F63" s="3"/>
      <c r="G63" s="4"/>
    </row>
    <row r="64" spans="2:7" x14ac:dyDescent="0.35">
      <c r="B64" s="1">
        <v>62</v>
      </c>
      <c r="C64" s="5" t="s">
        <v>2</v>
      </c>
      <c r="D64" s="2">
        <v>0.53739999999999999</v>
      </c>
      <c r="E64" s="4">
        <f t="shared" si="0"/>
        <v>60058.59375</v>
      </c>
      <c r="F64" s="3">
        <v>123</v>
      </c>
      <c r="G64" s="4"/>
    </row>
    <row r="65" spans="1:8" x14ac:dyDescent="0.35">
      <c r="B65" s="1">
        <v>63</v>
      </c>
      <c r="C65" s="1" t="s">
        <v>36</v>
      </c>
      <c r="D65" s="2">
        <v>1.6577</v>
      </c>
      <c r="E65" s="4">
        <f t="shared" si="0"/>
        <v>151855.46875</v>
      </c>
      <c r="F65" s="1">
        <v>311</v>
      </c>
      <c r="G65" s="4"/>
    </row>
    <row r="66" spans="1:8" x14ac:dyDescent="0.35">
      <c r="B66" s="1">
        <v>64</v>
      </c>
      <c r="C66" s="5" t="s">
        <v>2</v>
      </c>
      <c r="D66" s="2">
        <v>1.1176999999999999</v>
      </c>
      <c r="E66" s="4">
        <f t="shared" si="0"/>
        <v>0</v>
      </c>
      <c r="G66" s="4"/>
    </row>
    <row r="67" spans="1:8" x14ac:dyDescent="0.35">
      <c r="B67" s="1">
        <v>65</v>
      </c>
      <c r="C67" s="5" t="s">
        <v>2</v>
      </c>
      <c r="D67" s="2">
        <v>0.90039999999999998</v>
      </c>
      <c r="E67" s="4">
        <f t="shared" si="0"/>
        <v>0</v>
      </c>
      <c r="G67" s="4"/>
    </row>
    <row r="68" spans="1:8" x14ac:dyDescent="0.35">
      <c r="B68" s="1">
        <v>66</v>
      </c>
      <c r="C68" s="5" t="s">
        <v>2</v>
      </c>
      <c r="D68" s="2">
        <v>0.80520000000000003</v>
      </c>
      <c r="E68" s="4">
        <f t="shared" si="0"/>
        <v>0</v>
      </c>
      <c r="G68" s="4"/>
    </row>
    <row r="69" spans="1:8" x14ac:dyDescent="0.35">
      <c r="B69" s="1">
        <v>67</v>
      </c>
      <c r="C69" s="5" t="s">
        <v>38</v>
      </c>
      <c r="D69">
        <v>8.3176273088599994E-3</v>
      </c>
      <c r="E69" s="4">
        <f t="shared" si="0"/>
        <v>125000</v>
      </c>
      <c r="F69" s="1">
        <v>256</v>
      </c>
      <c r="G69" s="9">
        <f>1-0.99951171875</f>
        <v>4.8828125E-4</v>
      </c>
      <c r="H69" s="1">
        <f>G69*10240</f>
        <v>5</v>
      </c>
    </row>
    <row r="70" spans="1:8" x14ac:dyDescent="0.35">
      <c r="B70" s="1">
        <v>68</v>
      </c>
      <c r="D70" s="2" t="s">
        <v>1</v>
      </c>
      <c r="E70" s="4" t="s">
        <v>42</v>
      </c>
      <c r="F70" s="1" t="s">
        <v>43</v>
      </c>
      <c r="G70" s="4"/>
    </row>
    <row r="71" spans="1:8" x14ac:dyDescent="0.35">
      <c r="B71" s="1">
        <v>69</v>
      </c>
      <c r="C71" s="1" t="s">
        <v>41</v>
      </c>
      <c r="D71" s="2">
        <v>0.63534201804699997</v>
      </c>
      <c r="E71" s="2">
        <v>0.54564368277800002</v>
      </c>
      <c r="F71" s="1">
        <v>0.77607421875000004</v>
      </c>
      <c r="G71" s="4"/>
    </row>
    <row r="72" spans="1:8" x14ac:dyDescent="0.35">
      <c r="B72" s="1">
        <v>70</v>
      </c>
      <c r="C72" s="5"/>
      <c r="G72" s="4"/>
    </row>
    <row r="73" spans="1:8" x14ac:dyDescent="0.35">
      <c r="A73" s="7"/>
      <c r="B73" s="1">
        <v>71</v>
      </c>
      <c r="C73" s="5"/>
      <c r="G73" s="4"/>
    </row>
    <row r="74" spans="1:8" x14ac:dyDescent="0.35">
      <c r="B74" s="1">
        <v>72</v>
      </c>
      <c r="C74" s="5"/>
    </row>
    <row r="75" spans="1:8" x14ac:dyDescent="0.35">
      <c r="B75" s="1">
        <v>73</v>
      </c>
    </row>
    <row r="76" spans="1:8" x14ac:dyDescent="0.35">
      <c r="B76" s="1">
        <v>74</v>
      </c>
    </row>
    <row r="77" spans="1:8" x14ac:dyDescent="0.35">
      <c r="B77" s="1">
        <v>75</v>
      </c>
    </row>
    <row r="78" spans="1:8" x14ac:dyDescent="0.35">
      <c r="B78" s="1">
        <v>76</v>
      </c>
      <c r="C78" s="6"/>
    </row>
    <row r="79" spans="1:8" x14ac:dyDescent="0.35">
      <c r="B79" s="1">
        <v>77</v>
      </c>
      <c r="C79" s="6"/>
      <c r="D79" s="1"/>
    </row>
    <row r="80" spans="1:8" x14ac:dyDescent="0.35">
      <c r="B80" s="1">
        <v>78</v>
      </c>
      <c r="C80" s="6"/>
      <c r="F80" s="3"/>
    </row>
    <row r="81" spans="2:7" x14ac:dyDescent="0.35">
      <c r="B81" s="1">
        <v>79</v>
      </c>
      <c r="C81" s="6"/>
      <c r="D81" s="1"/>
    </row>
    <row r="82" spans="2:7" x14ac:dyDescent="0.35">
      <c r="B82" s="1">
        <v>80</v>
      </c>
      <c r="C82" s="6"/>
      <c r="D82" s="1"/>
    </row>
    <row r="83" spans="2:7" x14ac:dyDescent="0.35">
      <c r="B83" s="1">
        <v>81</v>
      </c>
      <c r="C83" s="6"/>
      <c r="D83" s="1"/>
    </row>
    <row r="84" spans="2:7" x14ac:dyDescent="0.35">
      <c r="B84" s="1">
        <v>82</v>
      </c>
      <c r="C84" s="6"/>
      <c r="D84" s="1"/>
    </row>
    <row r="85" spans="2:7" x14ac:dyDescent="0.35">
      <c r="C85" s="8"/>
      <c r="D85" s="1"/>
      <c r="G85" s="4"/>
    </row>
    <row r="86" spans="2:7" x14ac:dyDescent="0.35">
      <c r="C86" s="8"/>
      <c r="D86" s="1"/>
      <c r="G86" s="4"/>
    </row>
    <row r="87" spans="2:7" x14ac:dyDescent="0.35">
      <c r="C87" s="8"/>
      <c r="D87" s="1"/>
      <c r="G87" s="4"/>
    </row>
    <row r="88" spans="2:7" x14ac:dyDescent="0.35">
      <c r="C88" s="8"/>
      <c r="D88" s="1"/>
      <c r="G88" s="4"/>
    </row>
    <row r="89" spans="2:7" x14ac:dyDescent="0.35">
      <c r="C89" s="8"/>
      <c r="D89" s="1"/>
      <c r="G89" s="4"/>
    </row>
    <row r="90" spans="2:7" x14ac:dyDescent="0.35">
      <c r="C90" s="6"/>
      <c r="D90" s="1"/>
      <c r="F90" s="3"/>
    </row>
    <row r="91" spans="2:7" x14ac:dyDescent="0.35">
      <c r="C91" s="6"/>
      <c r="D91" s="1"/>
      <c r="F91" s="3"/>
    </row>
    <row r="92" spans="2:7" x14ac:dyDescent="0.35">
      <c r="C92" s="6"/>
      <c r="D92" s="1"/>
    </row>
    <row r="93" spans="2:7" x14ac:dyDescent="0.35">
      <c r="C93" s="6"/>
      <c r="D93" s="1"/>
    </row>
    <row r="94" spans="2:7" x14ac:dyDescent="0.35">
      <c r="C94" s="6"/>
      <c r="D94" s="1"/>
    </row>
    <row r="95" spans="2:7" x14ac:dyDescent="0.35">
      <c r="C95" s="6"/>
      <c r="D95" s="1"/>
    </row>
    <row r="96" spans="2:7" x14ac:dyDescent="0.35">
      <c r="C96" s="6"/>
      <c r="D96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CECD7F-001C-4F94-AE5A-ACFC543DD7BE}">
  <dimension ref="A1:M150"/>
  <sheetViews>
    <sheetView tabSelected="1" topLeftCell="A139" workbookViewId="0">
      <selection activeCell="H150" sqref="H150"/>
    </sheetView>
  </sheetViews>
  <sheetFormatPr defaultRowHeight="14.5" x14ac:dyDescent="0.35"/>
  <cols>
    <col min="1" max="1" width="13.90625" style="10" bestFit="1" customWidth="1"/>
    <col min="2" max="2" width="8.7265625" style="10"/>
    <col min="3" max="3" width="10.81640625" style="12" bestFit="1" customWidth="1"/>
    <col min="4" max="4" width="8.7265625" style="12"/>
    <col min="5" max="5" width="11.81640625" style="10" bestFit="1" customWidth="1"/>
    <col min="6" max="6" width="8.7265625" style="12"/>
    <col min="7" max="7" width="8.7265625" style="10"/>
    <col min="8" max="8" width="8.7265625" style="14"/>
    <col min="9" max="12" width="8.7265625" style="10"/>
    <col min="13" max="13" width="20.6328125" style="10" bestFit="1" customWidth="1"/>
    <col min="14" max="16384" width="8.7265625" style="10"/>
  </cols>
  <sheetData>
    <row r="1" spans="1:9" x14ac:dyDescent="0.35">
      <c r="A1" s="10" t="s">
        <v>37</v>
      </c>
      <c r="C1" s="11">
        <v>69</v>
      </c>
    </row>
    <row r="2" spans="1:9" x14ac:dyDescent="0.35">
      <c r="A2" s="10">
        <v>1.6577</v>
      </c>
      <c r="C2" s="12" t="s">
        <v>1</v>
      </c>
      <c r="D2" s="12" t="s">
        <v>42</v>
      </c>
      <c r="E2" s="10" t="s">
        <v>43</v>
      </c>
      <c r="F2" s="12" t="s">
        <v>47</v>
      </c>
      <c r="G2" s="10" t="s">
        <v>48</v>
      </c>
      <c r="H2" s="14" t="s">
        <v>49</v>
      </c>
      <c r="I2" s="10" t="s">
        <v>50</v>
      </c>
    </row>
    <row r="3" spans="1:9" x14ac:dyDescent="0.35">
      <c r="A3" s="10">
        <v>1.11768018454</v>
      </c>
      <c r="C3" s="12">
        <v>0.63534201804699997</v>
      </c>
      <c r="D3" s="12">
        <v>0.54564368277800002</v>
      </c>
      <c r="E3" s="10">
        <v>0.77607421875000004</v>
      </c>
      <c r="H3" s="14">
        <f>1-E3</f>
        <v>0.22392578124999996</v>
      </c>
    </row>
    <row r="4" spans="1:9" x14ac:dyDescent="0.35">
      <c r="A4" s="10">
        <v>0.90041255652899999</v>
      </c>
      <c r="C4" s="12">
        <v>0.46750000000000003</v>
      </c>
      <c r="D4" s="12">
        <v>0.45140000000000002</v>
      </c>
      <c r="F4" s="12">
        <f>C4-C3</f>
        <v>-0.16784201804699994</v>
      </c>
      <c r="G4" s="12">
        <f>D4-D3</f>
        <v>-9.4243682777999993E-2</v>
      </c>
    </row>
    <row r="5" spans="1:9" x14ac:dyDescent="0.35">
      <c r="A5" s="10">
        <v>0.80516575574899996</v>
      </c>
      <c r="C5" s="12">
        <v>0.41210000000000002</v>
      </c>
      <c r="D5" s="12">
        <v>0.42709999999999998</v>
      </c>
      <c r="F5" s="12">
        <f t="shared" ref="F5:F6" si="0">C5-C4</f>
        <v>-5.5400000000000005E-2</v>
      </c>
      <c r="G5" s="12">
        <f t="shared" ref="G5:G6" si="1">D5-D4</f>
        <v>-2.4300000000000044E-2</v>
      </c>
    </row>
    <row r="6" spans="1:9" x14ac:dyDescent="0.35">
      <c r="A6" s="10">
        <v>0.793598073721</v>
      </c>
      <c r="C6" s="12">
        <v>0.3851</v>
      </c>
      <c r="D6" s="12">
        <v>0.38600000000000001</v>
      </c>
      <c r="F6" s="12">
        <f t="shared" si="0"/>
        <v>-2.7000000000000024E-2</v>
      </c>
      <c r="G6" s="12">
        <f t="shared" si="1"/>
        <v>-4.109999999999997E-2</v>
      </c>
    </row>
    <row r="7" spans="1:9" x14ac:dyDescent="0.35">
      <c r="A7" s="10">
        <v>0.70379880964800001</v>
      </c>
      <c r="C7" s="12">
        <v>0.36780000000000002</v>
      </c>
      <c r="D7" s="12">
        <v>0.3795</v>
      </c>
      <c r="F7" s="12">
        <f t="shared" ref="F7" si="2">C7-C6</f>
        <v>-1.7299999999999982E-2</v>
      </c>
      <c r="G7" s="12">
        <f t="shared" ref="G7" si="3">D7-D6</f>
        <v>-6.5000000000000058E-3</v>
      </c>
    </row>
    <row r="8" spans="1:9" x14ac:dyDescent="0.35">
      <c r="A8" s="10">
        <v>0.69506039172400003</v>
      </c>
      <c r="C8" s="12">
        <v>0.35470000000000002</v>
      </c>
      <c r="D8" s="12">
        <v>0.36199999999999999</v>
      </c>
      <c r="F8" s="12">
        <f t="shared" ref="F8" si="4">C8-C7</f>
        <v>-1.3100000000000001E-2</v>
      </c>
      <c r="G8" s="12">
        <f t="shared" ref="G8" si="5">D8-D7</f>
        <v>-1.7500000000000016E-2</v>
      </c>
    </row>
    <row r="9" spans="1:9" x14ac:dyDescent="0.35">
      <c r="A9" s="10">
        <v>0.67718444317600002</v>
      </c>
      <c r="C9" s="12">
        <v>0.34460000000000002</v>
      </c>
    </row>
    <row r="10" spans="1:9" x14ac:dyDescent="0.35">
      <c r="A10" s="10">
        <v>0.58716149702700005</v>
      </c>
      <c r="C10" s="12">
        <v>0.3362</v>
      </c>
    </row>
    <row r="11" spans="1:9" x14ac:dyDescent="0.35">
      <c r="A11" s="10">
        <v>0.53622896969300005</v>
      </c>
      <c r="C11" s="12">
        <v>0.32879999999999998</v>
      </c>
    </row>
    <row r="12" spans="1:9" x14ac:dyDescent="0.35">
      <c r="A12" s="10">
        <v>0.47965566366899998</v>
      </c>
      <c r="C12" s="12">
        <v>0.3276</v>
      </c>
    </row>
    <row r="13" spans="1:9" x14ac:dyDescent="0.35">
      <c r="A13" s="10">
        <v>0.44616923183200002</v>
      </c>
      <c r="C13" s="12">
        <v>0.31890000000000002</v>
      </c>
    </row>
    <row r="14" spans="1:9" x14ac:dyDescent="0.35">
      <c r="A14" s="10">
        <v>0.38781468868300001</v>
      </c>
      <c r="C14" s="12">
        <v>0.31209999999999999</v>
      </c>
    </row>
    <row r="15" spans="1:9" x14ac:dyDescent="0.35">
      <c r="A15" s="10">
        <v>0.37790609151100002</v>
      </c>
      <c r="C15" s="12" t="s">
        <v>44</v>
      </c>
    </row>
    <row r="16" spans="1:9" x14ac:dyDescent="0.35">
      <c r="A16" s="10">
        <v>0.343069460243</v>
      </c>
      <c r="C16" s="12" t="s">
        <v>44</v>
      </c>
    </row>
    <row r="17" spans="1:8" x14ac:dyDescent="0.35">
      <c r="A17" s="10">
        <v>0.28144591562400001</v>
      </c>
      <c r="C17" s="12">
        <v>0.29619721389499998</v>
      </c>
      <c r="D17" s="12">
        <v>0.32021341323899999</v>
      </c>
      <c r="F17" s="12">
        <f>D17-C17</f>
        <v>2.4016199344000011E-2</v>
      </c>
    </row>
    <row r="18" spans="1:8" x14ac:dyDescent="0.35">
      <c r="A18" s="10">
        <v>0.28890068679999997</v>
      </c>
      <c r="C18" s="12">
        <v>0.29254473443000001</v>
      </c>
      <c r="D18" s="12">
        <v>0.32092190422099998</v>
      </c>
      <c r="F18" s="12">
        <f t="shared" ref="F18:F42" si="6">D18-C18</f>
        <v>2.8377169790999968E-2</v>
      </c>
      <c r="G18" s="12">
        <f>C18-C17</f>
        <v>-3.6524794649999692E-3</v>
      </c>
    </row>
    <row r="19" spans="1:8" x14ac:dyDescent="0.35">
      <c r="A19" s="10">
        <v>0.252156034857</v>
      </c>
      <c r="C19" s="12">
        <v>0.28931009327599999</v>
      </c>
      <c r="D19" s="12">
        <v>0.31826947704000003</v>
      </c>
      <c r="F19" s="12">
        <f t="shared" si="6"/>
        <v>2.8959383764000035E-2</v>
      </c>
      <c r="G19" s="12">
        <f t="shared" ref="G19:G42" si="7">C19-C18</f>
        <v>-3.2346411540000175E-3</v>
      </c>
    </row>
    <row r="20" spans="1:8" x14ac:dyDescent="0.35">
      <c r="A20" s="10">
        <v>0.217821585387</v>
      </c>
      <c r="C20" s="12">
        <v>0.28723815854500001</v>
      </c>
      <c r="D20" s="12">
        <v>0.32129841558599997</v>
      </c>
      <c r="F20" s="12">
        <f t="shared" si="6"/>
        <v>3.4060257040999964E-2</v>
      </c>
      <c r="G20" s="12">
        <f t="shared" si="7"/>
        <v>-2.0719347309999803E-3</v>
      </c>
    </row>
    <row r="21" spans="1:8" x14ac:dyDescent="0.35">
      <c r="A21" s="10">
        <v>0.23007406108100001</v>
      </c>
      <c r="C21" s="12">
        <v>0.28390175493800002</v>
      </c>
      <c r="D21" s="12">
        <v>0.313045940548</v>
      </c>
      <c r="F21" s="12">
        <f t="shared" si="6"/>
        <v>2.9144185609999984E-2</v>
      </c>
      <c r="G21" s="12">
        <f t="shared" si="7"/>
        <v>-3.3364036069999936E-3</v>
      </c>
    </row>
    <row r="22" spans="1:8" x14ac:dyDescent="0.35">
      <c r="A22" s="10">
        <v>0.20689805299</v>
      </c>
      <c r="C22" s="12">
        <v>0.281289026075</v>
      </c>
      <c r="D22" s="12">
        <v>0.30924466177799997</v>
      </c>
      <c r="F22" s="12">
        <f t="shared" si="6"/>
        <v>2.795563570299997E-2</v>
      </c>
      <c r="G22" s="12">
        <f t="shared" si="7"/>
        <v>-2.6127288630000134E-3</v>
      </c>
    </row>
    <row r="23" spans="1:8" x14ac:dyDescent="0.35">
      <c r="A23" s="10">
        <v>0.18570877760599999</v>
      </c>
      <c r="C23" s="12">
        <v>0.281342553652</v>
      </c>
      <c r="D23" s="12">
        <v>0.44832800924799998</v>
      </c>
      <c r="F23" s="12">
        <f t="shared" si="6"/>
        <v>0.16698545559599998</v>
      </c>
      <c r="G23" s="12">
        <f t="shared" si="7"/>
        <v>5.3527577000000992E-5</v>
      </c>
    </row>
    <row r="24" spans="1:8" x14ac:dyDescent="0.35">
      <c r="A24" s="10">
        <v>0.178144724108</v>
      </c>
      <c r="C24" s="12">
        <v>0.28023928407600002</v>
      </c>
      <c r="D24" s="12">
        <v>0.31448925286500001</v>
      </c>
      <c r="F24" s="12">
        <f t="shared" si="6"/>
        <v>3.4249968788999996E-2</v>
      </c>
      <c r="G24" s="12">
        <f t="shared" si="7"/>
        <v>-1.1032695759999878E-3</v>
      </c>
    </row>
    <row r="25" spans="1:8" x14ac:dyDescent="0.35">
      <c r="A25" s="10">
        <v>0.19362612981300001</v>
      </c>
      <c r="C25" s="12">
        <v>0.27499946289900001</v>
      </c>
      <c r="D25" s="12">
        <v>0.30908171720799998</v>
      </c>
      <c r="F25" s="12">
        <f t="shared" si="6"/>
        <v>3.4082254308999971E-2</v>
      </c>
      <c r="G25" s="12">
        <f t="shared" si="7"/>
        <v>-5.2398211770000036E-3</v>
      </c>
    </row>
    <row r="26" spans="1:8" x14ac:dyDescent="0.35">
      <c r="A26" s="10">
        <v>0.24051625523699999</v>
      </c>
      <c r="C26" s="12">
        <v>0.27957166625300001</v>
      </c>
      <c r="D26" s="12">
        <v>0.31112537570299997</v>
      </c>
      <c r="F26" s="12">
        <f t="shared" si="6"/>
        <v>3.1553709449999967E-2</v>
      </c>
      <c r="G26" s="12">
        <f t="shared" si="7"/>
        <v>4.5722033539999929E-3</v>
      </c>
    </row>
    <row r="27" spans="1:8" x14ac:dyDescent="0.35">
      <c r="A27" s="10">
        <v>0.22384897358700001</v>
      </c>
      <c r="C27" s="12">
        <v>0.27500620688600003</v>
      </c>
      <c r="D27" s="12">
        <v>0.31189646534600002</v>
      </c>
      <c r="F27" s="12">
        <f t="shared" si="6"/>
        <v>3.6890258459999992E-2</v>
      </c>
      <c r="G27" s="12">
        <f t="shared" si="7"/>
        <v>-4.5654593669999799E-3</v>
      </c>
    </row>
    <row r="28" spans="1:8" x14ac:dyDescent="0.35">
      <c r="A28" s="10">
        <v>0.21663192920400001</v>
      </c>
      <c r="C28" s="12">
        <v>0.27187085467200001</v>
      </c>
      <c r="D28" s="12">
        <v>0.30701204426599998</v>
      </c>
      <c r="E28" s="10">
        <v>0.87656250000000002</v>
      </c>
      <c r="F28" s="12">
        <f t="shared" si="6"/>
        <v>3.5141189593999977E-2</v>
      </c>
      <c r="G28" s="12">
        <f t="shared" si="7"/>
        <v>-3.1353522140000201E-3</v>
      </c>
      <c r="H28" s="14">
        <f>1-E28</f>
        <v>0.12343749999999998</v>
      </c>
    </row>
    <row r="29" spans="1:8" x14ac:dyDescent="0.35">
      <c r="A29" s="10">
        <v>0.17248859815299999</v>
      </c>
      <c r="C29" s="12">
        <v>0.25359999999999999</v>
      </c>
      <c r="D29" s="12">
        <v>0.29959999999999998</v>
      </c>
      <c r="F29" s="12">
        <f t="shared" si="6"/>
        <v>4.5999999999999985E-2</v>
      </c>
      <c r="G29" s="12">
        <f t="shared" si="7"/>
        <v>-1.8270854672000014E-2</v>
      </c>
    </row>
    <row r="30" spans="1:8" x14ac:dyDescent="0.35">
      <c r="A30" s="10">
        <v>0.122668018006</v>
      </c>
      <c r="C30" s="12">
        <v>0.24970000000000001</v>
      </c>
      <c r="D30" s="12">
        <v>0.29599999999999999</v>
      </c>
      <c r="F30" s="12">
        <f t="shared" si="6"/>
        <v>4.629999999999998E-2</v>
      </c>
      <c r="G30" s="12">
        <f t="shared" si="7"/>
        <v>-3.8999999999999868E-3</v>
      </c>
    </row>
    <row r="31" spans="1:8" x14ac:dyDescent="0.35">
      <c r="A31" s="10">
        <v>9.5532491244399997E-2</v>
      </c>
      <c r="C31" s="12">
        <v>0.24779999999999999</v>
      </c>
      <c r="D31" s="12">
        <v>0.3039</v>
      </c>
      <c r="F31" s="12">
        <f t="shared" si="6"/>
        <v>5.6100000000000011E-2</v>
      </c>
      <c r="G31" s="12">
        <f t="shared" si="7"/>
        <v>-1.9000000000000128E-3</v>
      </c>
    </row>
    <row r="32" spans="1:8" x14ac:dyDescent="0.35">
      <c r="A32" s="10">
        <v>8.6697749607300006E-2</v>
      </c>
      <c r="C32" s="12">
        <v>0.24610000000000001</v>
      </c>
      <c r="D32" s="12">
        <v>0.3029</v>
      </c>
      <c r="F32" s="12">
        <f t="shared" si="6"/>
        <v>5.6799999999999989E-2</v>
      </c>
      <c r="G32" s="12">
        <f t="shared" si="7"/>
        <v>-1.6999999999999793E-3</v>
      </c>
    </row>
    <row r="33" spans="1:7" x14ac:dyDescent="0.35">
      <c r="A33" s="10">
        <v>7.9634385369699995E-2</v>
      </c>
      <c r="C33" s="12">
        <v>0.2447</v>
      </c>
      <c r="D33" s="12">
        <v>0.30099999999999999</v>
      </c>
      <c r="F33" s="12">
        <f t="shared" si="6"/>
        <v>5.6299999999999989E-2</v>
      </c>
      <c r="G33" s="12">
        <f t="shared" si="7"/>
        <v>-1.4000000000000123E-3</v>
      </c>
    </row>
    <row r="34" spans="1:7" x14ac:dyDescent="0.35">
      <c r="A34" s="10">
        <v>8.2391605014000002E-2</v>
      </c>
      <c r="C34" s="12">
        <v>0.24349999999999999</v>
      </c>
      <c r="D34" s="12">
        <v>0.3034</v>
      </c>
      <c r="F34" s="12">
        <f t="shared" si="6"/>
        <v>5.9900000000000009E-2</v>
      </c>
      <c r="G34" s="12">
        <f t="shared" si="7"/>
        <v>-1.2000000000000066E-3</v>
      </c>
    </row>
    <row r="35" spans="1:7" x14ac:dyDescent="0.35">
      <c r="A35" s="10">
        <v>5.9104973916000003E-2</v>
      </c>
      <c r="C35" s="12">
        <v>0.24210000000000001</v>
      </c>
      <c r="D35" s="12">
        <v>0.30530000000000002</v>
      </c>
      <c r="F35" s="12">
        <f t="shared" si="6"/>
        <v>6.3200000000000006E-2</v>
      </c>
      <c r="G35" s="12">
        <f t="shared" si="7"/>
        <v>-1.3999999999999846E-3</v>
      </c>
    </row>
    <row r="36" spans="1:7" x14ac:dyDescent="0.35">
      <c r="A36" s="10">
        <v>5.3162631113100003E-2</v>
      </c>
      <c r="C36" s="12">
        <v>0.24099999999999999</v>
      </c>
      <c r="D36" s="12">
        <v>0.30349999999999999</v>
      </c>
      <c r="F36" s="12">
        <f t="shared" si="6"/>
        <v>6.25E-2</v>
      </c>
      <c r="G36" s="12">
        <f t="shared" si="7"/>
        <v>-1.1000000000000176E-3</v>
      </c>
    </row>
    <row r="37" spans="1:7" x14ac:dyDescent="0.35">
      <c r="A37" s="10">
        <v>5.09100862313E-2</v>
      </c>
      <c r="C37" s="12">
        <v>0.2397</v>
      </c>
      <c r="D37" s="12">
        <v>0.3085</v>
      </c>
      <c r="F37" s="12">
        <f t="shared" si="6"/>
        <v>6.88E-2</v>
      </c>
      <c r="G37" s="12">
        <f t="shared" si="7"/>
        <v>-1.2999999999999956E-3</v>
      </c>
    </row>
    <row r="38" spans="1:7" x14ac:dyDescent="0.35">
      <c r="A38" s="10">
        <v>4.3294962588699998E-2</v>
      </c>
      <c r="C38" s="12">
        <v>0.23880000000000001</v>
      </c>
      <c r="D38" s="12">
        <v>0.3039</v>
      </c>
      <c r="F38" s="12">
        <f t="shared" si="6"/>
        <v>6.5099999999999991E-2</v>
      </c>
      <c r="G38" s="12">
        <f t="shared" si="7"/>
        <v>-8.9999999999998415E-4</v>
      </c>
    </row>
    <row r="39" spans="1:7" x14ac:dyDescent="0.35">
      <c r="A39" s="10">
        <v>3.92297044629E-2</v>
      </c>
      <c r="C39" s="12">
        <v>0.23769999999999999</v>
      </c>
      <c r="D39" s="12">
        <v>0.30099999999999999</v>
      </c>
      <c r="F39" s="12">
        <f t="shared" si="6"/>
        <v>6.3299999999999995E-2</v>
      </c>
      <c r="G39" s="12">
        <f t="shared" si="7"/>
        <v>-1.1000000000000176E-3</v>
      </c>
    </row>
    <row r="40" spans="1:7" x14ac:dyDescent="0.35">
      <c r="A40" s="10">
        <v>3.8655714923499999E-2</v>
      </c>
      <c r="C40" s="12">
        <v>0.23649999999999999</v>
      </c>
      <c r="D40" s="12">
        <v>0.30080000000000001</v>
      </c>
      <c r="F40" s="12">
        <f t="shared" si="6"/>
        <v>6.4300000000000024E-2</v>
      </c>
      <c r="G40" s="12">
        <f t="shared" si="7"/>
        <v>-1.2000000000000066E-3</v>
      </c>
    </row>
    <row r="41" spans="1:7" x14ac:dyDescent="0.35">
      <c r="A41" s="10">
        <v>3.3422136143799998E-2</v>
      </c>
      <c r="C41" s="12">
        <v>0.23530000000000001</v>
      </c>
      <c r="D41" s="12">
        <v>0.30509999999999998</v>
      </c>
      <c r="F41" s="12">
        <f t="shared" si="6"/>
        <v>6.9799999999999973E-2</v>
      </c>
      <c r="G41" s="12">
        <f t="shared" si="7"/>
        <v>-1.1999999999999789E-3</v>
      </c>
    </row>
    <row r="42" spans="1:7" x14ac:dyDescent="0.35">
      <c r="A42" s="10">
        <v>2.8694371925699999E-2</v>
      </c>
      <c r="C42" s="12">
        <v>0.23400000000000001</v>
      </c>
      <c r="D42" s="12">
        <v>0.30909999999999999</v>
      </c>
      <c r="F42" s="12">
        <f t="shared" si="6"/>
        <v>7.5099999999999972E-2</v>
      </c>
      <c r="G42" s="12">
        <f t="shared" si="7"/>
        <v>-1.2999999999999956E-3</v>
      </c>
    </row>
    <row r="43" spans="1:7" x14ac:dyDescent="0.35">
      <c r="A43" s="10">
        <v>2.0675449864900001E-2</v>
      </c>
      <c r="C43" s="12">
        <v>0.2329</v>
      </c>
      <c r="D43" s="12">
        <v>0.30869999999999997</v>
      </c>
      <c r="F43" s="12">
        <f t="shared" ref="F43" si="8">D43-C43</f>
        <v>7.5799999999999979E-2</v>
      </c>
      <c r="G43" s="12">
        <f t="shared" ref="G43" si="9">C43-C42</f>
        <v>-1.1000000000000176E-3</v>
      </c>
    </row>
    <row r="44" spans="1:7" x14ac:dyDescent="0.35">
      <c r="A44" s="10">
        <v>1.51787710085E-2</v>
      </c>
      <c r="C44" s="12">
        <v>0.23200943025599999</v>
      </c>
      <c r="D44" s="12">
        <v>0.308130119368</v>
      </c>
      <c r="F44" s="12">
        <f t="shared" ref="F44:F52" si="10">D44-C44</f>
        <v>7.6120689112000012E-2</v>
      </c>
      <c r="G44" s="12">
        <f t="shared" ref="G44:G52" si="11">C44-C43</f>
        <v>-8.9056974400000821E-4</v>
      </c>
    </row>
    <row r="45" spans="1:7" x14ac:dyDescent="0.35">
      <c r="A45" s="10">
        <v>1.43974381674E-2</v>
      </c>
      <c r="C45" s="12">
        <v>0.23105849491800001</v>
      </c>
      <c r="D45" s="12">
        <v>0.31130211017999998</v>
      </c>
      <c r="F45" s="12">
        <f t="shared" si="10"/>
        <v>8.0243615261999968E-2</v>
      </c>
      <c r="G45" s="12">
        <f t="shared" si="11"/>
        <v>-9.5093533799997521E-4</v>
      </c>
    </row>
    <row r="46" spans="1:7" x14ac:dyDescent="0.35">
      <c r="A46" s="10">
        <v>1.2292402453E-2</v>
      </c>
      <c r="C46" s="12">
        <v>0.22996718969499999</v>
      </c>
      <c r="D46" s="12">
        <v>0.31066199541099998</v>
      </c>
      <c r="F46" s="12">
        <f t="shared" si="10"/>
        <v>8.069480571599999E-2</v>
      </c>
      <c r="G46" s="12">
        <f t="shared" si="11"/>
        <v>-1.091305223000022E-3</v>
      </c>
    </row>
    <row r="47" spans="1:7" x14ac:dyDescent="0.35">
      <c r="A47" s="10">
        <v>1.1757541884399999E-2</v>
      </c>
      <c r="C47" s="12">
        <v>0.22894741328900001</v>
      </c>
      <c r="D47" s="12">
        <v>0.31263681948200001</v>
      </c>
      <c r="F47" s="12">
        <f t="shared" si="10"/>
        <v>8.3689406192999999E-2</v>
      </c>
      <c r="G47" s="12">
        <f t="shared" si="11"/>
        <v>-1.0197764059999836E-3</v>
      </c>
    </row>
    <row r="48" spans="1:7" x14ac:dyDescent="0.35">
      <c r="A48" s="10">
        <v>1.13561437931E-2</v>
      </c>
      <c r="C48" s="12">
        <v>0.227976980335</v>
      </c>
      <c r="D48" s="12">
        <v>0.30854332260799999</v>
      </c>
      <c r="F48" s="12">
        <f t="shared" si="10"/>
        <v>8.0566342272999997E-2</v>
      </c>
      <c r="G48" s="12">
        <f t="shared" si="11"/>
        <v>-9.7043295400001117E-4</v>
      </c>
    </row>
    <row r="49" spans="1:8" x14ac:dyDescent="0.35">
      <c r="A49" s="10">
        <v>1.0290536945099999E-2</v>
      </c>
      <c r="C49" s="12">
        <v>0.227145682357</v>
      </c>
      <c r="D49" s="12">
        <v>0.30959712602200001</v>
      </c>
      <c r="F49" s="12">
        <f t="shared" si="10"/>
        <v>8.2451443665000013E-2</v>
      </c>
      <c r="G49" s="12">
        <f t="shared" si="11"/>
        <v>-8.3129797799999516E-4</v>
      </c>
    </row>
    <row r="50" spans="1:8" x14ac:dyDescent="0.35">
      <c r="A50" s="10">
        <v>1.01922759204E-2</v>
      </c>
      <c r="C50" s="12">
        <v>0.22610346851400001</v>
      </c>
      <c r="D50" s="12">
        <v>0.31164933852900001</v>
      </c>
      <c r="F50" s="12">
        <f t="shared" si="10"/>
        <v>8.5545870014999997E-2</v>
      </c>
      <c r="G50" s="12">
        <f t="shared" si="11"/>
        <v>-1.0422138429999894E-3</v>
      </c>
    </row>
    <row r="51" spans="1:8" x14ac:dyDescent="0.35">
      <c r="A51" s="10">
        <v>9.8574883450100008E-3</v>
      </c>
      <c r="C51" s="12">
        <v>0.225303356032</v>
      </c>
      <c r="D51" s="12">
        <v>0.31014836989299999</v>
      </c>
      <c r="F51" s="12">
        <f t="shared" si="10"/>
        <v>8.484501386099999E-2</v>
      </c>
      <c r="G51" s="12">
        <f t="shared" si="11"/>
        <v>-8.0011248200001495E-4</v>
      </c>
    </row>
    <row r="52" spans="1:8" x14ac:dyDescent="0.35">
      <c r="A52" s="10">
        <v>9.4871397333900001E-3</v>
      </c>
      <c r="C52" s="12">
        <v>0.224344335698</v>
      </c>
      <c r="D52" s="12">
        <v>0.31325012184700002</v>
      </c>
      <c r="E52" s="10">
        <v>0.87509765625000002</v>
      </c>
      <c r="F52" s="12">
        <f t="shared" si="10"/>
        <v>8.8905786149000021E-2</v>
      </c>
      <c r="G52" s="12">
        <f t="shared" si="11"/>
        <v>-9.590203339999992E-4</v>
      </c>
      <c r="H52" s="14">
        <f>1-E52</f>
        <v>0.12490234374999998</v>
      </c>
    </row>
    <row r="53" spans="1:8" x14ac:dyDescent="0.35">
      <c r="A53" s="10">
        <v>9.6582549900600008E-3</v>
      </c>
      <c r="B53" s="10" t="s">
        <v>45</v>
      </c>
      <c r="C53" s="12">
        <v>0.29139572033700001</v>
      </c>
      <c r="D53" s="12">
        <v>0.285039492324</v>
      </c>
      <c r="F53" s="12">
        <f t="shared" ref="F53:F76" si="12">D53-C53</f>
        <v>-6.3562280130000093E-3</v>
      </c>
      <c r="G53" s="12">
        <f t="shared" ref="G53:G76" si="13">C53-C52</f>
        <v>6.7051384639000011E-2</v>
      </c>
    </row>
    <row r="54" spans="1:8" x14ac:dyDescent="0.35">
      <c r="A54" s="10">
        <v>9.2503861466000006E-3</v>
      </c>
      <c r="C54" s="12">
        <v>0.28138475836499999</v>
      </c>
      <c r="D54" s="12">
        <v>0.28529805727300001</v>
      </c>
      <c r="F54" s="12">
        <f t="shared" si="12"/>
        <v>3.913298908000018E-3</v>
      </c>
      <c r="G54" s="12">
        <f t="shared" si="13"/>
        <v>-1.0010961972000021E-2</v>
      </c>
    </row>
    <row r="55" spans="1:8" x14ac:dyDescent="0.35">
      <c r="A55" s="10">
        <v>1.0422976079299999E-2</v>
      </c>
      <c r="C55" s="12">
        <v>0.275556437737</v>
      </c>
      <c r="D55" s="12">
        <v>0.28558500297400002</v>
      </c>
      <c r="F55" s="12">
        <f t="shared" si="12"/>
        <v>1.002856523700002E-2</v>
      </c>
      <c r="G55" s="12">
        <f t="shared" si="13"/>
        <v>-5.8283206279999833E-3</v>
      </c>
    </row>
    <row r="56" spans="1:8" x14ac:dyDescent="0.35">
      <c r="A56" s="10">
        <v>9.50945131772E-3</v>
      </c>
      <c r="C56" s="12">
        <v>0.27138077347700001</v>
      </c>
      <c r="D56" s="12">
        <v>0.28678298518099998</v>
      </c>
      <c r="F56" s="12">
        <f t="shared" si="12"/>
        <v>1.5402211703999968E-2</v>
      </c>
      <c r="G56" s="12">
        <f t="shared" si="13"/>
        <v>-4.1756642599999894E-3</v>
      </c>
    </row>
    <row r="57" spans="1:8" x14ac:dyDescent="0.35">
      <c r="A57" s="10">
        <v>9.3903621120299992E-3</v>
      </c>
      <c r="C57" s="12">
        <v>0.26795899609200002</v>
      </c>
      <c r="D57" s="12">
        <v>0.28292156457899997</v>
      </c>
      <c r="F57" s="12">
        <f t="shared" si="12"/>
        <v>1.496256848699995E-2</v>
      </c>
      <c r="G57" s="12">
        <f t="shared" si="13"/>
        <v>-3.4217773849999911E-3</v>
      </c>
    </row>
    <row r="58" spans="1:8" x14ac:dyDescent="0.35">
      <c r="A58" s="10">
        <v>9.6282584389000003E-3</v>
      </c>
      <c r="C58" s="12">
        <v>0.26523876365100002</v>
      </c>
      <c r="D58" s="12">
        <v>0.28127141520400001</v>
      </c>
      <c r="F58" s="12">
        <f t="shared" si="12"/>
        <v>1.6032651552999988E-2</v>
      </c>
      <c r="G58" s="12">
        <f t="shared" si="13"/>
        <v>-2.7202324410000034E-3</v>
      </c>
    </row>
    <row r="59" spans="1:8" x14ac:dyDescent="0.35">
      <c r="A59" s="10">
        <v>9.1610150280799999E-3</v>
      </c>
      <c r="C59" s="12">
        <v>0.26236763747699998</v>
      </c>
      <c r="D59" s="12">
        <v>0.28012071102899999</v>
      </c>
      <c r="F59" s="12">
        <f t="shared" si="12"/>
        <v>1.7753073552000009E-2</v>
      </c>
      <c r="G59" s="12">
        <f t="shared" si="13"/>
        <v>-2.8711261740000382E-3</v>
      </c>
    </row>
    <row r="60" spans="1:8" x14ac:dyDescent="0.35">
      <c r="A60" s="10">
        <v>9.1108255583100001E-3</v>
      </c>
      <c r="C60" s="12">
        <v>0.25996807158500002</v>
      </c>
      <c r="D60" s="12">
        <v>0.2847772751</v>
      </c>
      <c r="F60" s="12">
        <f t="shared" si="12"/>
        <v>2.4809203514999989E-2</v>
      </c>
      <c r="G60" s="12">
        <f t="shared" si="13"/>
        <v>-2.3995658919999663E-3</v>
      </c>
    </row>
    <row r="61" spans="1:8" x14ac:dyDescent="0.35">
      <c r="A61" s="10">
        <v>8.9659443416199996E-3</v>
      </c>
      <c r="C61" s="12">
        <v>0.25793035125699998</v>
      </c>
      <c r="D61" s="12">
        <v>0.28295120559600001</v>
      </c>
      <c r="F61" s="12">
        <f t="shared" si="12"/>
        <v>2.5020854339000032E-2</v>
      </c>
      <c r="G61" s="12">
        <f t="shared" si="13"/>
        <v>-2.0377203280000367E-3</v>
      </c>
    </row>
    <row r="62" spans="1:8" x14ac:dyDescent="0.35">
      <c r="A62" s="10">
        <v>9.0301814474500006E-3</v>
      </c>
      <c r="C62" s="12">
        <v>0.255905283092</v>
      </c>
      <c r="D62" s="12">
        <v>0.283096494526</v>
      </c>
      <c r="F62" s="12">
        <f t="shared" si="12"/>
        <v>2.7191211433999996E-2</v>
      </c>
      <c r="G62" s="12">
        <f t="shared" si="13"/>
        <v>-2.0250681649999769E-3</v>
      </c>
    </row>
    <row r="63" spans="1:8" x14ac:dyDescent="0.35">
      <c r="A63" s="10">
        <v>8.8510035755499997E-3</v>
      </c>
      <c r="C63" s="12">
        <v>0.25374324057300002</v>
      </c>
      <c r="D63" s="12">
        <v>0.28150898516200001</v>
      </c>
      <c r="F63" s="12">
        <f t="shared" si="12"/>
        <v>2.7765744588999997E-2</v>
      </c>
      <c r="G63" s="12">
        <f t="shared" si="13"/>
        <v>-2.1620425189999848E-3</v>
      </c>
    </row>
    <row r="64" spans="1:8" x14ac:dyDescent="0.35">
      <c r="A64" s="10">
        <v>8.6905660107699997E-3</v>
      </c>
      <c r="C64" s="12">
        <v>0.25175051797600001</v>
      </c>
      <c r="D64" s="12">
        <v>0.285605631769</v>
      </c>
      <c r="F64" s="12">
        <f t="shared" si="12"/>
        <v>3.3855113792999991E-2</v>
      </c>
      <c r="G64" s="12">
        <f t="shared" si="13"/>
        <v>-1.9927225970000073E-3</v>
      </c>
    </row>
    <row r="65" spans="1:7" x14ac:dyDescent="0.35">
      <c r="A65" s="10">
        <v>8.6546151418600004E-3</v>
      </c>
      <c r="C65" s="12">
        <v>0.24996620975299999</v>
      </c>
      <c r="D65" s="12">
        <v>0.28400395102800002</v>
      </c>
      <c r="F65" s="12">
        <f t="shared" si="12"/>
        <v>3.4037741275000033E-2</v>
      </c>
      <c r="G65" s="12">
        <f t="shared" si="13"/>
        <v>-1.7843082230000196E-3</v>
      </c>
    </row>
    <row r="66" spans="1:7" x14ac:dyDescent="0.35">
      <c r="A66" s="10">
        <v>8.6889726255300007E-3</v>
      </c>
      <c r="C66" s="12">
        <v>0.24803921750300001</v>
      </c>
      <c r="D66" s="12">
        <v>0.284460280836</v>
      </c>
      <c r="F66" s="12">
        <f t="shared" si="12"/>
        <v>3.6421063332999992E-2</v>
      </c>
      <c r="G66" s="12">
        <f t="shared" si="13"/>
        <v>-1.9269922499999814E-3</v>
      </c>
    </row>
    <row r="67" spans="1:7" x14ac:dyDescent="0.35">
      <c r="A67" s="10">
        <v>8.6342178597999999E-3</v>
      </c>
      <c r="C67" s="12">
        <v>0.246430706522</v>
      </c>
      <c r="D67" s="12">
        <v>0.28324699960600003</v>
      </c>
      <c r="F67" s="12">
        <f t="shared" si="12"/>
        <v>3.6816293084000029E-2</v>
      </c>
      <c r="G67" s="12">
        <f t="shared" si="13"/>
        <v>-1.6085109810000109E-3</v>
      </c>
    </row>
    <row r="68" spans="1:7" x14ac:dyDescent="0.35">
      <c r="A68" s="10">
        <v>1.02975818561E-2</v>
      </c>
      <c r="C68" s="12">
        <v>0.24512486908100001</v>
      </c>
      <c r="D68" s="12">
        <v>0.28527212590000001</v>
      </c>
      <c r="F68" s="12">
        <f t="shared" si="12"/>
        <v>4.0147256818999999E-2</v>
      </c>
      <c r="G68" s="12">
        <f t="shared" si="13"/>
        <v>-1.3058374409999907E-3</v>
      </c>
    </row>
    <row r="69" spans="1:7" x14ac:dyDescent="0.35">
      <c r="A69" s="10">
        <v>1.07350757542E-2</v>
      </c>
      <c r="C69" s="12">
        <v>0.24335091959899999</v>
      </c>
      <c r="D69" s="12">
        <v>0.28510469943299999</v>
      </c>
      <c r="F69" s="12">
        <f t="shared" si="12"/>
        <v>4.1753779833999999E-2</v>
      </c>
      <c r="G69" s="12">
        <f t="shared" si="13"/>
        <v>-1.7739494820000201E-3</v>
      </c>
    </row>
    <row r="70" spans="1:7" x14ac:dyDescent="0.35">
      <c r="A70" s="10">
        <v>9.6096090637699996E-3</v>
      </c>
      <c r="C70" s="12">
        <v>0.24177766402299999</v>
      </c>
      <c r="D70" s="12">
        <v>0.28371094949499998</v>
      </c>
      <c r="F70" s="12">
        <f t="shared" si="12"/>
        <v>4.1933285471999981E-2</v>
      </c>
      <c r="G70" s="12">
        <f t="shared" si="13"/>
        <v>-1.5732555759999933E-3</v>
      </c>
    </row>
    <row r="71" spans="1:7" x14ac:dyDescent="0.35">
      <c r="A71" s="10">
        <v>9.0830055603899999E-3</v>
      </c>
      <c r="C71" s="12">
        <v>0.240229920983</v>
      </c>
      <c r="D71" s="12">
        <v>0.28650037683500001</v>
      </c>
      <c r="F71" s="12">
        <f t="shared" si="12"/>
        <v>4.6270455852000014E-2</v>
      </c>
      <c r="G71" s="12">
        <f t="shared" si="13"/>
        <v>-1.5477430399999936E-3</v>
      </c>
    </row>
    <row r="72" spans="1:7" x14ac:dyDescent="0.35">
      <c r="A72" s="10">
        <v>9.2710152937800008E-3</v>
      </c>
      <c r="C72" s="12">
        <v>0.23931681979300001</v>
      </c>
      <c r="D72" s="12">
        <v>0.291664476693</v>
      </c>
      <c r="F72" s="12">
        <f t="shared" si="12"/>
        <v>5.2347656899999984E-2</v>
      </c>
      <c r="G72" s="12">
        <f t="shared" si="13"/>
        <v>-9.1310118999998746E-4</v>
      </c>
    </row>
    <row r="73" spans="1:7" x14ac:dyDescent="0.35">
      <c r="A73" s="10">
        <v>8.8753529489600004E-3</v>
      </c>
      <c r="C73" s="12">
        <v>0.237855278196</v>
      </c>
      <c r="D73" s="12">
        <v>0.293858690187</v>
      </c>
      <c r="F73" s="12">
        <f t="shared" si="12"/>
        <v>5.6003411991000007E-2</v>
      </c>
      <c r="G73" s="12">
        <f t="shared" si="13"/>
        <v>-1.4615415970000156E-3</v>
      </c>
    </row>
    <row r="74" spans="1:7" x14ac:dyDescent="0.35">
      <c r="A74" s="10">
        <v>8.9202986084299992E-3</v>
      </c>
      <c r="C74" s="12">
        <v>0.236035652298</v>
      </c>
      <c r="D74" s="12">
        <v>0.28925836905800001</v>
      </c>
      <c r="F74" s="12">
        <f t="shared" si="12"/>
        <v>5.3222716760000011E-2</v>
      </c>
      <c r="G74" s="12">
        <f t="shared" si="13"/>
        <v>-1.8196258979999991E-3</v>
      </c>
    </row>
    <row r="75" spans="1:7" x14ac:dyDescent="0.35">
      <c r="A75" s="10">
        <v>8.6430777133499996E-3</v>
      </c>
      <c r="C75" s="12">
        <v>0.23483678172700001</v>
      </c>
      <c r="D75" s="12">
        <v>0.292751448601</v>
      </c>
      <c r="F75" s="12">
        <f t="shared" si="12"/>
        <v>5.7914666873999987E-2</v>
      </c>
      <c r="G75" s="12">
        <f t="shared" si="13"/>
        <v>-1.1988705709999881E-3</v>
      </c>
    </row>
    <row r="76" spans="1:7" x14ac:dyDescent="0.35">
      <c r="A76" s="10">
        <v>8.7392738059899992E-3</v>
      </c>
      <c r="C76" s="12">
        <v>0.23370674641</v>
      </c>
      <c r="D76" s="12">
        <v>0.29227768890599998</v>
      </c>
      <c r="F76" s="12">
        <f t="shared" si="12"/>
        <v>5.8570942495999978E-2</v>
      </c>
      <c r="G76" s="12">
        <f t="shared" si="13"/>
        <v>-1.130035317000011E-3</v>
      </c>
    </row>
    <row r="77" spans="1:7" x14ac:dyDescent="0.35">
      <c r="A77" s="10">
        <v>8.6230674423899995E-3</v>
      </c>
      <c r="B77" s="10" t="s">
        <v>46</v>
      </c>
      <c r="C77" s="12">
        <v>0.27734292767699997</v>
      </c>
      <c r="D77" s="12">
        <v>0.27113910876199998</v>
      </c>
      <c r="F77" s="12">
        <f t="shared" ref="F77:F80" si="14">D77-C77</f>
        <v>-6.2038189149999923E-3</v>
      </c>
      <c r="G77" s="12">
        <f t="shared" ref="G77:G80" si="15">C77-C76</f>
        <v>4.3636181266999974E-2</v>
      </c>
    </row>
    <row r="78" spans="1:7" x14ac:dyDescent="0.35">
      <c r="A78" s="10">
        <v>8.6302506511900003E-3</v>
      </c>
      <c r="C78" s="12">
        <v>0.26941582318399998</v>
      </c>
      <c r="D78" s="12">
        <v>0.27334768213299998</v>
      </c>
      <c r="F78" s="12">
        <f t="shared" si="14"/>
        <v>3.931858949E-3</v>
      </c>
      <c r="G78" s="12">
        <f t="shared" si="15"/>
        <v>-7.9271044929999923E-3</v>
      </c>
    </row>
    <row r="79" spans="1:7" x14ac:dyDescent="0.35">
      <c r="A79" s="10">
        <v>8.5226390168799994E-3</v>
      </c>
      <c r="C79" s="12">
        <v>0.26517568960999999</v>
      </c>
      <c r="D79" s="12">
        <v>0.26862214654700001</v>
      </c>
      <c r="F79" s="12">
        <f t="shared" si="14"/>
        <v>3.4464569370000198E-3</v>
      </c>
      <c r="G79" s="12">
        <f t="shared" si="15"/>
        <v>-4.2401335739999935E-3</v>
      </c>
    </row>
    <row r="80" spans="1:7" x14ac:dyDescent="0.35">
      <c r="A80" s="10">
        <v>8.5816860781099992E-3</v>
      </c>
      <c r="C80" s="12">
        <v>0.26214929292200001</v>
      </c>
      <c r="D80" s="12">
        <v>0.271198055893</v>
      </c>
      <c r="F80" s="12">
        <f t="shared" si="14"/>
        <v>9.0487629709999906E-3</v>
      </c>
      <c r="G80" s="12">
        <f t="shared" si="15"/>
        <v>-3.0263966879999771E-3</v>
      </c>
    </row>
    <row r="81" spans="1:9" x14ac:dyDescent="0.35">
      <c r="A81" s="10">
        <v>8.6007027450299995E-3</v>
      </c>
      <c r="C81" s="12">
        <v>0.258983030793</v>
      </c>
      <c r="D81" s="12">
        <v>0.26934196315699999</v>
      </c>
      <c r="F81" s="12">
        <f t="shared" ref="F81:F82" si="16">D81-C81</f>
        <v>1.0358932363999984E-2</v>
      </c>
      <c r="G81" s="12">
        <f t="shared" ref="G81:G82" si="17">C81-C80</f>
        <v>-3.1662621290000081E-3</v>
      </c>
    </row>
    <row r="82" spans="1:9" x14ac:dyDescent="0.35">
      <c r="A82" s="10">
        <v>8.5016452889199994E-3</v>
      </c>
      <c r="C82" s="12">
        <v>0.256593982635</v>
      </c>
      <c r="D82" s="12">
        <v>0.27120894789700001</v>
      </c>
      <c r="E82" s="10">
        <v>0.89052734374999998</v>
      </c>
      <c r="F82" s="12">
        <f t="shared" si="16"/>
        <v>1.4614965262000013E-2</v>
      </c>
      <c r="G82" s="12">
        <f t="shared" si="17"/>
        <v>-2.3890481580000067E-3</v>
      </c>
      <c r="H82" s="14">
        <f>1-E82</f>
        <v>0.10947265625000002</v>
      </c>
      <c r="I82" s="10">
        <f>H82*10240</f>
        <v>1121.0000000000002</v>
      </c>
    </row>
    <row r="83" spans="1:9" x14ac:dyDescent="0.35">
      <c r="A83" s="10">
        <v>8.5161784976699999E-3</v>
      </c>
      <c r="C83" s="12">
        <v>0.26519180309599999</v>
      </c>
      <c r="D83" s="12">
        <v>0.26524394564300002</v>
      </c>
      <c r="F83" s="12">
        <f t="shared" ref="F83:F97" si="18">D83-C83</f>
        <v>5.2142547000033623E-5</v>
      </c>
      <c r="G83" s="12">
        <f t="shared" ref="G83:G97" si="19">C83-C82</f>
        <v>8.5978204609999942E-3</v>
      </c>
    </row>
    <row r="84" spans="1:9" x14ac:dyDescent="0.35">
      <c r="A84" s="10">
        <v>8.3983005213700002E-3</v>
      </c>
      <c r="C84" s="12">
        <v>0.260553158801</v>
      </c>
      <c r="D84" s="12">
        <v>0.26426493301999998</v>
      </c>
      <c r="F84" s="12">
        <f t="shared" si="18"/>
        <v>3.7117742189999858E-3</v>
      </c>
      <c r="G84" s="12">
        <f t="shared" si="19"/>
        <v>-4.638644294999994E-3</v>
      </c>
    </row>
    <row r="85" spans="1:9" x14ac:dyDescent="0.35">
      <c r="A85" s="10">
        <v>8.3828327718899996E-3</v>
      </c>
      <c r="C85" s="12">
        <v>0.25750197397000002</v>
      </c>
      <c r="D85" s="12">
        <v>0.263824523985</v>
      </c>
      <c r="F85" s="12">
        <f t="shared" si="18"/>
        <v>6.3225500149999836E-3</v>
      </c>
      <c r="G85" s="12">
        <f t="shared" si="19"/>
        <v>-3.0511848309999756E-3</v>
      </c>
    </row>
    <row r="86" spans="1:9" x14ac:dyDescent="0.35">
      <c r="A86" s="10">
        <v>8.5231164783200006E-3</v>
      </c>
      <c r="C86" s="12">
        <v>0.25496926274499998</v>
      </c>
      <c r="D86" s="12">
        <v>0.26193586178099998</v>
      </c>
      <c r="F86" s="12">
        <f t="shared" si="18"/>
        <v>6.9665990359999985E-3</v>
      </c>
      <c r="G86" s="12">
        <f t="shared" si="19"/>
        <v>-2.5327112250000394E-3</v>
      </c>
    </row>
    <row r="87" spans="1:9" x14ac:dyDescent="0.35">
      <c r="A87" s="10">
        <v>8.4986959314799996E-3</v>
      </c>
      <c r="C87" s="12">
        <v>0.25283550092099999</v>
      </c>
      <c r="D87" s="12">
        <v>0.26036731191000001</v>
      </c>
      <c r="F87" s="12">
        <f t="shared" si="18"/>
        <v>7.5318109890000207E-3</v>
      </c>
      <c r="G87" s="12">
        <f t="shared" si="19"/>
        <v>-2.1337618239999911E-3</v>
      </c>
    </row>
    <row r="88" spans="1:9" x14ac:dyDescent="0.35">
      <c r="A88" s="10">
        <v>8.4934469748999993E-3</v>
      </c>
      <c r="C88" s="12">
        <v>0.25104801126800003</v>
      </c>
      <c r="D88" s="12">
        <v>0.261099145561</v>
      </c>
      <c r="E88" s="10">
        <v>0.89589843749999998</v>
      </c>
      <c r="F88" s="12">
        <f t="shared" si="18"/>
        <v>1.0051134292999975E-2</v>
      </c>
      <c r="G88" s="12">
        <f t="shared" si="19"/>
        <v>-1.7874896529999629E-3</v>
      </c>
      <c r="H88" s="14">
        <f>1-E88</f>
        <v>0.10410156250000002</v>
      </c>
      <c r="I88" s="10">
        <f>H88*10240</f>
        <v>1066.0000000000002</v>
      </c>
    </row>
    <row r="89" spans="1:9" x14ac:dyDescent="0.35">
      <c r="A89" s="10">
        <v>8.5477301370699994E-3</v>
      </c>
      <c r="C89" s="12">
        <v>0.26011947147499997</v>
      </c>
      <c r="D89" s="12">
        <v>0.25741700157500003</v>
      </c>
      <c r="F89" s="12">
        <f t="shared" si="18"/>
        <v>-2.7024698999999486E-3</v>
      </c>
      <c r="G89" s="12">
        <f t="shared" si="19"/>
        <v>9.0714602069999484E-3</v>
      </c>
    </row>
    <row r="90" spans="1:9" x14ac:dyDescent="0.35">
      <c r="A90" s="10">
        <v>8.4406574962500001E-3</v>
      </c>
      <c r="C90" s="12">
        <v>0.255731360623</v>
      </c>
      <c r="D90" s="12">
        <v>0.25999320522000002</v>
      </c>
      <c r="F90" s="12">
        <f t="shared" si="18"/>
        <v>4.2618445970000196E-3</v>
      </c>
      <c r="G90" s="12">
        <f t="shared" si="19"/>
        <v>-4.3881108519999712E-3</v>
      </c>
    </row>
    <row r="91" spans="1:9" x14ac:dyDescent="0.35">
      <c r="A91" s="10">
        <v>8.3465695079199993E-3</v>
      </c>
      <c r="B91" s="10" t="s">
        <v>51</v>
      </c>
      <c r="C91" s="12">
        <v>0.25296128789</v>
      </c>
      <c r="D91" s="12">
        <v>0.26081062406299999</v>
      </c>
      <c r="E91" s="10">
        <v>0.892578125</v>
      </c>
      <c r="F91" s="12">
        <f t="shared" si="18"/>
        <v>7.8493361729999878E-3</v>
      </c>
      <c r="G91" s="12">
        <f t="shared" si="19"/>
        <v>-2.7700727330000063E-3</v>
      </c>
      <c r="H91" s="14">
        <f>1-E91</f>
        <v>0.107421875</v>
      </c>
      <c r="I91" s="10">
        <f>H91*10240</f>
        <v>1100</v>
      </c>
    </row>
    <row r="92" spans="1:9" x14ac:dyDescent="0.35">
      <c r="A92" s="10">
        <v>8.4869670867200007E-3</v>
      </c>
      <c r="C92" s="12">
        <v>0.25359999999999999</v>
      </c>
      <c r="D92" s="12">
        <v>0.25750000000000001</v>
      </c>
      <c r="F92" s="12">
        <f t="shared" si="18"/>
        <v>3.9000000000000146E-3</v>
      </c>
      <c r="G92" s="12">
        <f t="shared" si="19"/>
        <v>6.3871210999999484E-4</v>
      </c>
    </row>
    <row r="93" spans="1:9" x14ac:dyDescent="0.35">
      <c r="A93" s="10">
        <v>8.4371490062000003E-3</v>
      </c>
      <c r="C93" s="12">
        <v>0.24990000000000001</v>
      </c>
      <c r="D93" s="12">
        <v>0.25890000000000002</v>
      </c>
      <c r="E93" s="10">
        <v>0.89570312500000004</v>
      </c>
      <c r="F93" s="12">
        <f t="shared" si="18"/>
        <v>9.000000000000008E-3</v>
      </c>
      <c r="G93" s="12">
        <f t="shared" si="19"/>
        <v>-3.6999999999999811E-3</v>
      </c>
      <c r="H93" s="14">
        <f>1-E93</f>
        <v>0.10429687499999996</v>
      </c>
      <c r="I93" s="10">
        <f>H93*10240</f>
        <v>1067.9999999999995</v>
      </c>
    </row>
    <row r="94" spans="1:9" x14ac:dyDescent="0.35">
      <c r="A94" s="10">
        <v>8.3040720804999999E-3</v>
      </c>
      <c r="C94" s="12">
        <v>0.2475</v>
      </c>
      <c r="D94" s="12">
        <v>0.25719999999999998</v>
      </c>
      <c r="E94" s="10">
        <v>0.89511718750000002</v>
      </c>
      <c r="F94" s="12">
        <f t="shared" si="18"/>
        <v>9.6999999999999864E-3</v>
      </c>
      <c r="G94" s="12">
        <f t="shared" si="19"/>
        <v>-2.4000000000000132E-3</v>
      </c>
      <c r="H94" s="14">
        <f>1-E94</f>
        <v>0.10488281249999998</v>
      </c>
      <c r="I94" s="10">
        <f>H94*10240</f>
        <v>1073.9999999999998</v>
      </c>
    </row>
    <row r="95" spans="1:9" x14ac:dyDescent="0.35">
      <c r="A95" s="10">
        <v>8.3191016790799995E-3</v>
      </c>
      <c r="C95" s="12">
        <v>0.2555</v>
      </c>
      <c r="D95" s="12">
        <v>0.2591</v>
      </c>
      <c r="E95" s="10">
        <v>0.89628906249999996</v>
      </c>
      <c r="F95" s="12">
        <f t="shared" si="18"/>
        <v>3.5999999999999921E-3</v>
      </c>
      <c r="G95" s="12">
        <f t="shared" si="19"/>
        <v>8.0000000000000071E-3</v>
      </c>
      <c r="H95" s="14">
        <f>1-E95</f>
        <v>0.10371093750000004</v>
      </c>
      <c r="I95" s="10">
        <f>H95*10240</f>
        <v>1062.0000000000005</v>
      </c>
    </row>
    <row r="96" spans="1:9" x14ac:dyDescent="0.35">
      <c r="A96" s="10">
        <v>8.2553034881100006E-3</v>
      </c>
      <c r="C96" s="12">
        <v>0.25475779106899998</v>
      </c>
      <c r="D96" s="12">
        <v>0.25646029822499999</v>
      </c>
      <c r="E96" s="10">
        <v>0.89570312500000004</v>
      </c>
      <c r="F96" s="12">
        <f t="shared" si="18"/>
        <v>1.7025071560000105E-3</v>
      </c>
      <c r="G96" s="12">
        <f t="shared" si="19"/>
        <v>-7.4220893100002128E-4</v>
      </c>
      <c r="H96" s="14">
        <f>1-E96</f>
        <v>0.10429687499999996</v>
      </c>
      <c r="I96" s="10">
        <f>H96*10240</f>
        <v>1067.9999999999995</v>
      </c>
    </row>
    <row r="97" spans="1:9" x14ac:dyDescent="0.35">
      <c r="A97" s="10">
        <v>8.2535602101399992E-3</v>
      </c>
      <c r="C97" s="12">
        <v>0.25361061286999997</v>
      </c>
      <c r="D97" s="12">
        <v>0.25522344820199999</v>
      </c>
      <c r="E97" s="10">
        <v>0.89677734374999996</v>
      </c>
      <c r="F97" s="12">
        <f t="shared" si="18"/>
        <v>1.6128353320000177E-3</v>
      </c>
      <c r="G97" s="12">
        <f t="shared" si="19"/>
        <v>-1.1471781990000096E-3</v>
      </c>
      <c r="H97" s="14">
        <f>1-E97</f>
        <v>0.10322265625000004</v>
      </c>
      <c r="I97" s="10">
        <f>H97*10240</f>
        <v>1057.0000000000005</v>
      </c>
    </row>
    <row r="98" spans="1:9" x14ac:dyDescent="0.35">
      <c r="A98" s="10">
        <v>8.2539275648699992E-3</v>
      </c>
      <c r="C98" s="12">
        <v>0.25302292999999998</v>
      </c>
      <c r="D98" s="12">
        <v>0.25537094809100003</v>
      </c>
      <c r="E98" s="10">
        <v>0.89775390624999996</v>
      </c>
      <c r="F98" s="12">
        <f t="shared" ref="F98" si="20">D98-C98</f>
        <v>2.3480180910000481E-3</v>
      </c>
      <c r="G98" s="12">
        <f t="shared" ref="G98" si="21">C98-C97</f>
        <v>-5.8768286999999475E-4</v>
      </c>
      <c r="H98" s="14">
        <f>1-E98</f>
        <v>0.10224609375000004</v>
      </c>
      <c r="I98" s="10">
        <f>H98*10240</f>
        <v>1047.0000000000005</v>
      </c>
    </row>
    <row r="99" spans="1:9" x14ac:dyDescent="0.35">
      <c r="A99" s="10">
        <v>8.4427370813500002E-3</v>
      </c>
      <c r="B99" s="10" t="s">
        <v>52</v>
      </c>
      <c r="C99" s="12">
        <v>0.24915262924699999</v>
      </c>
      <c r="D99" s="12">
        <v>0.24873252362000001</v>
      </c>
      <c r="E99" s="10">
        <v>0.90029296874999998</v>
      </c>
      <c r="F99" s="12">
        <f t="shared" ref="F99" si="22">D99-C99</f>
        <v>-4.2010562699998366E-4</v>
      </c>
      <c r="G99" s="12">
        <f t="shared" ref="G99" si="23">C99-C98</f>
        <v>-3.8703007529999889E-3</v>
      </c>
      <c r="H99" s="14">
        <f>1-E99</f>
        <v>9.9707031250000022E-2</v>
      </c>
      <c r="I99" s="10">
        <f>H99*10240</f>
        <v>1021.0000000000002</v>
      </c>
    </row>
    <row r="100" spans="1:9" x14ac:dyDescent="0.35">
      <c r="A100" s="10">
        <v>8.2817986822199992E-3</v>
      </c>
      <c r="C100" s="12">
        <v>0.248362605732</v>
      </c>
      <c r="D100" s="12">
        <v>0.24844556339099999</v>
      </c>
      <c r="E100" s="10">
        <v>0.89902343750000002</v>
      </c>
      <c r="F100" s="12">
        <f t="shared" ref="F100" si="24">D100-C100</f>
        <v>8.2957658999988082E-5</v>
      </c>
      <c r="G100" s="12">
        <f t="shared" ref="G100" si="25">C100-C99</f>
        <v>-7.9002351499998791E-4</v>
      </c>
      <c r="H100" s="14">
        <f>1-E100</f>
        <v>0.10097656249999998</v>
      </c>
      <c r="I100" s="10">
        <f>H100*10240</f>
        <v>1033.9999999999998</v>
      </c>
    </row>
    <row r="101" spans="1:9" x14ac:dyDescent="0.35">
      <c r="A101" s="10">
        <v>8.3176273088599994E-3</v>
      </c>
      <c r="C101" s="12">
        <v>0.24800244414200001</v>
      </c>
      <c r="D101" s="12">
        <v>0.248574342951</v>
      </c>
      <c r="E101" s="10">
        <v>0.90048828125000002</v>
      </c>
      <c r="F101" s="12">
        <f t="shared" ref="F101" si="26">D101-C101</f>
        <v>5.7189880899999324E-4</v>
      </c>
      <c r="G101" s="12">
        <f t="shared" ref="G101" si="27">C101-C100</f>
        <v>-3.6016158999999104E-4</v>
      </c>
      <c r="H101" s="14">
        <f>1-E101</f>
        <v>9.9511718749999978E-2</v>
      </c>
      <c r="I101" s="10">
        <f>H101*10240</f>
        <v>1018.9999999999998</v>
      </c>
    </row>
    <row r="102" spans="1:9" x14ac:dyDescent="0.35">
      <c r="C102" s="12">
        <v>0.24767722736</v>
      </c>
      <c r="D102" s="12">
        <v>0.24817129336300001</v>
      </c>
      <c r="E102" s="10">
        <v>0.89716796875000004</v>
      </c>
      <c r="F102" s="12">
        <f t="shared" ref="F102:F103" si="28">D102-C102</f>
        <v>4.9406600300000436E-4</v>
      </c>
      <c r="G102" s="12">
        <f t="shared" ref="G102:G103" si="29">C102-C101</f>
        <v>-3.2521678200000959E-4</v>
      </c>
      <c r="H102" s="14">
        <f t="shared" ref="H102:H103" si="30">1-E102</f>
        <v>0.10283203124999996</v>
      </c>
      <c r="I102" s="10">
        <f t="shared" ref="I102:I150" si="31">H102*10240</f>
        <v>1052.9999999999995</v>
      </c>
    </row>
    <row r="103" spans="1:9" x14ac:dyDescent="0.35">
      <c r="C103" s="12">
        <v>0.247369406258</v>
      </c>
      <c r="D103" s="12">
        <v>0.248562175035</v>
      </c>
      <c r="E103" s="10">
        <v>0.90019531249999996</v>
      </c>
      <c r="F103" s="12">
        <f t="shared" si="28"/>
        <v>1.1927687770000028E-3</v>
      </c>
      <c r="G103" s="12">
        <f t="shared" si="29"/>
        <v>-3.0782110200000545E-4</v>
      </c>
      <c r="H103" s="14">
        <f t="shared" si="30"/>
        <v>9.9804687500000044E-2</v>
      </c>
      <c r="I103" s="10">
        <f t="shared" si="31"/>
        <v>1022.0000000000005</v>
      </c>
    </row>
    <row r="104" spans="1:9" x14ac:dyDescent="0.35">
      <c r="C104" s="12">
        <v>0.24670896009500001</v>
      </c>
      <c r="D104" s="12">
        <v>0.247872108221</v>
      </c>
      <c r="E104" s="10">
        <v>0.90097656250000002</v>
      </c>
      <c r="F104" s="12">
        <f t="shared" ref="F104" si="32">D104-C104</f>
        <v>1.163148125999991E-3</v>
      </c>
      <c r="G104" s="12">
        <f t="shared" ref="G104" si="33">C104-C103</f>
        <v>-6.604461629999836E-4</v>
      </c>
      <c r="H104" s="14">
        <f t="shared" ref="H104" si="34">1-E104</f>
        <v>9.9023437499999978E-2</v>
      </c>
      <c r="I104" s="10">
        <f t="shared" si="31"/>
        <v>1013.9999999999998</v>
      </c>
    </row>
    <row r="105" spans="1:9" x14ac:dyDescent="0.35">
      <c r="B105" s="10" t="s">
        <v>53</v>
      </c>
      <c r="C105" s="12">
        <v>0.25010463548599998</v>
      </c>
      <c r="D105" s="12">
        <v>0.25359742939500002</v>
      </c>
      <c r="E105" s="10">
        <v>0.89638671874999998</v>
      </c>
      <c r="F105" s="12">
        <f t="shared" ref="F105:F106" si="35">D105-C105</f>
        <v>3.4927939090000359E-3</v>
      </c>
      <c r="G105" s="12">
        <f t="shared" ref="G105" si="36">C105-C104</f>
        <v>3.3956753909999693E-3</v>
      </c>
      <c r="H105" s="14">
        <f t="shared" ref="H105" si="37">1-E105</f>
        <v>0.10361328125000002</v>
      </c>
      <c r="I105" s="10">
        <f t="shared" si="31"/>
        <v>1061.0000000000002</v>
      </c>
    </row>
    <row r="106" spans="1:9" x14ac:dyDescent="0.35">
      <c r="B106" s="10">
        <v>1</v>
      </c>
      <c r="C106" s="12">
        <v>0.25</v>
      </c>
      <c r="D106" s="12">
        <v>0.25140000000000001</v>
      </c>
      <c r="E106" s="10">
        <v>0.89833984374999998</v>
      </c>
      <c r="F106" s="12">
        <f t="shared" si="35"/>
        <v>1.4000000000000123E-3</v>
      </c>
      <c r="G106" s="13">
        <f t="shared" ref="G106" si="38">C106-C105</f>
        <v>-1.0463548599998207E-4</v>
      </c>
      <c r="H106" s="14">
        <f t="shared" ref="H106" si="39">1-E106</f>
        <v>0.10166015625000002</v>
      </c>
      <c r="I106" s="10">
        <f t="shared" si="31"/>
        <v>1041.0000000000002</v>
      </c>
    </row>
    <row r="107" spans="1:9" x14ac:dyDescent="0.35">
      <c r="B107" s="10">
        <v>2</v>
      </c>
      <c r="C107" s="12">
        <v>0.24922205828399999</v>
      </c>
      <c r="D107" s="12">
        <v>0.24935813136400001</v>
      </c>
      <c r="E107" s="10">
        <v>0.900390625</v>
      </c>
      <c r="F107" s="12">
        <f t="shared" ref="F107" si="40">D107-C107</f>
        <v>1.3607308000002094E-4</v>
      </c>
      <c r="G107" s="13">
        <f t="shared" ref="G107" si="41">C107-C106</f>
        <v>-7.7794171600001349E-4</v>
      </c>
      <c r="H107" s="14">
        <f t="shared" ref="H107" si="42">1-E107</f>
        <v>9.9609375E-2</v>
      </c>
      <c r="I107" s="10">
        <f t="shared" si="31"/>
        <v>1020</v>
      </c>
    </row>
    <row r="108" spans="1:9" x14ac:dyDescent="0.35">
      <c r="B108" s="10">
        <v>3</v>
      </c>
      <c r="C108" s="12">
        <v>0.249024897646</v>
      </c>
      <c r="D108" s="12">
        <v>0.25078922361099998</v>
      </c>
      <c r="E108" s="10">
        <v>0.89921874999999996</v>
      </c>
      <c r="F108" s="12">
        <f t="shared" ref="F108" si="43">D108-C108</f>
        <v>1.7643259649999798E-3</v>
      </c>
      <c r="G108" s="13">
        <f t="shared" ref="G108" si="44">C108-C107</f>
        <v>-1.9716063799998795E-4</v>
      </c>
      <c r="H108" s="14">
        <f t="shared" ref="H108" si="45">1-E108</f>
        <v>0.10078125000000004</v>
      </c>
      <c r="I108" s="10">
        <f t="shared" si="31"/>
        <v>1032.0000000000005</v>
      </c>
    </row>
    <row r="109" spans="1:9" x14ac:dyDescent="0.35">
      <c r="B109" s="10">
        <v>4</v>
      </c>
      <c r="C109" s="12">
        <v>0.24822357961800001</v>
      </c>
      <c r="D109" s="12">
        <v>0.24807715714</v>
      </c>
      <c r="E109" s="10">
        <v>0.89960937500000004</v>
      </c>
      <c r="F109" s="12">
        <f t="shared" ref="F109" si="46">D109-C109</f>
        <v>-1.4642247800000785E-4</v>
      </c>
      <c r="G109" s="13">
        <f t="shared" ref="G109" si="47">C109-C108</f>
        <v>-8.0131802799998653E-4</v>
      </c>
      <c r="H109" s="14">
        <f t="shared" ref="H109" si="48">1-E109</f>
        <v>0.10039062499999996</v>
      </c>
      <c r="I109" s="10">
        <f t="shared" si="31"/>
        <v>1027.9999999999995</v>
      </c>
    </row>
    <row r="110" spans="1:9" x14ac:dyDescent="0.35">
      <c r="B110" s="10">
        <v>5</v>
      </c>
      <c r="C110" s="12">
        <v>0.24807335410100001</v>
      </c>
      <c r="D110" s="12">
        <v>0.248694592342</v>
      </c>
      <c r="E110" s="10">
        <v>0.90009765625000004</v>
      </c>
      <c r="F110" s="12">
        <f t="shared" ref="F110" si="49">D110-C110</f>
        <v>6.2123824099999392E-4</v>
      </c>
      <c r="G110" s="13">
        <f t="shared" ref="G110" si="50">C110-C109</f>
        <v>-1.502255170000022E-4</v>
      </c>
      <c r="H110" s="14">
        <f t="shared" ref="H110" si="51">1-E110</f>
        <v>9.9902343749999956E-2</v>
      </c>
      <c r="I110" s="10">
        <f t="shared" si="31"/>
        <v>1022.9999999999995</v>
      </c>
    </row>
    <row r="111" spans="1:9" x14ac:dyDescent="0.35">
      <c r="B111" s="10">
        <v>6</v>
      </c>
      <c r="C111" s="12">
        <v>0.247556364014</v>
      </c>
      <c r="D111" s="12">
        <v>0.24648897796899999</v>
      </c>
      <c r="E111" s="10">
        <v>0.89990234375</v>
      </c>
      <c r="F111" s="12">
        <f t="shared" ref="F111:F112" si="52">D111-C111</f>
        <v>-1.0673860450000072E-3</v>
      </c>
      <c r="G111" s="13">
        <f t="shared" ref="G111:G112" si="53">C111-C110</f>
        <v>-5.1699008700001325E-4</v>
      </c>
      <c r="H111" s="14">
        <f t="shared" ref="H111:H112" si="54">1-E111</f>
        <v>0.10009765625</v>
      </c>
      <c r="I111" s="10">
        <f t="shared" si="31"/>
        <v>1025</v>
      </c>
    </row>
    <row r="112" spans="1:9" x14ac:dyDescent="0.35">
      <c r="B112" s="10">
        <v>7</v>
      </c>
      <c r="C112" s="12">
        <v>0.247276418094</v>
      </c>
      <c r="D112" s="12">
        <v>0.24752322137400001</v>
      </c>
      <c r="E112" s="10">
        <v>0.89931640624999998</v>
      </c>
      <c r="F112" s="12">
        <f t="shared" si="52"/>
        <v>2.4680328000001306E-4</v>
      </c>
      <c r="G112" s="13">
        <f t="shared" si="53"/>
        <v>-2.7994591999999652E-4</v>
      </c>
      <c r="H112" s="14">
        <f t="shared" si="54"/>
        <v>0.10068359375000002</v>
      </c>
      <c r="I112" s="10">
        <f t="shared" si="31"/>
        <v>1031.0000000000002</v>
      </c>
    </row>
    <row r="113" spans="1:13" x14ac:dyDescent="0.35">
      <c r="B113" s="10">
        <v>8</v>
      </c>
      <c r="C113" s="12">
        <v>0.24676464887800001</v>
      </c>
      <c r="D113" s="12">
        <v>0.24663580469800001</v>
      </c>
      <c r="E113" s="10">
        <v>0.9013671875</v>
      </c>
      <c r="F113" s="12">
        <f t="shared" ref="F113" si="55">D113-C113</f>
        <v>-1.2884418000000397E-4</v>
      </c>
      <c r="G113" s="13">
        <f t="shared" ref="G113" si="56">C113-C112</f>
        <v>-5.1176921599999092E-4</v>
      </c>
      <c r="H113" s="14">
        <f t="shared" ref="H113" si="57">1-E113</f>
        <v>9.86328125E-2</v>
      </c>
      <c r="I113" s="10">
        <f t="shared" si="31"/>
        <v>1010</v>
      </c>
    </row>
    <row r="114" spans="1:13" x14ac:dyDescent="0.35">
      <c r="B114" s="10">
        <v>9</v>
      </c>
      <c r="C114" s="12">
        <v>0.246332501053</v>
      </c>
      <c r="D114" s="12">
        <v>0.246605135128</v>
      </c>
      <c r="E114" s="10">
        <v>0.89892578125</v>
      </c>
      <c r="F114" s="12">
        <f t="shared" ref="F114" si="58">D114-C114</f>
        <v>2.7263407500000003E-4</v>
      </c>
      <c r="G114" s="13">
        <f t="shared" ref="G114" si="59">C114-C113</f>
        <v>-4.3214782500000659E-4</v>
      </c>
      <c r="H114" s="14">
        <f t="shared" ref="H114" si="60">1-E114</f>
        <v>0.10107421875</v>
      </c>
      <c r="I114" s="10">
        <f t="shared" si="31"/>
        <v>1035</v>
      </c>
    </row>
    <row r="115" spans="1:13" x14ac:dyDescent="0.35">
      <c r="B115" s="10">
        <v>10</v>
      </c>
      <c r="C115" s="12">
        <v>0.24599369961199999</v>
      </c>
      <c r="D115" s="12">
        <v>0.244536744803</v>
      </c>
      <c r="E115" s="10">
        <v>0.90224609374999998</v>
      </c>
      <c r="F115" s="12">
        <f t="shared" ref="F115" si="61">D115-C115</f>
        <v>-1.4569548089999884E-3</v>
      </c>
      <c r="G115" s="13">
        <f t="shared" ref="G115" si="62">C115-C114</f>
        <v>-3.3880144100001397E-4</v>
      </c>
      <c r="H115" s="14">
        <f t="shared" ref="H115" si="63">1-E115</f>
        <v>9.7753906250000022E-2</v>
      </c>
      <c r="I115" s="10">
        <f t="shared" si="31"/>
        <v>1001.0000000000002</v>
      </c>
    </row>
    <row r="116" spans="1:13" x14ac:dyDescent="0.35">
      <c r="B116" s="10">
        <v>11</v>
      </c>
      <c r="C116" s="12">
        <v>0.245784241027</v>
      </c>
      <c r="D116" s="12">
        <v>0.24691116400099999</v>
      </c>
      <c r="E116" s="10">
        <v>0.89687499999999998</v>
      </c>
      <c r="F116" s="12">
        <f t="shared" ref="F116" si="64">D116-C116</f>
        <v>1.1269229739999942E-3</v>
      </c>
      <c r="G116" s="13">
        <f t="shared" ref="G116" si="65">C116-C115</f>
        <v>-2.094585849999886E-4</v>
      </c>
      <c r="H116" s="14">
        <f t="shared" ref="H116" si="66">1-E116</f>
        <v>0.10312500000000002</v>
      </c>
      <c r="I116" s="10">
        <f t="shared" si="31"/>
        <v>1056.0000000000002</v>
      </c>
    </row>
    <row r="117" spans="1:13" x14ac:dyDescent="0.35">
      <c r="B117" s="10">
        <v>12</v>
      </c>
      <c r="C117" s="12">
        <v>0.245035014454</v>
      </c>
      <c r="D117" s="12">
        <v>0.244835690036</v>
      </c>
      <c r="E117" s="10">
        <v>0.90156250000000004</v>
      </c>
      <c r="F117" s="12">
        <f t="shared" ref="F117" si="67">D117-C117</f>
        <v>-1.9932441799999645E-4</v>
      </c>
      <c r="G117" s="13">
        <f t="shared" ref="G117" si="68">C117-C116</f>
        <v>-7.4922657300000028E-4</v>
      </c>
      <c r="H117" s="14">
        <f t="shared" ref="H117" si="69">1-E117</f>
        <v>9.8437499999999956E-2</v>
      </c>
      <c r="I117" s="10">
        <f t="shared" si="31"/>
        <v>1007.9999999999995</v>
      </c>
    </row>
    <row r="118" spans="1:13" x14ac:dyDescent="0.35">
      <c r="B118" s="10">
        <v>13</v>
      </c>
      <c r="C118" s="12">
        <v>0.24460613124800001</v>
      </c>
      <c r="D118" s="12">
        <v>0.245333734527</v>
      </c>
      <c r="E118" s="10">
        <v>0.8994140625</v>
      </c>
      <c r="F118" s="12">
        <f t="shared" ref="F118:F121" si="70">D118-C118</f>
        <v>7.2760327899998312E-4</v>
      </c>
      <c r="G118" s="13">
        <f t="shared" ref="G118:G121" si="71">C118-C117</f>
        <v>-4.2888320599998586E-4</v>
      </c>
      <c r="H118" s="14">
        <f t="shared" ref="H118:H121" si="72">1-E118</f>
        <v>0.1005859375</v>
      </c>
      <c r="I118" s="10">
        <f t="shared" si="31"/>
        <v>1030</v>
      </c>
    </row>
    <row r="119" spans="1:13" x14ac:dyDescent="0.35">
      <c r="B119" s="10">
        <v>14</v>
      </c>
      <c r="C119" s="12">
        <v>0.24433208699799999</v>
      </c>
      <c r="D119" s="12">
        <v>0.36496010720700001</v>
      </c>
      <c r="E119" s="10">
        <v>0.88310546874999996</v>
      </c>
      <c r="F119" s="12">
        <f t="shared" si="70"/>
        <v>0.12062802020900001</v>
      </c>
      <c r="G119" s="13">
        <f t="shared" si="71"/>
        <v>-2.7404425000002175E-4</v>
      </c>
      <c r="H119" s="14">
        <f t="shared" si="72"/>
        <v>0.11689453125000004</v>
      </c>
      <c r="I119" s="10">
        <f t="shared" si="31"/>
        <v>1197.0000000000005</v>
      </c>
    </row>
    <row r="120" spans="1:13" x14ac:dyDescent="0.35">
      <c r="B120" s="10">
        <v>15</v>
      </c>
      <c r="C120" s="12">
        <v>0.24670404934599999</v>
      </c>
      <c r="D120" s="12">
        <v>0.24524495340899999</v>
      </c>
      <c r="E120" s="10">
        <v>0.89970703124999996</v>
      </c>
      <c r="F120" s="12">
        <f t="shared" si="70"/>
        <v>-1.459095936999999E-3</v>
      </c>
      <c r="G120" s="13">
        <f t="shared" si="71"/>
        <v>2.3719623479999952E-3</v>
      </c>
      <c r="H120" s="14">
        <f t="shared" si="72"/>
        <v>0.10029296875000004</v>
      </c>
      <c r="I120" s="10">
        <f t="shared" si="31"/>
        <v>1027.0000000000005</v>
      </c>
    </row>
    <row r="121" spans="1:13" x14ac:dyDescent="0.35">
      <c r="B121" s="10">
        <v>16</v>
      </c>
      <c r="C121" s="12">
        <v>0.24393981610500001</v>
      </c>
      <c r="D121" s="12">
        <v>0.24521181769700001</v>
      </c>
      <c r="E121" s="10">
        <v>0.89970703124999996</v>
      </c>
      <c r="F121" s="12">
        <f t="shared" si="70"/>
        <v>1.2720015919999994E-3</v>
      </c>
      <c r="G121" s="13">
        <f t="shared" si="71"/>
        <v>-2.7642332409999748E-3</v>
      </c>
      <c r="H121" s="14">
        <f t="shared" si="72"/>
        <v>0.10029296875000004</v>
      </c>
      <c r="I121" s="10">
        <f t="shared" si="31"/>
        <v>1027.0000000000005</v>
      </c>
    </row>
    <row r="122" spans="1:13" x14ac:dyDescent="0.35">
      <c r="B122" s="10">
        <v>17</v>
      </c>
      <c r="C122" s="12">
        <v>0.24350266771500001</v>
      </c>
      <c r="D122" s="12">
        <v>0.24468852430599999</v>
      </c>
      <c r="E122" s="10">
        <v>0.90019531249999996</v>
      </c>
      <c r="F122" s="12">
        <f t="shared" ref="F122:F123" si="73">D122-C122</f>
        <v>1.1858565909999841E-3</v>
      </c>
      <c r="G122" s="13">
        <f t="shared" ref="G122:G123" si="74">C122-C121</f>
        <v>-4.3714839000000283E-4</v>
      </c>
      <c r="H122" s="14">
        <f t="shared" ref="H122:H123" si="75">1-E122</f>
        <v>9.9804687500000044E-2</v>
      </c>
      <c r="I122" s="10">
        <f t="shared" si="31"/>
        <v>1022.0000000000005</v>
      </c>
    </row>
    <row r="123" spans="1:13" x14ac:dyDescent="0.35">
      <c r="B123" s="10">
        <v>18</v>
      </c>
      <c r="C123" s="12">
        <v>0.24311267472199999</v>
      </c>
      <c r="D123" s="12">
        <v>0.243852175772</v>
      </c>
      <c r="E123" s="10">
        <v>0.90117187499999996</v>
      </c>
      <c r="F123" s="12">
        <f t="shared" si="73"/>
        <v>7.3950105000000765E-4</v>
      </c>
      <c r="G123" s="13">
        <f t="shared" si="74"/>
        <v>-3.8999299300002122E-4</v>
      </c>
      <c r="H123" s="14">
        <f t="shared" si="75"/>
        <v>9.8828125000000044E-2</v>
      </c>
      <c r="I123" s="10">
        <f t="shared" si="31"/>
        <v>1012.0000000000005</v>
      </c>
    </row>
    <row r="124" spans="1:13" x14ac:dyDescent="0.35">
      <c r="B124" s="10">
        <v>1</v>
      </c>
      <c r="C124" s="12">
        <v>0.24269510119599999</v>
      </c>
      <c r="D124" s="12">
        <v>0.23977843299500001</v>
      </c>
      <c r="E124" s="10">
        <v>0.90078124999999998</v>
      </c>
      <c r="F124" s="12">
        <f t="shared" ref="F124" si="76">D124-C124</f>
        <v>-2.9166682009999778E-3</v>
      </c>
      <c r="G124" s="13">
        <f t="shared" ref="G124" si="77">C124-C123</f>
        <v>-4.1757352599999797E-4</v>
      </c>
      <c r="H124" s="14">
        <f t="shared" ref="H124" si="78">1-E124</f>
        <v>9.9218750000000022E-2</v>
      </c>
      <c r="I124" s="10">
        <f t="shared" si="31"/>
        <v>1016.0000000000002</v>
      </c>
      <c r="M124" s="10">
        <v>0.115</v>
      </c>
    </row>
    <row r="125" spans="1:13" x14ac:dyDescent="0.35">
      <c r="B125" s="10">
        <v>2</v>
      </c>
      <c r="C125" s="12">
        <v>0.24259109684999999</v>
      </c>
      <c r="D125" s="12">
        <v>0.23940986804700001</v>
      </c>
      <c r="E125" s="10">
        <v>0.89970703124999996</v>
      </c>
      <c r="F125" s="12">
        <f t="shared" ref="F125" si="79">D125-C125</f>
        <v>-3.1812288029999802E-3</v>
      </c>
      <c r="G125" s="13">
        <f t="shared" ref="G125" si="80">C125-C124</f>
        <v>-1.0400434599999731E-4</v>
      </c>
      <c r="H125" s="14">
        <f t="shared" ref="H125" si="81">1-E125</f>
        <v>0.10029296875000004</v>
      </c>
      <c r="I125" s="10">
        <f t="shared" si="31"/>
        <v>1027.0000000000005</v>
      </c>
      <c r="M125" s="10">
        <v>3.5E-4</v>
      </c>
    </row>
    <row r="126" spans="1:13" x14ac:dyDescent="0.35">
      <c r="B126" s="10">
        <v>3</v>
      </c>
      <c r="C126" s="12">
        <v>0.242001003055</v>
      </c>
      <c r="D126" s="12">
        <v>0.24294005744200001</v>
      </c>
      <c r="E126" s="10">
        <v>0.90126953124999998</v>
      </c>
      <c r="F126" s="12">
        <f t="shared" ref="F126" si="82">D126-C126</f>
        <v>9.3905438700001009E-4</v>
      </c>
      <c r="G126" s="13">
        <f t="shared" ref="G126" si="83">C126-C125</f>
        <v>-5.9009379499999626E-4</v>
      </c>
      <c r="H126" s="14">
        <f t="shared" ref="H126" si="84">1-E126</f>
        <v>9.8730468750000022E-2</v>
      </c>
      <c r="I126" s="10">
        <f t="shared" si="31"/>
        <v>1011.0000000000002</v>
      </c>
      <c r="M126" s="10">
        <f>M124/M125</f>
        <v>328.57142857142861</v>
      </c>
    </row>
    <row r="127" spans="1:13" x14ac:dyDescent="0.35">
      <c r="B127" s="10">
        <v>4</v>
      </c>
      <c r="C127" s="12">
        <v>0.24129799040399999</v>
      </c>
      <c r="D127" s="12">
        <v>0.24046868197599999</v>
      </c>
      <c r="E127" s="10">
        <v>0.90078124999999998</v>
      </c>
      <c r="F127" s="12">
        <f t="shared" ref="F127:F128" si="85">D127-C127</f>
        <v>-8.2930842799999738E-4</v>
      </c>
      <c r="G127" s="13">
        <f t="shared" ref="G127:G128" si="86">C127-C126</f>
        <v>-7.0301265100000676E-4</v>
      </c>
      <c r="H127" s="14">
        <f t="shared" ref="H127:H128" si="87">1-E127</f>
        <v>9.9218750000000022E-2</v>
      </c>
      <c r="I127" s="10">
        <f t="shared" si="31"/>
        <v>1016.0000000000002</v>
      </c>
      <c r="M127" s="10">
        <v>12</v>
      </c>
    </row>
    <row r="128" spans="1:13" x14ac:dyDescent="0.35">
      <c r="A128" s="10">
        <v>20171019</v>
      </c>
      <c r="B128" s="10">
        <v>5</v>
      </c>
      <c r="C128" s="12">
        <v>0.241077745368</v>
      </c>
      <c r="D128" s="12">
        <v>0.239417342842</v>
      </c>
      <c r="E128" s="10">
        <v>0.90458984374999996</v>
      </c>
      <c r="F128" s="12">
        <f t="shared" si="85"/>
        <v>-1.6604025259999988E-3</v>
      </c>
      <c r="G128" s="13">
        <f t="shared" si="86"/>
        <v>-2.2024503599998857E-4</v>
      </c>
      <c r="H128" s="14">
        <f t="shared" si="87"/>
        <v>9.5410156250000044E-2</v>
      </c>
      <c r="I128" s="10">
        <f t="shared" si="31"/>
        <v>977.00000000000045</v>
      </c>
      <c r="M128" s="10">
        <f>M126/M127</f>
        <v>27.380952380952383</v>
      </c>
    </row>
    <row r="129" spans="2:9" x14ac:dyDescent="0.35">
      <c r="B129" s="10" t="s">
        <v>54</v>
      </c>
      <c r="C129" s="12">
        <v>0.33270198101699999</v>
      </c>
      <c r="D129" s="12">
        <v>0.30058710388799997</v>
      </c>
      <c r="E129" s="10">
        <v>0.87783203124999998</v>
      </c>
      <c r="F129" s="12">
        <f t="shared" ref="F129:F135" si="88">D129-C129</f>
        <v>-3.2114877129000019E-2</v>
      </c>
      <c r="G129" s="13">
        <f t="shared" ref="G129:G135" si="89">C129-C128</f>
        <v>9.1624235648999991E-2</v>
      </c>
      <c r="H129" s="14">
        <f t="shared" ref="H129:H135" si="90">1-E129</f>
        <v>0.12216796875000002</v>
      </c>
      <c r="I129" s="10">
        <f t="shared" si="31"/>
        <v>1251.0000000000002</v>
      </c>
    </row>
    <row r="130" spans="2:9" x14ac:dyDescent="0.35">
      <c r="B130" s="10">
        <v>1</v>
      </c>
      <c r="C130" s="12">
        <v>0.29220273783400003</v>
      </c>
      <c r="D130" s="12">
        <v>0.28273656405499997</v>
      </c>
      <c r="E130" s="10">
        <v>0.88457031249999996</v>
      </c>
      <c r="F130" s="12">
        <f t="shared" si="88"/>
        <v>-9.4661737790000533E-3</v>
      </c>
      <c r="G130" s="13">
        <f t="shared" si="89"/>
        <v>-4.0499243182999967E-2</v>
      </c>
      <c r="H130" s="14">
        <f t="shared" si="90"/>
        <v>0.11542968750000004</v>
      </c>
      <c r="I130" s="10">
        <f t="shared" si="31"/>
        <v>1182.0000000000005</v>
      </c>
    </row>
    <row r="131" spans="2:9" x14ac:dyDescent="0.35">
      <c r="B131" s="10">
        <v>2</v>
      </c>
      <c r="C131" s="12">
        <v>0.276521955308</v>
      </c>
      <c r="D131" s="12">
        <v>0.27334037013399998</v>
      </c>
      <c r="E131" s="10">
        <v>0.89003906249999998</v>
      </c>
      <c r="F131" s="12">
        <f t="shared" si="88"/>
        <v>-3.1815851740000234E-3</v>
      </c>
      <c r="G131" s="13">
        <f t="shared" si="89"/>
        <v>-1.5680782526000026E-2</v>
      </c>
      <c r="H131" s="14">
        <f t="shared" si="90"/>
        <v>0.10996093750000002</v>
      </c>
      <c r="I131" s="10">
        <f t="shared" si="31"/>
        <v>1126.0000000000002</v>
      </c>
    </row>
    <row r="132" spans="2:9" x14ac:dyDescent="0.35">
      <c r="B132" s="10">
        <v>3</v>
      </c>
      <c r="C132" s="12">
        <v>0.267622375568</v>
      </c>
      <c r="D132" s="12">
        <v>0.26505316607700002</v>
      </c>
      <c r="E132" s="10">
        <v>0.88896484374999996</v>
      </c>
      <c r="F132" s="12">
        <f t="shared" si="88"/>
        <v>-2.5692094909999796E-3</v>
      </c>
      <c r="G132" s="13">
        <f t="shared" si="89"/>
        <v>-8.8995797399999965E-3</v>
      </c>
      <c r="H132" s="14">
        <f t="shared" si="90"/>
        <v>0.11103515625000004</v>
      </c>
      <c r="I132" s="10">
        <f t="shared" si="31"/>
        <v>1137.0000000000005</v>
      </c>
    </row>
    <row r="133" spans="2:9" x14ac:dyDescent="0.35">
      <c r="B133" s="10">
        <v>4</v>
      </c>
      <c r="C133" s="12">
        <v>0.26158951521599999</v>
      </c>
      <c r="D133" s="12">
        <v>0.25597786605400003</v>
      </c>
      <c r="E133" s="10">
        <v>0.89687499999999998</v>
      </c>
      <c r="F133" s="12">
        <f t="shared" si="88"/>
        <v>-5.6116491619999653E-3</v>
      </c>
      <c r="G133" s="13">
        <f t="shared" si="89"/>
        <v>-6.0328603520000135E-3</v>
      </c>
      <c r="H133" s="14">
        <f t="shared" si="90"/>
        <v>0.10312500000000002</v>
      </c>
      <c r="I133" s="10">
        <f t="shared" si="31"/>
        <v>1056.0000000000002</v>
      </c>
    </row>
    <row r="134" spans="2:9" x14ac:dyDescent="0.35">
      <c r="B134" s="10">
        <v>5</v>
      </c>
      <c r="C134" s="12">
        <v>0.25652333807599997</v>
      </c>
      <c r="D134" s="12">
        <v>0.25118281245200003</v>
      </c>
      <c r="E134" s="10">
        <v>0.89667968750000004</v>
      </c>
      <c r="F134" s="12">
        <f t="shared" si="88"/>
        <v>-5.3405256239999477E-3</v>
      </c>
      <c r="G134" s="13">
        <f t="shared" si="89"/>
        <v>-5.0661771400000166E-3</v>
      </c>
      <c r="H134" s="14">
        <f t="shared" si="90"/>
        <v>0.10332031249999996</v>
      </c>
      <c r="I134" s="10">
        <f t="shared" si="31"/>
        <v>1057.9999999999995</v>
      </c>
    </row>
    <row r="135" spans="2:9" x14ac:dyDescent="0.35">
      <c r="B135" s="10">
        <v>6</v>
      </c>
      <c r="C135" s="12">
        <v>0.25300529352200002</v>
      </c>
      <c r="D135" s="12">
        <v>0.24925604350899999</v>
      </c>
      <c r="E135" s="10">
        <v>0.89882812499999998</v>
      </c>
      <c r="F135" s="12">
        <f t="shared" si="88"/>
        <v>-3.7492500130000272E-3</v>
      </c>
      <c r="G135" s="13">
        <f t="shared" si="89"/>
        <v>-3.518044553999955E-3</v>
      </c>
      <c r="H135" s="14">
        <f t="shared" si="90"/>
        <v>0.10117187500000002</v>
      </c>
      <c r="I135" s="10">
        <f t="shared" si="31"/>
        <v>1036.0000000000002</v>
      </c>
    </row>
    <row r="136" spans="2:9" x14ac:dyDescent="0.35">
      <c r="B136" s="10">
        <v>7</v>
      </c>
      <c r="C136" s="12">
        <v>0.250354424583</v>
      </c>
      <c r="D136" s="12">
        <v>0.24826286509600001</v>
      </c>
      <c r="E136" s="10">
        <v>0.90234375</v>
      </c>
      <c r="F136" s="12">
        <f t="shared" ref="F136" si="91">D136-C136</f>
        <v>-2.0915594869999887E-3</v>
      </c>
      <c r="G136" s="13">
        <f t="shared" ref="G136" si="92">C136-C135</f>
        <v>-2.6508689390000173E-3</v>
      </c>
      <c r="H136" s="14">
        <f t="shared" ref="H136" si="93">1-E136</f>
        <v>9.765625E-2</v>
      </c>
      <c r="I136" s="10">
        <f t="shared" si="31"/>
        <v>1000</v>
      </c>
    </row>
    <row r="137" spans="2:9" x14ac:dyDescent="0.35">
      <c r="B137" s="10">
        <v>8</v>
      </c>
      <c r="C137" s="12">
        <v>0.24753022223900001</v>
      </c>
      <c r="D137" s="12">
        <v>0.24346439093399999</v>
      </c>
      <c r="E137" s="10">
        <v>0.90322265624999998</v>
      </c>
      <c r="F137" s="12">
        <f t="shared" ref="F137" si="94">D137-C137</f>
        <v>-4.0658313050000172E-3</v>
      </c>
      <c r="G137" s="13">
        <f t="shared" ref="G137" si="95">C137-C136</f>
        <v>-2.824202343999993E-3</v>
      </c>
      <c r="H137" s="14">
        <f t="shared" ref="H137" si="96">1-E137</f>
        <v>9.6777343750000022E-2</v>
      </c>
      <c r="I137" s="10">
        <f t="shared" si="31"/>
        <v>991.00000000000023</v>
      </c>
    </row>
    <row r="138" spans="2:9" x14ac:dyDescent="0.35">
      <c r="B138" s="10">
        <v>9</v>
      </c>
      <c r="C138" s="12">
        <v>0.245667063229</v>
      </c>
      <c r="D138" s="12">
        <v>0.24001918211600001</v>
      </c>
      <c r="E138" s="10">
        <v>0.90263671874999996</v>
      </c>
      <c r="F138" s="12">
        <f t="shared" ref="F138:F139" si="97">D138-C138</f>
        <v>-5.6478811129999917E-3</v>
      </c>
      <c r="G138" s="13">
        <f t="shared" ref="G138:G139" si="98">C138-C137</f>
        <v>-1.8631590100000039E-3</v>
      </c>
      <c r="H138" s="14">
        <f t="shared" ref="H138:H139" si="99">1-E138</f>
        <v>9.7363281250000044E-2</v>
      </c>
      <c r="I138" s="10">
        <f t="shared" si="31"/>
        <v>997.00000000000045</v>
      </c>
    </row>
    <row r="139" spans="2:9" x14ac:dyDescent="0.35">
      <c r="B139" s="10">
        <v>10</v>
      </c>
      <c r="C139" s="12">
        <v>0.24350474691099999</v>
      </c>
      <c r="D139" s="12">
        <v>0.24035409204700001</v>
      </c>
      <c r="E139" s="10">
        <v>0.904296875</v>
      </c>
      <c r="F139" s="12">
        <f t="shared" si="97"/>
        <v>-3.1506548639999854E-3</v>
      </c>
      <c r="G139" s="13">
        <f t="shared" si="98"/>
        <v>-2.1623163180000127E-3</v>
      </c>
      <c r="H139" s="14">
        <f t="shared" si="99"/>
        <v>9.5703125E-2</v>
      </c>
      <c r="I139" s="10">
        <f t="shared" si="31"/>
        <v>980</v>
      </c>
    </row>
    <row r="140" spans="2:9" x14ac:dyDescent="0.35">
      <c r="B140" s="10">
        <v>11</v>
      </c>
      <c r="C140" s="12">
        <v>0.24173037399299999</v>
      </c>
      <c r="D140" s="12">
        <v>0.242623940855</v>
      </c>
      <c r="E140" s="10">
        <v>0.90361328124999996</v>
      </c>
      <c r="G140" s="13">
        <f t="shared" ref="G140:G145" si="100">C140-C139</f>
        <v>-1.7743729180000056E-3</v>
      </c>
      <c r="H140" s="14">
        <f t="shared" ref="H140:H145" si="101">1-E140</f>
        <v>9.6386718750000044E-2</v>
      </c>
      <c r="I140" s="10">
        <f t="shared" si="31"/>
        <v>987.00000000000045</v>
      </c>
    </row>
    <row r="141" spans="2:9" x14ac:dyDescent="0.35">
      <c r="B141" s="10">
        <v>12</v>
      </c>
      <c r="C141" s="12">
        <v>0.240283885443</v>
      </c>
      <c r="D141" s="12">
        <v>0.24555732533300001</v>
      </c>
      <c r="E141" s="10">
        <v>0.9013671875</v>
      </c>
      <c r="G141" s="13">
        <f t="shared" si="100"/>
        <v>-1.4464885499999858E-3</v>
      </c>
      <c r="H141" s="14">
        <f t="shared" si="101"/>
        <v>9.86328125E-2</v>
      </c>
      <c r="I141" s="10">
        <f t="shared" si="31"/>
        <v>1010</v>
      </c>
    </row>
    <row r="142" spans="2:9" x14ac:dyDescent="0.35">
      <c r="B142" s="10">
        <v>13</v>
      </c>
      <c r="C142" s="12">
        <v>0.23887802543600001</v>
      </c>
      <c r="D142" s="12">
        <v>0.23933604620400001</v>
      </c>
      <c r="E142" s="10">
        <v>0.90371093749999998</v>
      </c>
      <c r="G142" s="13">
        <f t="shared" si="100"/>
        <v>-1.4058600069999927E-3</v>
      </c>
      <c r="H142" s="14">
        <f t="shared" si="101"/>
        <v>9.6289062500000022E-2</v>
      </c>
      <c r="I142" s="10">
        <f t="shared" si="31"/>
        <v>986.00000000000023</v>
      </c>
    </row>
    <row r="143" spans="2:9" x14ac:dyDescent="0.35">
      <c r="B143" s="10">
        <v>14</v>
      </c>
      <c r="C143" s="12">
        <v>0.23736482468699999</v>
      </c>
      <c r="D143" s="12">
        <v>0.23745127133999999</v>
      </c>
      <c r="E143" s="10">
        <v>0.90507812499999996</v>
      </c>
      <c r="G143" s="13">
        <f t="shared" si="100"/>
        <v>-1.513200749000021E-3</v>
      </c>
      <c r="H143" s="14">
        <f t="shared" si="101"/>
        <v>9.4921875000000044E-2</v>
      </c>
      <c r="I143" s="10">
        <f t="shared" si="31"/>
        <v>972.00000000000045</v>
      </c>
    </row>
    <row r="144" spans="2:9" x14ac:dyDescent="0.35">
      <c r="B144" s="10">
        <v>15</v>
      </c>
      <c r="C144" s="12">
        <v>0.23662388608099999</v>
      </c>
      <c r="D144" s="12">
        <v>0.23893678188299999</v>
      </c>
      <c r="E144" s="10">
        <v>0.90292968750000002</v>
      </c>
      <c r="G144" s="13">
        <f t="shared" si="100"/>
        <v>-7.4093860599999672E-4</v>
      </c>
      <c r="H144" s="14">
        <f t="shared" si="101"/>
        <v>9.7070312499999978E-2</v>
      </c>
      <c r="I144" s="10">
        <f t="shared" si="31"/>
        <v>993.99999999999977</v>
      </c>
    </row>
    <row r="145" spans="1:13" x14ac:dyDescent="0.35">
      <c r="B145" s="10">
        <v>16</v>
      </c>
      <c r="C145" s="12">
        <v>0.23510166697400001</v>
      </c>
      <c r="D145" s="12">
        <v>0.236045546085</v>
      </c>
      <c r="E145" s="10">
        <v>0.90449218750000004</v>
      </c>
      <c r="G145" s="13">
        <f t="shared" si="100"/>
        <v>-1.5222191069999835E-3</v>
      </c>
      <c r="H145" s="14">
        <f t="shared" si="101"/>
        <v>9.5507812499999956E-2</v>
      </c>
      <c r="I145" s="10">
        <f t="shared" si="31"/>
        <v>977.99999999999955</v>
      </c>
      <c r="J145" s="12">
        <f>C145-C139</f>
        <v>-8.4030799369999853E-3</v>
      </c>
      <c r="K145" s="14">
        <f>G145/C145</f>
        <v>-6.4747269834047006E-3</v>
      </c>
      <c r="L145" s="15">
        <v>0.1</v>
      </c>
      <c r="M145" s="11">
        <f>L145/K145</f>
        <v>-15.444666664140259</v>
      </c>
    </row>
    <row r="146" spans="1:13" x14ac:dyDescent="0.35">
      <c r="A146" s="10" t="s">
        <v>55</v>
      </c>
      <c r="B146" s="10">
        <v>17</v>
      </c>
      <c r="C146" s="12">
        <v>0.23431818055500001</v>
      </c>
      <c r="D146" s="12">
        <v>0.234504712373</v>
      </c>
      <c r="E146" s="10">
        <v>0.90546875000000004</v>
      </c>
      <c r="G146" s="13">
        <f t="shared" ref="G146" si="102">C146-C145</f>
        <v>-7.8348641900000127E-4</v>
      </c>
      <c r="H146" s="14">
        <f t="shared" ref="H146" si="103">1-E146</f>
        <v>9.4531249999999956E-2</v>
      </c>
      <c r="I146" s="10">
        <f t="shared" si="31"/>
        <v>967.99999999999955</v>
      </c>
      <c r="J146" s="12"/>
      <c r="K146" s="14">
        <f>G146/C146</f>
        <v>-3.3436859962989451E-3</v>
      </c>
      <c r="L146" s="15">
        <v>0.1</v>
      </c>
      <c r="M146" s="11">
        <f>L146/K146</f>
        <v>-29.907114516939654</v>
      </c>
    </row>
    <row r="147" spans="1:13" x14ac:dyDescent="0.35">
      <c r="B147" s="10">
        <v>18</v>
      </c>
      <c r="C147" s="12">
        <v>0.233346061918</v>
      </c>
      <c r="D147" s="12">
        <v>0.232161179557</v>
      </c>
      <c r="E147" s="10">
        <v>0.90361328124999996</v>
      </c>
      <c r="G147" s="13">
        <f t="shared" ref="G147" si="104">C147-C146</f>
        <v>-9.7211863700000234E-4</v>
      </c>
      <c r="H147" s="14">
        <f t="shared" ref="H147" si="105">1-E147</f>
        <v>9.6386718750000044E-2</v>
      </c>
      <c r="I147" s="10">
        <f t="shared" si="31"/>
        <v>987.00000000000045</v>
      </c>
      <c r="K147" s="14">
        <f>G147/C147</f>
        <v>-4.1659954704597237E-3</v>
      </c>
      <c r="L147" s="15">
        <v>0.1</v>
      </c>
      <c r="M147" s="11">
        <f>L147/K147</f>
        <v>-24.003866713029542</v>
      </c>
    </row>
    <row r="148" spans="1:13" x14ac:dyDescent="0.35">
      <c r="B148" s="10">
        <v>19</v>
      </c>
      <c r="C148" s="12">
        <v>0.232613766055</v>
      </c>
      <c r="D148" s="12">
        <v>0.23357402309799999</v>
      </c>
      <c r="E148" s="10">
        <v>0.90615234374999998</v>
      </c>
      <c r="G148" s="13">
        <f t="shared" ref="G148" si="106">C148-C147</f>
        <v>-7.3229586299999871E-4</v>
      </c>
      <c r="H148" s="14">
        <f t="shared" ref="H148" si="107">1-E148</f>
        <v>9.3847656250000022E-2</v>
      </c>
      <c r="I148" s="10">
        <f t="shared" si="31"/>
        <v>961.00000000000023</v>
      </c>
      <c r="K148" s="14">
        <f>G148/C148</f>
        <v>-3.1481191995612681E-3</v>
      </c>
      <c r="L148" s="15">
        <v>0.1</v>
      </c>
      <c r="M148" s="11">
        <f>L148/K148</f>
        <v>-31.764997975278803</v>
      </c>
    </row>
    <row r="149" spans="1:13" x14ac:dyDescent="0.35">
      <c r="B149" s="10">
        <v>20</v>
      </c>
      <c r="C149" s="12">
        <v>0.23166171954199999</v>
      </c>
      <c r="D149" s="12">
        <v>0.23103635236600001</v>
      </c>
      <c r="E149" s="10">
        <v>0.90498046875000004</v>
      </c>
      <c r="G149" s="13">
        <f t="shared" ref="G149" si="108">C149-C148</f>
        <v>-9.5204651300001553E-4</v>
      </c>
      <c r="H149" s="14">
        <f t="shared" ref="H149" si="109">1-E149</f>
        <v>9.5019531249999956E-2</v>
      </c>
      <c r="I149" s="10">
        <f t="shared" si="31"/>
        <v>972.99999999999955</v>
      </c>
      <c r="K149" s="14">
        <f>G149/C149</f>
        <v>-4.1096410528344137E-3</v>
      </c>
      <c r="L149" s="15">
        <v>0.1</v>
      </c>
      <c r="M149" s="11">
        <f>L149/K149</f>
        <v>-24.3330253699481</v>
      </c>
    </row>
    <row r="150" spans="1:13" x14ac:dyDescent="0.35">
      <c r="B150" s="10">
        <v>21</v>
      </c>
      <c r="C150" s="12">
        <v>0.23116169248099999</v>
      </c>
      <c r="D150" s="12">
        <v>0.231647279486</v>
      </c>
      <c r="E150" s="10">
        <v>0.90703124999999996</v>
      </c>
      <c r="G150" s="13">
        <f t="shared" ref="G150" si="110">C150-C149</f>
        <v>-5.0002706099999683E-4</v>
      </c>
      <c r="H150" s="14">
        <f t="shared" ref="H150" si="111">1-E150</f>
        <v>9.2968750000000044E-2</v>
      </c>
      <c r="I150" s="10">
        <f t="shared" si="31"/>
        <v>952.00000000000045</v>
      </c>
      <c r="K150" s="14">
        <f>G150/C150</f>
        <v>-2.1631052084509885E-3</v>
      </c>
      <c r="L150" s="15">
        <v>0.1</v>
      </c>
      <c r="M150" s="11">
        <f>L150/K150</f>
        <v>-46.229836444992223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83CE8-F9B9-42E3-B44E-BB1011360537}">
  <dimension ref="A1:B4"/>
  <sheetViews>
    <sheetView workbookViewId="0">
      <selection activeCell="B2" sqref="B2"/>
    </sheetView>
  </sheetViews>
  <sheetFormatPr defaultRowHeight="14.5" x14ac:dyDescent="0.35"/>
  <sheetData>
    <row r="1" spans="1:2" x14ac:dyDescent="0.35">
      <c r="A1">
        <v>7000</v>
      </c>
      <c r="B1">
        <v>0.2</v>
      </c>
    </row>
    <row r="2" spans="1:2" x14ac:dyDescent="0.35">
      <c r="A2">
        <v>3600</v>
      </c>
      <c r="B2">
        <v>24</v>
      </c>
    </row>
    <row r="3" spans="1:2" x14ac:dyDescent="0.35">
      <c r="A3">
        <f>A1/A2</f>
        <v>1.9444444444444444</v>
      </c>
      <c r="B3">
        <v>365</v>
      </c>
    </row>
    <row r="4" spans="1:2" x14ac:dyDescent="0.35">
      <c r="A4">
        <f>(A3-1)*60</f>
        <v>56.666666666666664</v>
      </c>
      <c r="B4">
        <f>B1*B2*B3</f>
        <v>1752.0000000000002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7CD61-B496-4320-973F-DF5F0669EC16}">
  <dimension ref="A1:A3"/>
  <sheetViews>
    <sheetView workbookViewId="0">
      <selection activeCell="A4" sqref="A4"/>
    </sheetView>
  </sheetViews>
  <sheetFormatPr defaultRowHeight="14.5" x14ac:dyDescent="0.35"/>
  <sheetData>
    <row r="1" spans="1:1" x14ac:dyDescent="0.35">
      <c r="A1">
        <v>250</v>
      </c>
    </row>
    <row r="2" spans="1:1" x14ac:dyDescent="0.35">
      <c r="A2">
        <v>3</v>
      </c>
    </row>
    <row r="3" spans="1:1" x14ac:dyDescent="0.35">
      <c r="A3">
        <f>A1/A2</f>
        <v>83.333333333333329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1</vt:i4>
      </vt:variant>
    </vt:vector>
  </HeadingPairs>
  <TitlesOfParts>
    <vt:vector size="5" baseType="lpstr">
      <vt:lpstr>Sheet1</vt:lpstr>
      <vt:lpstr>Sheet2</vt:lpstr>
      <vt:lpstr>Sheet4</vt:lpstr>
      <vt:lpstr>Sheet3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2017-10-21T14:11:22Z</dcterms:modified>
</cp:coreProperties>
</file>