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MIPT/Физика/lab221/"/>
    </mc:Choice>
  </mc:AlternateContent>
  <xr:revisionPtr revIDLastSave="0" documentId="13_ncr:1_{3B0AF3D5-1235-0F40-A622-D884B1BFFE0E}" xr6:coauthVersionLast="47" xr6:coauthVersionMax="47" xr10:uidLastSave="{00000000-0000-0000-0000-000000000000}"/>
  <bookViews>
    <workbookView xWindow="0" yWindow="0" windowWidth="28800" windowHeight="18000" xr2:uid="{A70E34D0-445E-1A4D-BFB5-E94F7B08A6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C9" i="1"/>
  <c r="B10" i="1"/>
  <c r="C10" i="1"/>
  <c r="B8" i="1"/>
  <c r="B7" i="1"/>
  <c r="C7" i="1" s="1"/>
  <c r="C4" i="1"/>
  <c r="B9" i="1"/>
  <c r="C8" i="1" l="1"/>
  <c r="E3" i="1" s="1"/>
  <c r="E2" i="1"/>
  <c r="E4" i="1" l="1"/>
</calcChain>
</file>

<file path=xl/sharedStrings.xml><?xml version="1.0" encoding="utf-8"?>
<sst xmlns="http://schemas.openxmlformats.org/spreadsheetml/2006/main" count="20" uniqueCount="20">
  <si>
    <t>Данные</t>
  </si>
  <si>
    <t xml:space="preserve">h1 </t>
  </si>
  <si>
    <t>h2</t>
  </si>
  <si>
    <t>v</t>
  </si>
  <si>
    <t>h3</t>
  </si>
  <si>
    <t>h4</t>
  </si>
  <si>
    <t>dHфв</t>
  </si>
  <si>
    <t>dHполезн</t>
  </si>
  <si>
    <t>p_атм</t>
  </si>
  <si>
    <t>Vфв</t>
  </si>
  <si>
    <t>rho</t>
  </si>
  <si>
    <t>Расчет</t>
  </si>
  <si>
    <t>м3</t>
  </si>
  <si>
    <t>Vвв</t>
  </si>
  <si>
    <t>Vобщ</t>
  </si>
  <si>
    <t>СИ</t>
  </si>
  <si>
    <t>Pпр</t>
  </si>
  <si>
    <t>Pуст_течь</t>
  </si>
  <si>
    <t>Pфв_течь</t>
  </si>
  <si>
    <t>торр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</si>
</sst>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FA38-DB4C-524F-B3E8-5E927570CE5C}">
  <dimension ref="A1:AG521"/>
  <sheetViews>
    <sheetView tabSelected="1" zoomScale="120" zoomScaleNormal="120" workbookViewId="0">
      <selection activeCell="E11" sqref="E11"/>
    </sheetView>
  </sheetViews>
  <sheetFormatPr baseColWidth="10" defaultRowHeight="16" x14ac:dyDescent="0.2"/>
  <cols>
    <col min="2" max="2" width="13.1640625" bestFit="1" customWidth="1"/>
    <col min="3" max="3" width="15.33203125" bestFit="1" customWidth="1"/>
    <col min="5" max="5" width="13" customWidth="1"/>
  </cols>
  <sheetData>
    <row r="1" spans="1:33" ht="18" x14ac:dyDescent="0.2">
      <c r="A1" s="3" t="s">
        <v>0</v>
      </c>
      <c r="B1" s="3"/>
      <c r="C1" s="2" t="s">
        <v>15</v>
      </c>
      <c r="D1" s="3" t="s">
        <v>11</v>
      </c>
      <c r="E1" s="3"/>
      <c r="F1" s="3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8" x14ac:dyDescent="0.2">
      <c r="A2" s="2" t="s">
        <v>1</v>
      </c>
      <c r="B2" s="4">
        <v>34.200000000000003</v>
      </c>
      <c r="C2" s="2"/>
      <c r="D2" s="2" t="s">
        <v>9</v>
      </c>
      <c r="E2" s="2">
        <f>B9*C4/C7</f>
        <v>2.2848511197357188E-3</v>
      </c>
      <c r="F2" s="5" t="s">
        <v>12</v>
      </c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8" x14ac:dyDescent="0.2">
      <c r="A3" s="2" t="s">
        <v>2</v>
      </c>
      <c r="B3" s="4">
        <v>9.6999999999999993</v>
      </c>
      <c r="C3" s="2"/>
      <c r="D3" s="2" t="s">
        <v>14</v>
      </c>
      <c r="E3" s="2">
        <f>B9*C4/C8</f>
        <v>3.5883879765080209E-3</v>
      </c>
      <c r="F3" s="5"/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8" x14ac:dyDescent="0.2">
      <c r="A4" s="2" t="s">
        <v>3</v>
      </c>
      <c r="B4" s="4">
        <v>50</v>
      </c>
      <c r="C4" s="2">
        <f>B4/10^6</f>
        <v>5.0000000000000002E-5</v>
      </c>
      <c r="D4" s="2" t="s">
        <v>13</v>
      </c>
      <c r="E4" s="2">
        <f>E3-E2</f>
        <v>1.3035368567723021E-3</v>
      </c>
      <c r="F4" s="5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8" x14ac:dyDescent="0.2">
      <c r="A5" s="2" t="s">
        <v>4</v>
      </c>
      <c r="B5" s="4">
        <v>29.9</v>
      </c>
      <c r="C5" s="2"/>
      <c r="D5" s="2" t="s">
        <v>16</v>
      </c>
      <c r="E5" s="2">
        <f>7.9*10^-5</f>
        <v>7.9000000000000009E-5</v>
      </c>
      <c r="F5" s="5" t="s">
        <v>19</v>
      </c>
      <c r="G5" s="2"/>
      <c r="H5" s="2"/>
      <c r="I5" s="2"/>
      <c r="J5" s="2"/>
      <c r="K5" s="2"/>
      <c r="L5" s="2"/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8" x14ac:dyDescent="0.2">
      <c r="A6" s="2" t="s">
        <v>5</v>
      </c>
      <c r="B6" s="4">
        <v>14.3</v>
      </c>
      <c r="C6" s="2"/>
      <c r="D6" s="2" t="s">
        <v>17</v>
      </c>
      <c r="E6" s="2">
        <f>1.1*10^-4</f>
        <v>1.1000000000000002E-4</v>
      </c>
      <c r="F6" s="5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8" x14ac:dyDescent="0.2">
      <c r="A7" s="2" t="s">
        <v>6</v>
      </c>
      <c r="B7" s="4">
        <f>(B2-B3)*10^-2</f>
        <v>0.24500000000000005</v>
      </c>
      <c r="C7" s="2">
        <f>C10*9.81*B7</f>
        <v>2127.0532500000004</v>
      </c>
      <c r="D7" s="2" t="s">
        <v>18</v>
      </c>
      <c r="E7" s="2">
        <f>1.1*10^-3</f>
        <v>1.1000000000000001E-3</v>
      </c>
      <c r="F7" s="5"/>
      <c r="G7" s="2"/>
      <c r="H7" s="2"/>
      <c r="I7" s="2"/>
      <c r="J7" s="2"/>
      <c r="K7" s="2"/>
      <c r="L7" s="2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8" x14ac:dyDescent="0.2">
      <c r="A8" s="2" t="s">
        <v>7</v>
      </c>
      <c r="B8" s="4">
        <f>(B5-B6)*10^-2</f>
        <v>0.15599999999999997</v>
      </c>
      <c r="C8" s="2">
        <f>C10*9.81*B8</f>
        <v>1354.3685999999998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8" x14ac:dyDescent="0.2">
      <c r="A9" s="2" t="s">
        <v>8</v>
      </c>
      <c r="B9" s="4">
        <f>97.2*1000</f>
        <v>97200</v>
      </c>
      <c r="C9" s="4">
        <f>97.2*1000</f>
        <v>97200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8" x14ac:dyDescent="0.2">
      <c r="A10" s="2" t="s">
        <v>10</v>
      </c>
      <c r="B10" s="4">
        <f>885</f>
        <v>885</v>
      </c>
      <c r="C10" s="4">
        <f>885</f>
        <v>885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" x14ac:dyDescent="0.2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8" x14ac:dyDescent="0.2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8" x14ac:dyDescent="0.2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8" x14ac:dyDescent="0.2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8" x14ac:dyDescent="0.2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8" x14ac:dyDescent="0.2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" x14ac:dyDescent="0.2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" x14ac:dyDescent="0.2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" x14ac:dyDescent="0.2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</sheetData>
  <mergeCells count="4">
    <mergeCell ref="A1:B1"/>
    <mergeCell ref="D1:F1"/>
    <mergeCell ref="F2:F4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2022-02-18T06:22:47Z</dcterms:created>
  <dcterms:modified xsi:type="dcterms:W3CDTF">2022-02-18T09:50:20Z</dcterms:modified>
</cp:coreProperties>
</file>