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Физика/2 курс/lab322/"/>
    </mc:Choice>
  </mc:AlternateContent>
  <xr:revisionPtr revIDLastSave="0" documentId="13_ncr:1_{69D279EC-4670-A046-B78B-6592504D88D0}" xr6:coauthVersionLast="47" xr6:coauthVersionMax="47" xr10:uidLastSave="{00000000-0000-0000-0000-000000000000}"/>
  <bookViews>
    <workbookView xWindow="0" yWindow="0" windowWidth="28800" windowHeight="18000" xr2:uid="{DC517AA3-84CF-834A-AFD8-2BA6602505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G37" i="1"/>
  <c r="G39" i="1"/>
  <c r="G38" i="1"/>
  <c r="G45" i="1"/>
  <c r="G44" i="1"/>
  <c r="G40" i="1"/>
  <c r="G43" i="1"/>
  <c r="G41" i="1"/>
  <c r="G42" i="1"/>
  <c r="G35" i="1"/>
  <c r="G36" i="1"/>
  <c r="G34" i="1"/>
  <c r="E40" i="1"/>
  <c r="A40" i="1"/>
  <c r="E25" i="1"/>
  <c r="A25" i="1"/>
</calcChain>
</file>

<file path=xl/sharedStrings.xml><?xml version="1.0" encoding="utf-8"?>
<sst xmlns="http://schemas.openxmlformats.org/spreadsheetml/2006/main" count="35" uniqueCount="23">
  <si>
    <t>L</t>
  </si>
  <si>
    <t>Q</t>
  </si>
  <si>
    <t>rho</t>
  </si>
  <si>
    <t>Rsumm</t>
  </si>
  <si>
    <t>Rsmax</t>
  </si>
  <si>
    <t>RL</t>
  </si>
  <si>
    <t>I</t>
  </si>
  <si>
    <t>C7</t>
  </si>
  <si>
    <t>Ср знач</t>
  </si>
  <si>
    <t>Cn, нФ</t>
  </si>
  <si>
    <t>f0n, кГц</t>
  </si>
  <si>
    <t>uc, В</t>
  </si>
  <si>
    <t>E, В</t>
  </si>
  <si>
    <t>С1</t>
  </si>
  <si>
    <t>Umin</t>
  </si>
  <si>
    <t>U</t>
  </si>
  <si>
    <t>N</t>
  </si>
  <si>
    <t>f</t>
  </si>
  <si>
    <t xml:space="preserve"> АЧХ</t>
  </si>
  <si>
    <t>ФЧХ</t>
  </si>
  <si>
    <t>phi</t>
  </si>
  <si>
    <t>phi, 1/pi</t>
  </si>
  <si>
    <t>15.319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</si>
</sst>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CDE9-8CFC-3A4E-8751-6E251292040B}">
  <dimension ref="A1:K45"/>
  <sheetViews>
    <sheetView tabSelected="1" zoomScale="120" zoomScaleNormal="120" workbookViewId="0">
      <selection activeCell="O11" sqref="O11"/>
    </sheetView>
  </sheetViews>
  <sheetFormatPr baseColWidth="10" defaultRowHeight="18" x14ac:dyDescent="0.2"/>
  <cols>
    <col min="1" max="1" width="10.83203125" style="7"/>
    <col min="2" max="16384" width="10.83203125" style="1"/>
  </cols>
  <sheetData>
    <row r="1" spans="1:11" s="5" customFormat="1" ht="39" customHeight="1" x14ac:dyDescent="0.2">
      <c r="A1" s="3" t="s">
        <v>9</v>
      </c>
      <c r="B1" s="4" t="s">
        <v>10</v>
      </c>
      <c r="C1" s="4" t="s">
        <v>11</v>
      </c>
      <c r="D1" s="4" t="s">
        <v>12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 x14ac:dyDescent="0.2">
      <c r="A2" s="6">
        <v>24.8</v>
      </c>
      <c r="B2" s="2">
        <v>32.314</v>
      </c>
      <c r="C2" s="2">
        <v>2.5579000000000001</v>
      </c>
      <c r="D2" s="2">
        <v>9.9699999999999997E-2</v>
      </c>
      <c r="E2" s="2"/>
      <c r="F2" s="2"/>
      <c r="G2" s="2"/>
      <c r="H2" s="2"/>
      <c r="I2" s="2"/>
      <c r="J2" s="2"/>
      <c r="K2" s="2"/>
    </row>
    <row r="3" spans="1:11" x14ac:dyDescent="0.2">
      <c r="A3" s="6">
        <v>33.200000000000003</v>
      </c>
      <c r="B3" s="2">
        <v>27.9</v>
      </c>
      <c r="C3" s="2">
        <v>2.2244000000000002</v>
      </c>
      <c r="D3" s="2">
        <v>9.9199999999999997E-2</v>
      </c>
      <c r="E3" s="2"/>
      <c r="F3" s="2"/>
      <c r="G3" s="2"/>
      <c r="H3" s="2"/>
      <c r="I3" s="2"/>
      <c r="J3" s="2"/>
      <c r="K3" s="2"/>
    </row>
    <row r="4" spans="1:11" x14ac:dyDescent="0.2">
      <c r="A4" s="6">
        <v>47.6</v>
      </c>
      <c r="B4" s="2">
        <v>23.39</v>
      </c>
      <c r="C4" s="2">
        <v>1.9367000000000001</v>
      </c>
      <c r="D4" s="2">
        <v>9.9099999999999994E-2</v>
      </c>
      <c r="E4" s="2"/>
      <c r="F4" s="2"/>
      <c r="G4" s="2"/>
      <c r="H4" s="2"/>
      <c r="I4" s="2"/>
      <c r="J4" s="2"/>
      <c r="K4" s="2"/>
    </row>
    <row r="5" spans="1:11" x14ac:dyDescent="0.2">
      <c r="A5" s="6">
        <v>57.5</v>
      </c>
      <c r="B5" s="2">
        <v>21.29</v>
      </c>
      <c r="C5" s="2">
        <v>1.7882</v>
      </c>
      <c r="D5" s="2">
        <v>9.9000000000000005E-2</v>
      </c>
      <c r="E5" s="2"/>
      <c r="F5" s="2"/>
      <c r="G5" s="2"/>
      <c r="H5" s="2"/>
      <c r="I5" s="2"/>
      <c r="J5" s="2"/>
      <c r="K5" s="2"/>
    </row>
    <row r="6" spans="1:11" x14ac:dyDescent="0.2">
      <c r="A6" s="6">
        <v>68</v>
      </c>
      <c r="B6" s="2">
        <v>19.52</v>
      </c>
      <c r="C6" s="2">
        <v>1.655</v>
      </c>
      <c r="D6" s="2">
        <v>9.9000000000000005E-2</v>
      </c>
      <c r="E6" s="2"/>
      <c r="F6" s="2"/>
      <c r="G6" s="2"/>
      <c r="H6" s="2"/>
      <c r="I6" s="2"/>
      <c r="J6" s="2"/>
      <c r="K6" s="2"/>
    </row>
    <row r="7" spans="1:11" x14ac:dyDescent="0.2">
      <c r="A7" s="8">
        <v>81.599999999999994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A8" s="6">
        <v>102.8</v>
      </c>
      <c r="B8" s="2">
        <v>15.901999999999999</v>
      </c>
      <c r="C8" s="2">
        <v>1.3929</v>
      </c>
      <c r="D8" s="2">
        <v>9.9199999999999997E-2</v>
      </c>
      <c r="E8" s="2"/>
      <c r="F8" s="2"/>
      <c r="G8" s="2"/>
      <c r="H8" s="2"/>
      <c r="I8" s="2"/>
      <c r="J8" s="2"/>
      <c r="K8" s="2"/>
    </row>
    <row r="9" spans="1:11" x14ac:dyDescent="0.2">
      <c r="A9" s="16" t="s">
        <v>8</v>
      </c>
      <c r="B9" s="17"/>
      <c r="C9" s="17"/>
      <c r="D9" s="17"/>
      <c r="E9" s="2"/>
      <c r="F9" s="18"/>
      <c r="G9" s="19"/>
      <c r="H9" s="19"/>
      <c r="I9" s="20"/>
      <c r="J9" s="2"/>
      <c r="K9" s="11"/>
    </row>
    <row r="10" spans="1:11" x14ac:dyDescent="0.2">
      <c r="A10" s="16"/>
      <c r="B10" s="17"/>
      <c r="C10" s="17"/>
      <c r="D10" s="17"/>
      <c r="E10" s="2"/>
      <c r="F10" s="21"/>
      <c r="G10" s="22"/>
      <c r="H10" s="22"/>
      <c r="I10" s="23"/>
      <c r="J10" s="2"/>
      <c r="K10" s="12"/>
    </row>
    <row r="11" spans="1:11" x14ac:dyDescent="0.2">
      <c r="A11" s="16"/>
      <c r="B11" s="17"/>
      <c r="C11" s="17"/>
      <c r="D11" s="17"/>
      <c r="E11" s="2"/>
      <c r="F11" s="21"/>
      <c r="G11" s="22"/>
      <c r="H11" s="22"/>
      <c r="I11" s="23"/>
      <c r="J11" s="2"/>
      <c r="K11" s="12"/>
    </row>
    <row r="12" spans="1:11" x14ac:dyDescent="0.2">
      <c r="A12" s="16"/>
      <c r="B12" s="17"/>
      <c r="C12" s="17"/>
      <c r="D12" s="17"/>
      <c r="E12" s="2"/>
      <c r="F12" s="24"/>
      <c r="G12" s="25"/>
      <c r="H12" s="25"/>
      <c r="I12" s="26"/>
      <c r="J12" s="2"/>
      <c r="K12" s="13"/>
    </row>
    <row r="16" spans="1:11" x14ac:dyDescent="0.2">
      <c r="A16" s="14" t="s">
        <v>18</v>
      </c>
      <c r="B16" s="14"/>
      <c r="C16" s="14"/>
      <c r="D16" s="14"/>
      <c r="E16" s="14"/>
      <c r="F16" s="14"/>
      <c r="G16" s="14"/>
      <c r="H16" s="14"/>
    </row>
    <row r="17" spans="1:8" x14ac:dyDescent="0.2">
      <c r="A17" s="14" t="s">
        <v>13</v>
      </c>
      <c r="B17" s="14"/>
      <c r="C17" s="14"/>
      <c r="D17" s="14"/>
      <c r="E17" s="14" t="s">
        <v>7</v>
      </c>
      <c r="F17" s="14"/>
      <c r="G17" s="14"/>
      <c r="H17" s="14"/>
    </row>
    <row r="18" spans="1:8" x14ac:dyDescent="0.2">
      <c r="A18" s="15" t="s">
        <v>14</v>
      </c>
      <c r="B18" s="1" t="s">
        <v>16</v>
      </c>
      <c r="C18" s="1" t="s">
        <v>15</v>
      </c>
      <c r="D18" s="1" t="s">
        <v>17</v>
      </c>
      <c r="E18" s="15" t="s">
        <v>14</v>
      </c>
      <c r="F18" s="1" t="s">
        <v>16</v>
      </c>
      <c r="G18" s="1" t="s">
        <v>15</v>
      </c>
      <c r="H18" s="1" t="s">
        <v>17</v>
      </c>
    </row>
    <row r="19" spans="1:8" x14ac:dyDescent="0.2">
      <c r="A19" s="15"/>
      <c r="B19" s="1">
        <v>1</v>
      </c>
      <c r="C19" s="1">
        <v>2.4540000000000002</v>
      </c>
      <c r="D19" s="1">
        <v>32.531999999999996</v>
      </c>
      <c r="E19" s="15"/>
      <c r="F19" s="1">
        <v>1</v>
      </c>
      <c r="G19" s="10">
        <v>1.347</v>
      </c>
      <c r="H19" s="1">
        <v>16.027999999999999</v>
      </c>
    </row>
    <row r="20" spans="1:8" x14ac:dyDescent="0.2">
      <c r="A20" s="15"/>
      <c r="B20" s="1">
        <v>2</v>
      </c>
      <c r="C20" s="1">
        <v>2.3919999999999999</v>
      </c>
      <c r="D20" s="1">
        <v>32.584000000000003</v>
      </c>
      <c r="E20" s="15"/>
      <c r="F20" s="1">
        <v>2</v>
      </c>
      <c r="G20" s="1">
        <v>1.2470000000000001</v>
      </c>
      <c r="H20" s="1">
        <v>16.167000000000002</v>
      </c>
    </row>
    <row r="21" spans="1:8" x14ac:dyDescent="0.2">
      <c r="A21" s="15"/>
      <c r="B21" s="1">
        <v>3</v>
      </c>
      <c r="C21" s="1">
        <v>2.1509999999999998</v>
      </c>
      <c r="D21" s="1">
        <v>32.765999999999998</v>
      </c>
      <c r="E21" s="15"/>
      <c r="F21" s="1">
        <v>3</v>
      </c>
      <c r="G21" s="1">
        <v>1.1887000000000001</v>
      </c>
      <c r="H21" s="1">
        <v>16.234999999999999</v>
      </c>
    </row>
    <row r="22" spans="1:8" x14ac:dyDescent="0.2">
      <c r="A22" s="15"/>
      <c r="B22" s="1">
        <v>4</v>
      </c>
      <c r="C22" s="1">
        <v>2.1059999999999999</v>
      </c>
      <c r="D22" s="1">
        <v>32.795000000000002</v>
      </c>
      <c r="E22" s="15"/>
      <c r="F22" s="1">
        <v>4</v>
      </c>
      <c r="G22" s="1">
        <v>1.0758000000000001</v>
      </c>
      <c r="H22" s="1">
        <v>16.359000000000002</v>
      </c>
    </row>
    <row r="23" spans="1:8" x14ac:dyDescent="0.2">
      <c r="A23" s="15"/>
      <c r="B23" s="1">
        <v>5</v>
      </c>
      <c r="C23" s="1">
        <v>1.7549999999999999</v>
      </c>
      <c r="D23" s="1">
        <v>33.058999999999997</v>
      </c>
      <c r="E23" s="15"/>
      <c r="F23" s="1">
        <v>5</v>
      </c>
      <c r="G23" s="1">
        <v>0.98460000000000003</v>
      </c>
      <c r="H23" s="1">
        <v>16.460999999999999</v>
      </c>
    </row>
    <row r="24" spans="1:8" x14ac:dyDescent="0.2">
      <c r="A24" s="15"/>
      <c r="B24" s="1">
        <v>6</v>
      </c>
      <c r="C24" s="1">
        <v>1.5840000000000001</v>
      </c>
      <c r="D24" s="1">
        <v>33.19</v>
      </c>
      <c r="E24" s="15"/>
      <c r="F24" s="1">
        <v>6</v>
      </c>
      <c r="G24" s="1">
        <v>0.88880000000000003</v>
      </c>
      <c r="H24" s="1">
        <v>16.585000000000001</v>
      </c>
    </row>
    <row r="25" spans="1:8" x14ac:dyDescent="0.2">
      <c r="A25" s="15">
        <f>2.5579*0.6</f>
        <v>1.53474</v>
      </c>
      <c r="B25" s="1">
        <v>1</v>
      </c>
      <c r="C25" s="1">
        <v>2.2930000000000001</v>
      </c>
      <c r="D25" s="1">
        <v>32.063000000000002</v>
      </c>
      <c r="E25" s="15">
        <f>C8*0.6</f>
        <v>0.83574000000000004</v>
      </c>
      <c r="F25" s="1">
        <v>1</v>
      </c>
      <c r="G25" s="1">
        <v>1.3759999999999999</v>
      </c>
      <c r="H25" s="1">
        <v>15.79</v>
      </c>
    </row>
    <row r="26" spans="1:8" x14ac:dyDescent="0.2">
      <c r="A26" s="15"/>
      <c r="B26" s="1">
        <v>2</v>
      </c>
      <c r="C26" s="1">
        <v>1.9259999999999999</v>
      </c>
      <c r="D26" s="1">
        <v>31.844000000000001</v>
      </c>
      <c r="E26" s="15"/>
      <c r="F26" s="1">
        <v>2</v>
      </c>
      <c r="G26" s="1">
        <v>1.2729999999999999</v>
      </c>
      <c r="H26" s="1">
        <v>15.632</v>
      </c>
    </row>
    <row r="27" spans="1:8" x14ac:dyDescent="0.2">
      <c r="A27" s="15"/>
      <c r="B27" s="1">
        <v>3</v>
      </c>
      <c r="C27" s="1">
        <v>1.6020000000000001</v>
      </c>
      <c r="D27" s="1">
        <v>31.626999999999999</v>
      </c>
      <c r="E27" s="15"/>
      <c r="F27" s="1">
        <v>3</v>
      </c>
      <c r="G27" s="1">
        <v>1.194</v>
      </c>
      <c r="H27" s="1">
        <v>15.553000000000001</v>
      </c>
    </row>
    <row r="28" spans="1:8" x14ac:dyDescent="0.2">
      <c r="A28" s="15"/>
      <c r="B28" s="1">
        <v>4</v>
      </c>
      <c r="C28" s="1">
        <v>2.2400000000000002</v>
      </c>
      <c r="D28" s="1">
        <v>32.018000000000001</v>
      </c>
      <c r="E28" s="15"/>
      <c r="F28" s="1">
        <v>4</v>
      </c>
      <c r="G28" s="1">
        <v>1.127</v>
      </c>
      <c r="H28" s="1">
        <v>15.486000000000001</v>
      </c>
    </row>
    <row r="29" spans="1:8" x14ac:dyDescent="0.2">
      <c r="A29" s="15"/>
      <c r="B29" s="1">
        <v>5</v>
      </c>
      <c r="C29" s="1">
        <v>2.3820000000000001</v>
      </c>
      <c r="D29" s="1">
        <v>32.119999999999997</v>
      </c>
      <c r="E29" s="15"/>
      <c r="F29" s="1">
        <v>5</v>
      </c>
      <c r="G29" s="1">
        <v>0.88400000000000001</v>
      </c>
      <c r="H29" s="1">
        <v>15.221</v>
      </c>
    </row>
    <row r="30" spans="1:8" x14ac:dyDescent="0.2">
      <c r="A30" s="15"/>
      <c r="B30" s="1">
        <v>6</v>
      </c>
      <c r="C30" s="1">
        <v>1.546</v>
      </c>
      <c r="D30" s="1">
        <v>31.492999999999999</v>
      </c>
      <c r="E30" s="15"/>
      <c r="F30" s="1">
        <v>6</v>
      </c>
      <c r="G30" s="1">
        <v>0.99099999999999999</v>
      </c>
      <c r="H30" s="1">
        <v>15.347</v>
      </c>
    </row>
    <row r="31" spans="1:8" x14ac:dyDescent="0.2">
      <c r="A31" s="14" t="s">
        <v>19</v>
      </c>
      <c r="B31" s="14"/>
      <c r="C31" s="14"/>
      <c r="D31" s="14"/>
      <c r="E31" s="14"/>
      <c r="F31" s="14"/>
      <c r="G31" s="14"/>
      <c r="H31" s="14"/>
    </row>
    <row r="32" spans="1:8" x14ac:dyDescent="0.2">
      <c r="A32" s="14" t="s">
        <v>13</v>
      </c>
      <c r="B32" s="14"/>
      <c r="C32" s="14"/>
      <c r="D32" s="14"/>
      <c r="E32" s="14" t="s">
        <v>7</v>
      </c>
      <c r="F32" s="14"/>
      <c r="G32" s="14"/>
      <c r="H32" s="14"/>
    </row>
    <row r="33" spans="1:8" x14ac:dyDescent="0.2">
      <c r="A33" s="15" t="s">
        <v>14</v>
      </c>
      <c r="B33" s="1" t="s">
        <v>16</v>
      </c>
      <c r="C33" s="1" t="s">
        <v>20</v>
      </c>
      <c r="D33" s="1" t="s">
        <v>17</v>
      </c>
      <c r="E33" s="15" t="s">
        <v>14</v>
      </c>
      <c r="F33" s="1" t="s">
        <v>16</v>
      </c>
      <c r="G33" s="1" t="s">
        <v>21</v>
      </c>
      <c r="H33" s="1" t="s">
        <v>17</v>
      </c>
    </row>
    <row r="34" spans="1:8" x14ac:dyDescent="0.2">
      <c r="A34" s="15"/>
      <c r="B34" s="1">
        <v>1</v>
      </c>
      <c r="C34" s="10">
        <f>10/15.5</f>
        <v>0.64516129032258063</v>
      </c>
      <c r="D34" s="1">
        <v>32.017000000000003</v>
      </c>
      <c r="E34" s="15"/>
      <c r="F34" s="1">
        <v>1</v>
      </c>
      <c r="G34" s="10">
        <f>10/17</f>
        <v>0.58823529411764708</v>
      </c>
      <c r="H34" s="1">
        <v>15.96</v>
      </c>
    </row>
    <row r="35" spans="1:8" x14ac:dyDescent="0.2">
      <c r="A35" s="15"/>
      <c r="B35" s="1">
        <v>2</v>
      </c>
      <c r="C35" s="10"/>
      <c r="E35" s="15"/>
      <c r="F35" s="1">
        <v>2</v>
      </c>
      <c r="G35" s="10">
        <f>3/17</f>
        <v>0.17647058823529413</v>
      </c>
      <c r="H35" s="1">
        <v>15.225</v>
      </c>
    </row>
    <row r="36" spans="1:8" x14ac:dyDescent="0.2">
      <c r="A36" s="15"/>
      <c r="B36" s="1">
        <v>3</v>
      </c>
      <c r="C36" s="10"/>
      <c r="E36" s="15"/>
      <c r="F36" s="1">
        <v>3</v>
      </c>
      <c r="G36" s="1">
        <f>3.5/17</f>
        <v>0.20588235294117646</v>
      </c>
      <c r="H36" s="1" t="s">
        <v>22</v>
      </c>
    </row>
    <row r="37" spans="1:8" x14ac:dyDescent="0.2">
      <c r="A37" s="15"/>
      <c r="B37" s="1">
        <v>4</v>
      </c>
      <c r="C37" s="10"/>
      <c r="E37" s="15"/>
      <c r="F37" s="1">
        <v>4</v>
      </c>
      <c r="G37" s="10">
        <f>4.5/16.5</f>
        <v>0.27272727272727271</v>
      </c>
      <c r="H37" s="1">
        <v>15.429</v>
      </c>
    </row>
    <row r="38" spans="1:8" x14ac:dyDescent="0.2">
      <c r="A38" s="15"/>
      <c r="B38" s="1">
        <v>5</v>
      </c>
      <c r="C38" s="10"/>
      <c r="E38" s="15"/>
      <c r="F38" s="1">
        <v>5</v>
      </c>
      <c r="G38" s="10">
        <f>5.5/16</f>
        <v>0.34375</v>
      </c>
      <c r="H38" s="1">
        <v>15.646000000000001</v>
      </c>
    </row>
    <row r="39" spans="1:8" x14ac:dyDescent="0.2">
      <c r="A39" s="15"/>
      <c r="B39" s="1">
        <v>6</v>
      </c>
      <c r="C39" s="10"/>
      <c r="E39" s="15"/>
      <c r="F39" s="1">
        <v>6</v>
      </c>
      <c r="G39" s="10">
        <f>6.5/16</f>
        <v>0.40625</v>
      </c>
      <c r="H39" s="1">
        <v>15.734</v>
      </c>
    </row>
    <row r="40" spans="1:8" x14ac:dyDescent="0.2">
      <c r="A40" s="15">
        <f>2.5579*0.3</f>
        <v>0.76737</v>
      </c>
      <c r="B40" s="1">
        <v>1</v>
      </c>
      <c r="C40" s="10"/>
      <c r="E40" s="15">
        <f>C23*0.3</f>
        <v>0.52649999999999997</v>
      </c>
      <c r="F40" s="1">
        <v>1</v>
      </c>
      <c r="G40" s="10">
        <f>9/16</f>
        <v>0.5625</v>
      </c>
      <c r="H40" s="1">
        <v>16.062999999999999</v>
      </c>
    </row>
    <row r="41" spans="1:8" x14ac:dyDescent="0.2">
      <c r="A41" s="15"/>
      <c r="B41" s="1">
        <v>2</v>
      </c>
      <c r="C41" s="10"/>
      <c r="E41" s="15"/>
      <c r="F41" s="1">
        <v>2</v>
      </c>
      <c r="G41" s="10">
        <f>9.5/16</f>
        <v>0.59375</v>
      </c>
      <c r="H41" s="1">
        <v>16.161000000000001</v>
      </c>
    </row>
    <row r="42" spans="1:8" x14ac:dyDescent="0.2">
      <c r="A42" s="15"/>
      <c r="B42" s="1">
        <v>3</v>
      </c>
      <c r="C42" s="10"/>
      <c r="E42" s="15"/>
      <c r="F42" s="1">
        <v>3</v>
      </c>
      <c r="G42" s="10">
        <f>10.5/16</f>
        <v>0.65625</v>
      </c>
      <c r="H42" s="1">
        <v>16.335999999999999</v>
      </c>
    </row>
    <row r="43" spans="1:8" x14ac:dyDescent="0.2">
      <c r="A43" s="15"/>
      <c r="B43" s="1">
        <v>4</v>
      </c>
      <c r="C43" s="10"/>
      <c r="E43" s="15"/>
      <c r="F43" s="1">
        <v>4</v>
      </c>
      <c r="G43" s="10">
        <f>11/15</f>
        <v>0.73333333333333328</v>
      </c>
      <c r="H43" s="1">
        <v>16.497</v>
      </c>
    </row>
    <row r="44" spans="1:8" x14ac:dyDescent="0.2">
      <c r="A44" s="15"/>
      <c r="B44" s="1">
        <v>5</v>
      </c>
      <c r="C44" s="10"/>
      <c r="E44" s="15"/>
      <c r="F44" s="1">
        <v>5</v>
      </c>
      <c r="G44" s="10">
        <f>11.5/15</f>
        <v>0.76666666666666672</v>
      </c>
      <c r="H44" s="1">
        <v>16.59</v>
      </c>
    </row>
    <row r="45" spans="1:8" x14ac:dyDescent="0.2">
      <c r="A45" s="15"/>
      <c r="B45" s="1">
        <v>6</v>
      </c>
      <c r="C45" s="10"/>
      <c r="E45" s="15"/>
      <c r="F45" s="1">
        <v>6</v>
      </c>
      <c r="G45" s="10">
        <f>12/15</f>
        <v>0.8</v>
      </c>
      <c r="H45" s="1">
        <v>16.829999999999998</v>
      </c>
    </row>
  </sheetData>
  <mergeCells count="20">
    <mergeCell ref="A40:A45"/>
    <mergeCell ref="E40:E45"/>
    <mergeCell ref="A31:H31"/>
    <mergeCell ref="A32:D32"/>
    <mergeCell ref="E32:H32"/>
    <mergeCell ref="A33:A39"/>
    <mergeCell ref="E33:E39"/>
    <mergeCell ref="K9:K12"/>
    <mergeCell ref="A17:D17"/>
    <mergeCell ref="A18:A24"/>
    <mergeCell ref="A25:A30"/>
    <mergeCell ref="E17:H17"/>
    <mergeCell ref="E18:E24"/>
    <mergeCell ref="E25:E30"/>
    <mergeCell ref="A9:D9"/>
    <mergeCell ref="A10:D10"/>
    <mergeCell ref="A11:D11"/>
    <mergeCell ref="A12:D12"/>
    <mergeCell ref="F9:I12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2022-09-02T06:44:08Z</dcterms:created>
  <dcterms:modified xsi:type="dcterms:W3CDTF">2022-09-03T09:13:52Z</dcterms:modified>
</cp:coreProperties>
</file>