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koveca/Documents/MIPT/physics/2 course/lab325/"/>
    </mc:Choice>
  </mc:AlternateContent>
  <xr:revisionPtr revIDLastSave="0" documentId="13_ncr:1_{FB789315-56F7-7C48-B828-3479B326C6D6}" xr6:coauthVersionLast="47" xr6:coauthVersionMax="47" xr10:uidLastSave="{00000000-0000-0000-0000-000000000000}"/>
  <bookViews>
    <workbookView xWindow="0" yWindow="0" windowWidth="28800" windowHeight="18000" xr2:uid="{7D90AC84-6A36-C043-9AB7-0E18354D1E5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B4" i="1" s="1"/>
  <c r="B5" i="1" s="1"/>
  <c r="E35" i="1"/>
  <c r="E36" i="1" s="1"/>
  <c r="E37" i="1" s="1"/>
  <c r="E38" i="1" s="1"/>
  <c r="E39" i="1" s="1"/>
  <c r="E40" i="1" s="1"/>
  <c r="E41" i="1" s="1"/>
  <c r="E34" i="1"/>
  <c r="E33" i="1"/>
  <c r="E31" i="1"/>
  <c r="E29" i="1"/>
  <c r="E30" i="1"/>
  <c r="E28" i="1"/>
  <c r="E25" i="1"/>
  <c r="E26" i="1" s="1"/>
  <c r="E27" i="1" s="1"/>
  <c r="E24" i="1"/>
  <c r="B30" i="1"/>
  <c r="B23" i="1"/>
  <c r="E12" i="1"/>
  <c r="E13" i="1" s="1"/>
  <c r="E14" i="1" s="1"/>
  <c r="E15" i="1" s="1"/>
  <c r="E16" i="1" s="1"/>
  <c r="E17" i="1" s="1"/>
  <c r="E18" i="1" s="1"/>
  <c r="E19" i="1" s="1"/>
  <c r="B16" i="1"/>
  <c r="B17" i="1" s="1"/>
  <c r="B6" i="1"/>
  <c r="B13" i="1" s="1"/>
  <c r="B10" i="1" l="1"/>
  <c r="B11" i="1"/>
  <c r="B12" i="1"/>
  <c r="B25" i="1"/>
  <c r="B26" i="1" s="1"/>
  <c r="B27" i="1" s="1"/>
  <c r="B28" i="1" s="1"/>
  <c r="B29" i="1" s="1"/>
  <c r="B24" i="1"/>
</calcChain>
</file>

<file path=xl/sharedStrings.xml><?xml version="1.0" encoding="utf-8"?>
<sst xmlns="http://schemas.openxmlformats.org/spreadsheetml/2006/main" count="27" uniqueCount="18">
  <si>
    <t>nu_0</t>
  </si>
  <si>
    <t>L</t>
  </si>
  <si>
    <t>C</t>
  </si>
  <si>
    <t>pi</t>
  </si>
  <si>
    <t>LC</t>
  </si>
  <si>
    <t>Гн</t>
  </si>
  <si>
    <t>Ф</t>
  </si>
  <si>
    <t>ГнФ</t>
  </si>
  <si>
    <t>U, mV</t>
  </si>
  <si>
    <t>A, mA</t>
  </si>
  <si>
    <t>цена дел</t>
  </si>
  <si>
    <t>R = 0</t>
  </si>
  <si>
    <t>Увел частоты</t>
  </si>
  <si>
    <t>Уменьш частоты</t>
  </si>
  <si>
    <t>Nu, Hz</t>
  </si>
  <si>
    <t>Гц</t>
  </si>
  <si>
    <t>R = 100 Ом</t>
  </si>
  <si>
    <t>R = 0 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</si>
</sst>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8ABBB-BDCC-CB49-8B6C-951DC891378B}">
  <dimension ref="A1:F44"/>
  <sheetViews>
    <sheetView tabSelected="1" zoomScale="120" zoomScaleNormal="120" workbookViewId="0">
      <selection activeCell="B2" sqref="B2"/>
    </sheetView>
  </sheetViews>
  <sheetFormatPr baseColWidth="10" defaultRowHeight="18" x14ac:dyDescent="0.2"/>
  <cols>
    <col min="1" max="1" width="10.83203125" style="1"/>
    <col min="2" max="2" width="12.5" style="1" bestFit="1" customWidth="1"/>
    <col min="3" max="16384" width="10.83203125" style="1"/>
  </cols>
  <sheetData>
    <row r="1" spans="1:6" x14ac:dyDescent="0.2">
      <c r="A1" s="1" t="s">
        <v>1</v>
      </c>
      <c r="B1" s="1">
        <v>0.1</v>
      </c>
      <c r="C1" s="1" t="s">
        <v>5</v>
      </c>
    </row>
    <row r="2" spans="1:6" x14ac:dyDescent="0.2">
      <c r="A2" s="1" t="s">
        <v>2</v>
      </c>
      <c r="B2" s="1">
        <f>0.1*10^-6</f>
        <v>9.9999999999999995E-8</v>
      </c>
      <c r="C2" s="1" t="s">
        <v>6</v>
      </c>
    </row>
    <row r="3" spans="1:6" x14ac:dyDescent="0.2">
      <c r="A3" s="1" t="s">
        <v>3</v>
      </c>
      <c r="B3" s="1">
        <v>3.1415000000000002</v>
      </c>
    </row>
    <row r="4" spans="1:6" x14ac:dyDescent="0.2">
      <c r="A4" s="1" t="s">
        <v>4</v>
      </c>
      <c r="B4" s="1">
        <f>B2*B1</f>
        <v>1E-8</v>
      </c>
      <c r="C4" s="1" t="s">
        <v>7</v>
      </c>
    </row>
    <row r="5" spans="1:6" x14ac:dyDescent="0.2">
      <c r="A5" s="1" t="s">
        <v>0</v>
      </c>
      <c r="B5" s="1">
        <f>1/(2*B3*SQRT(B4))</f>
        <v>1591.5963711602737</v>
      </c>
      <c r="C5" s="1" t="s">
        <v>15</v>
      </c>
    </row>
    <row r="6" spans="1:6" x14ac:dyDescent="0.2">
      <c r="A6" s="1" t="s">
        <v>10</v>
      </c>
      <c r="B6" s="1">
        <f>300/50</f>
        <v>6</v>
      </c>
    </row>
    <row r="7" spans="1:6" x14ac:dyDescent="0.2">
      <c r="A7" s="3" t="s">
        <v>11</v>
      </c>
      <c r="B7" s="3"/>
      <c r="C7" s="3"/>
      <c r="D7" s="3"/>
      <c r="E7" s="3"/>
      <c r="F7" s="3"/>
    </row>
    <row r="8" spans="1:6" x14ac:dyDescent="0.2">
      <c r="A8" s="3" t="s">
        <v>12</v>
      </c>
      <c r="B8" s="3"/>
      <c r="C8" s="3"/>
      <c r="D8" s="3" t="s">
        <v>13</v>
      </c>
      <c r="E8" s="3"/>
      <c r="F8" s="3"/>
    </row>
    <row r="9" spans="1:6" x14ac:dyDescent="0.2">
      <c r="A9" s="1" t="s">
        <v>14</v>
      </c>
      <c r="B9" s="1" t="s">
        <v>8</v>
      </c>
      <c r="C9" s="1" t="s">
        <v>9</v>
      </c>
      <c r="D9" s="1" t="s">
        <v>14</v>
      </c>
      <c r="E9" s="1" t="s">
        <v>8</v>
      </c>
      <c r="F9" s="1" t="s">
        <v>9</v>
      </c>
    </row>
    <row r="10" spans="1:6" x14ac:dyDescent="0.2">
      <c r="A10" s="1">
        <v>1556</v>
      </c>
      <c r="B10" s="1">
        <f>9.6*5*B6</f>
        <v>288</v>
      </c>
      <c r="C10" s="1">
        <v>10.82</v>
      </c>
    </row>
    <row r="11" spans="1:6" x14ac:dyDescent="0.2">
      <c r="A11" s="1">
        <v>1563</v>
      </c>
      <c r="B11" s="1">
        <f>9*5*B6</f>
        <v>270</v>
      </c>
      <c r="C11" s="1">
        <v>9.68</v>
      </c>
      <c r="D11" s="1">
        <v>1544</v>
      </c>
      <c r="E11" s="1">
        <v>270</v>
      </c>
      <c r="F11" s="1">
        <v>12.46</v>
      </c>
    </row>
    <row r="12" spans="1:6" x14ac:dyDescent="0.2">
      <c r="A12" s="1">
        <v>1571</v>
      </c>
      <c r="B12" s="1">
        <f>5*B6*8</f>
        <v>240</v>
      </c>
      <c r="C12" s="1">
        <v>8.74</v>
      </c>
      <c r="D12" s="1">
        <v>1535</v>
      </c>
      <c r="E12" s="1">
        <f>E11-30</f>
        <v>240</v>
      </c>
      <c r="F12" s="1">
        <v>12.92</v>
      </c>
    </row>
    <row r="13" spans="1:6" x14ac:dyDescent="0.2">
      <c r="A13" s="1">
        <v>1578</v>
      </c>
      <c r="B13" s="1">
        <f>5*$B$6*7</f>
        <v>210</v>
      </c>
      <c r="C13" s="1">
        <v>8.3699999999999992</v>
      </c>
      <c r="D13" s="1">
        <v>1528</v>
      </c>
      <c r="E13" s="1">
        <f t="shared" ref="E13:E19" si="0">E12-30</f>
        <v>210</v>
      </c>
      <c r="F13" s="1">
        <v>12.92</v>
      </c>
    </row>
    <row r="14" spans="1:6" x14ac:dyDescent="0.2">
      <c r="A14" s="1">
        <v>1587</v>
      </c>
      <c r="B14" s="1">
        <v>180</v>
      </c>
      <c r="C14" s="1">
        <v>8.33</v>
      </c>
      <c r="D14" s="1">
        <v>1520</v>
      </c>
      <c r="E14" s="1">
        <f t="shared" si="0"/>
        <v>180</v>
      </c>
      <c r="F14" s="1">
        <v>12.73</v>
      </c>
    </row>
    <row r="15" spans="1:6" x14ac:dyDescent="0.2">
      <c r="A15" s="1">
        <v>1598</v>
      </c>
      <c r="B15" s="1">
        <v>150</v>
      </c>
      <c r="C15" s="1">
        <v>8.51</v>
      </c>
      <c r="D15" s="1">
        <v>1511</v>
      </c>
      <c r="E15" s="1">
        <f t="shared" si="0"/>
        <v>150</v>
      </c>
      <c r="F15" s="1">
        <v>12.39</v>
      </c>
    </row>
    <row r="16" spans="1:6" x14ac:dyDescent="0.2">
      <c r="A16" s="1">
        <v>1614</v>
      </c>
      <c r="B16" s="1">
        <f>B15-30</f>
        <v>120</v>
      </c>
      <c r="C16" s="1">
        <v>8.92</v>
      </c>
      <c r="D16" s="1">
        <v>1497</v>
      </c>
      <c r="E16" s="1">
        <f t="shared" si="0"/>
        <v>120</v>
      </c>
      <c r="F16" s="1">
        <v>11.95</v>
      </c>
    </row>
    <row r="17" spans="1:6" x14ac:dyDescent="0.2">
      <c r="A17" s="1">
        <v>1642</v>
      </c>
      <c r="B17" s="1">
        <f>B16-30</f>
        <v>90</v>
      </c>
      <c r="C17" s="1">
        <v>9.51</v>
      </c>
      <c r="D17" s="1">
        <v>1476</v>
      </c>
      <c r="E17" s="1">
        <f t="shared" si="0"/>
        <v>90</v>
      </c>
      <c r="F17" s="1">
        <v>11.46</v>
      </c>
    </row>
    <row r="18" spans="1:6" x14ac:dyDescent="0.2">
      <c r="A18" s="1">
        <v>1697</v>
      </c>
      <c r="B18" s="1">
        <v>60</v>
      </c>
      <c r="C18" s="1">
        <v>10.37</v>
      </c>
      <c r="D18" s="1">
        <v>1441</v>
      </c>
      <c r="E18" s="1">
        <f t="shared" si="0"/>
        <v>60</v>
      </c>
      <c r="F18" s="1">
        <v>10.71</v>
      </c>
    </row>
    <row r="19" spans="1:6" x14ac:dyDescent="0.2">
      <c r="A19" s="1">
        <v>1926</v>
      </c>
      <c r="B19" s="1">
        <v>30</v>
      </c>
      <c r="C19" s="1">
        <v>12.43</v>
      </c>
      <c r="D19" s="1">
        <v>1338</v>
      </c>
      <c r="E19" s="1">
        <f t="shared" si="0"/>
        <v>30</v>
      </c>
      <c r="F19" s="1">
        <v>9.51</v>
      </c>
    </row>
    <row r="21" spans="1:6" x14ac:dyDescent="0.2">
      <c r="A21" s="3" t="s">
        <v>16</v>
      </c>
      <c r="B21" s="3"/>
      <c r="C21" s="3"/>
      <c r="D21" s="3" t="s">
        <v>17</v>
      </c>
      <c r="E21" s="3"/>
      <c r="F21" s="3"/>
    </row>
    <row r="22" spans="1:6" x14ac:dyDescent="0.2">
      <c r="A22" s="1" t="s">
        <v>14</v>
      </c>
      <c r="B22" s="1" t="s">
        <v>8</v>
      </c>
      <c r="C22" s="1" t="s">
        <v>9</v>
      </c>
      <c r="D22" s="2" t="s">
        <v>14</v>
      </c>
      <c r="E22" s="2" t="s">
        <v>8</v>
      </c>
      <c r="F22" s="2" t="s">
        <v>9</v>
      </c>
    </row>
    <row r="23" spans="1:6" x14ac:dyDescent="0.2">
      <c r="A23" s="1">
        <v>855</v>
      </c>
      <c r="B23" s="1">
        <f>30</f>
        <v>30</v>
      </c>
      <c r="C23" s="1">
        <v>22.29</v>
      </c>
      <c r="D23" s="2">
        <v>1338</v>
      </c>
      <c r="E23" s="2">
        <v>30</v>
      </c>
      <c r="F23" s="2">
        <v>9.51</v>
      </c>
    </row>
    <row r="24" spans="1:6" x14ac:dyDescent="0.2">
      <c r="A24" s="1">
        <v>1140</v>
      </c>
      <c r="B24" s="1">
        <f t="shared" ref="B24:B29" si="1">B23+30</f>
        <v>60</v>
      </c>
      <c r="C24" s="1">
        <v>30</v>
      </c>
      <c r="D24" s="2">
        <v>1441</v>
      </c>
      <c r="E24" s="2">
        <f>E23+30</f>
        <v>60</v>
      </c>
      <c r="F24" s="2">
        <v>10.71</v>
      </c>
    </row>
    <row r="25" spans="1:6" x14ac:dyDescent="0.2">
      <c r="A25" s="1">
        <v>1266</v>
      </c>
      <c r="B25" s="1">
        <f t="shared" si="1"/>
        <v>90</v>
      </c>
      <c r="C25" s="1">
        <v>33.729999999999997</v>
      </c>
      <c r="D25" s="2">
        <v>1476</v>
      </c>
      <c r="E25" s="2">
        <f t="shared" ref="E25:E27" si="2">E24+30</f>
        <v>90</v>
      </c>
      <c r="F25" s="2">
        <v>11.46</v>
      </c>
    </row>
    <row r="26" spans="1:6" x14ac:dyDescent="0.2">
      <c r="A26" s="1">
        <v>1340</v>
      </c>
      <c r="B26" s="1">
        <f t="shared" si="1"/>
        <v>120</v>
      </c>
      <c r="C26" s="1">
        <v>35.92</v>
      </c>
      <c r="D26" s="2">
        <v>1497</v>
      </c>
      <c r="E26" s="2">
        <f t="shared" si="2"/>
        <v>120</v>
      </c>
      <c r="F26" s="2">
        <v>11.95</v>
      </c>
    </row>
    <row r="27" spans="1:6" x14ac:dyDescent="0.2">
      <c r="A27" s="1">
        <v>1388</v>
      </c>
      <c r="B27" s="1">
        <f t="shared" si="1"/>
        <v>150</v>
      </c>
      <c r="C27" s="1">
        <v>37.44</v>
      </c>
      <c r="D27" s="2">
        <v>1511</v>
      </c>
      <c r="E27" s="2">
        <f t="shared" si="2"/>
        <v>150</v>
      </c>
      <c r="F27" s="2">
        <v>12.39</v>
      </c>
    </row>
    <row r="28" spans="1:6" x14ac:dyDescent="0.2">
      <c r="A28" s="1">
        <v>1424</v>
      </c>
      <c r="B28" s="1">
        <f t="shared" si="1"/>
        <v>180</v>
      </c>
      <c r="C28" s="1">
        <v>38.51</v>
      </c>
      <c r="D28" s="2">
        <v>1520</v>
      </c>
      <c r="E28" s="2">
        <f>E27+30</f>
        <v>180</v>
      </c>
      <c r="F28" s="2">
        <v>12.73</v>
      </c>
    </row>
    <row r="29" spans="1:6" x14ac:dyDescent="0.2">
      <c r="A29" s="1">
        <v>1454</v>
      </c>
      <c r="B29" s="1">
        <f t="shared" si="1"/>
        <v>210</v>
      </c>
      <c r="C29" s="1">
        <v>39.31</v>
      </c>
      <c r="D29" s="2">
        <v>1528</v>
      </c>
      <c r="E29" s="2">
        <f>E28+30</f>
        <v>210</v>
      </c>
      <c r="F29" s="2">
        <v>12.92</v>
      </c>
    </row>
    <row r="30" spans="1:6" x14ac:dyDescent="0.2">
      <c r="A30" s="1">
        <v>1464</v>
      </c>
      <c r="B30" s="1">
        <f>222</f>
        <v>222</v>
      </c>
      <c r="C30" s="1">
        <v>39.54</v>
      </c>
      <c r="D30" s="2">
        <v>1535</v>
      </c>
      <c r="E30" s="2">
        <f t="shared" ref="E30" si="3">E29+30</f>
        <v>240</v>
      </c>
      <c r="F30" s="2">
        <v>12.92</v>
      </c>
    </row>
    <row r="31" spans="1:6" x14ac:dyDescent="0.2">
      <c r="A31" s="1">
        <v>1478</v>
      </c>
      <c r="B31" s="1">
        <v>240</v>
      </c>
      <c r="C31" s="1">
        <v>39.83</v>
      </c>
      <c r="D31" s="2">
        <v>1544</v>
      </c>
      <c r="E31" s="2">
        <f>E30+30</f>
        <v>270</v>
      </c>
      <c r="F31" s="2">
        <v>12.46</v>
      </c>
    </row>
    <row r="32" spans="1:6" x14ac:dyDescent="0.2">
      <c r="A32" s="1">
        <v>1490</v>
      </c>
      <c r="B32" s="1">
        <v>252</v>
      </c>
      <c r="C32" s="1">
        <v>39.97</v>
      </c>
      <c r="D32" s="1">
        <v>1556</v>
      </c>
      <c r="E32" s="2">
        <v>288</v>
      </c>
      <c r="F32" s="1">
        <v>10.82</v>
      </c>
    </row>
    <row r="33" spans="1:6" x14ac:dyDescent="0.2">
      <c r="A33" s="1">
        <v>1506</v>
      </c>
      <c r="B33" s="1">
        <v>270</v>
      </c>
      <c r="C33" s="1">
        <v>40.049999999999997</v>
      </c>
      <c r="D33" s="1">
        <v>1563</v>
      </c>
      <c r="E33" s="1">
        <f>E31</f>
        <v>270</v>
      </c>
      <c r="F33" s="1">
        <v>9.68</v>
      </c>
    </row>
    <row r="34" spans="1:6" x14ac:dyDescent="0.2">
      <c r="A34" s="1">
        <v>1518</v>
      </c>
      <c r="B34" s="1">
        <v>282</v>
      </c>
      <c r="C34" s="1">
        <v>40.03</v>
      </c>
      <c r="D34" s="1">
        <v>1571</v>
      </c>
      <c r="E34" s="1">
        <f>E33-30</f>
        <v>240</v>
      </c>
      <c r="F34" s="1">
        <v>8.74</v>
      </c>
    </row>
    <row r="35" spans="1:6" x14ac:dyDescent="0.2">
      <c r="A35" s="1">
        <v>1551</v>
      </c>
      <c r="B35" s="1">
        <v>300</v>
      </c>
      <c r="C35" s="1">
        <v>39.6</v>
      </c>
      <c r="D35" s="1">
        <v>1578</v>
      </c>
      <c r="E35" s="2">
        <f t="shared" ref="E35:E41" si="4">E34-30</f>
        <v>210</v>
      </c>
      <c r="F35" s="1">
        <v>8.3699999999999992</v>
      </c>
    </row>
    <row r="36" spans="1:6" x14ac:dyDescent="0.2">
      <c r="A36" s="1">
        <v>1602</v>
      </c>
      <c r="B36" s="1">
        <v>282</v>
      </c>
      <c r="C36" s="1">
        <v>39.04</v>
      </c>
      <c r="D36" s="2">
        <v>1587</v>
      </c>
      <c r="E36" s="2">
        <f t="shared" si="4"/>
        <v>180</v>
      </c>
      <c r="F36" s="2">
        <v>8.33</v>
      </c>
    </row>
    <row r="37" spans="1:6" x14ac:dyDescent="0.2">
      <c r="A37" s="1">
        <v>1616</v>
      </c>
      <c r="B37" s="1">
        <v>270</v>
      </c>
      <c r="C37" s="1">
        <v>39.1</v>
      </c>
      <c r="D37" s="2">
        <v>1598</v>
      </c>
      <c r="E37" s="2">
        <f t="shared" si="4"/>
        <v>150</v>
      </c>
      <c r="F37" s="2">
        <v>8.51</v>
      </c>
    </row>
    <row r="38" spans="1:6" x14ac:dyDescent="0.2">
      <c r="A38" s="1">
        <v>1637</v>
      </c>
      <c r="B38" s="1">
        <v>252</v>
      </c>
      <c r="C38" s="1">
        <v>39.36</v>
      </c>
      <c r="D38" s="2">
        <v>1614</v>
      </c>
      <c r="E38" s="2">
        <f t="shared" si="4"/>
        <v>120</v>
      </c>
      <c r="F38" s="2">
        <v>8.92</v>
      </c>
    </row>
    <row r="39" spans="1:6" x14ac:dyDescent="0.2">
      <c r="A39" s="1">
        <v>1646</v>
      </c>
      <c r="B39" s="1">
        <v>240</v>
      </c>
      <c r="C39" s="1">
        <v>39.590000000000003</v>
      </c>
      <c r="D39" s="2">
        <v>1642</v>
      </c>
      <c r="E39" s="2">
        <f t="shared" si="4"/>
        <v>90</v>
      </c>
      <c r="F39" s="2">
        <v>9.51</v>
      </c>
    </row>
    <row r="40" spans="1:6" x14ac:dyDescent="0.2">
      <c r="A40" s="1">
        <v>1671</v>
      </c>
      <c r="B40" s="1">
        <v>210</v>
      </c>
      <c r="C40" s="1">
        <v>40.1</v>
      </c>
      <c r="D40" s="2">
        <v>1697</v>
      </c>
      <c r="E40" s="2">
        <f t="shared" si="4"/>
        <v>60</v>
      </c>
      <c r="F40" s="2">
        <v>10.37</v>
      </c>
    </row>
    <row r="41" spans="1:6" x14ac:dyDescent="0.2">
      <c r="A41" s="1">
        <v>1686</v>
      </c>
      <c r="B41" s="1">
        <v>180</v>
      </c>
      <c r="C41" s="1">
        <v>40.49</v>
      </c>
      <c r="D41" s="2">
        <v>1926</v>
      </c>
      <c r="E41" s="2">
        <f t="shared" si="4"/>
        <v>30</v>
      </c>
      <c r="F41" s="2">
        <v>12.43</v>
      </c>
    </row>
    <row r="42" spans="1:6" x14ac:dyDescent="0.2">
      <c r="A42" s="1">
        <v>1730</v>
      </c>
      <c r="B42" s="1">
        <v>150</v>
      </c>
      <c r="C42" s="1">
        <v>41.75</v>
      </c>
      <c r="E42" s="2"/>
    </row>
    <row r="43" spans="1:6" x14ac:dyDescent="0.2">
      <c r="A43" s="1">
        <v>1906</v>
      </c>
      <c r="B43" s="1">
        <v>120</v>
      </c>
      <c r="C43" s="1">
        <v>47.01</v>
      </c>
      <c r="E43" s="2"/>
    </row>
    <row r="44" spans="1:6" x14ac:dyDescent="0.2">
      <c r="A44" s="1">
        <v>2243</v>
      </c>
      <c r="B44" s="1">
        <v>90</v>
      </c>
      <c r="C44" s="1">
        <v>56.06</v>
      </c>
    </row>
  </sheetData>
  <sortState xmlns:xlrd2="http://schemas.microsoft.com/office/spreadsheetml/2017/richdata2" ref="D23:F31">
    <sortCondition descending="1" ref="D23:D31"/>
  </sortState>
  <mergeCells count="5">
    <mergeCell ref="A8:C8"/>
    <mergeCell ref="D8:F8"/>
    <mergeCell ref="A7:F7"/>
    <mergeCell ref="A21:C21"/>
    <mergeCell ref="D21:F2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2022-10-05T06:48:34Z</dcterms:created>
  <dcterms:modified xsi:type="dcterms:W3CDTF">2022-10-12T06:16:18Z</dcterms:modified>
</cp:coreProperties>
</file>