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432/"/>
    </mc:Choice>
  </mc:AlternateContent>
  <xr:revisionPtr revIDLastSave="0" documentId="13_ncr:1_{A06EBB8B-5C06-F44E-9918-3511180114F3}" xr6:coauthVersionLast="47" xr6:coauthVersionMax="47" xr10:uidLastSave="{00000000-0000-0000-0000-000000000000}"/>
  <bookViews>
    <workbookView xWindow="0" yWindow="0" windowWidth="28800" windowHeight="18000" xr2:uid="{7FD69A57-2981-3A40-8853-6D596F449D2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18" i="1"/>
  <c r="B19" i="1"/>
  <c r="B20" i="1"/>
  <c r="B21" i="1"/>
  <c r="B22" i="1"/>
  <c r="B23" i="1"/>
  <c r="B24" i="1"/>
  <c r="B17" i="1"/>
  <c r="A14" i="1"/>
  <c r="A11" i="1"/>
  <c r="A10" i="1"/>
  <c r="A9" i="1"/>
  <c r="A8" i="1"/>
  <c r="B4" i="1"/>
  <c r="E3" i="1"/>
  <c r="E2" i="1"/>
  <c r="D2" i="1"/>
</calcChain>
</file>

<file path=xl/sharedStrings.xml><?xml version="1.0" encoding="utf-8"?>
<sst xmlns="http://schemas.openxmlformats.org/spreadsheetml/2006/main" count="24" uniqueCount="22">
  <si>
    <t>Рабочая частота</t>
  </si>
  <si>
    <t>МГц</t>
  </si>
  <si>
    <t>Высоты</t>
  </si>
  <si>
    <t>мкм</t>
  </si>
  <si>
    <t>deltaH</t>
  </si>
  <si>
    <t xml:space="preserve">длина </t>
  </si>
  <si>
    <t>волны</t>
  </si>
  <si>
    <t>скорость</t>
  </si>
  <si>
    <t>пункт 3в</t>
  </si>
  <si>
    <t>разность,мкм</t>
  </si>
  <si>
    <t>частота, МГц</t>
  </si>
  <si>
    <t>коммент</t>
  </si>
  <si>
    <t>от -2 до 2</t>
  </si>
  <si>
    <t>от -3 до 3</t>
  </si>
  <si>
    <t>частота</t>
  </si>
  <si>
    <t>винт</t>
  </si>
  <si>
    <t>Темное поле</t>
  </si>
  <si>
    <t>Калибровка</t>
  </si>
  <si>
    <t>цена дел</t>
  </si>
  <si>
    <t>мм</t>
  </si>
  <si>
    <t>колво</t>
  </si>
  <si>
    <t>темная, 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</si>
</sst>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EFD3-C535-A94D-9CC3-FA190407952B}">
  <dimension ref="A1:E32"/>
  <sheetViews>
    <sheetView tabSelected="1" zoomScale="130" zoomScaleNormal="130" workbookViewId="0">
      <selection activeCell="D34" sqref="D34"/>
    </sheetView>
  </sheetViews>
  <sheetFormatPr baseColWidth="10" defaultRowHeight="18" x14ac:dyDescent="0.2"/>
  <cols>
    <col min="1" max="1" width="14.5" style="1" bestFit="1" customWidth="1"/>
    <col min="2" max="2" width="15.6640625" style="1" bestFit="1" customWidth="1"/>
    <col min="3" max="16384" width="10.83203125" style="1"/>
  </cols>
  <sheetData>
    <row r="1" spans="1:5" s="4" customFormat="1" ht="20" x14ac:dyDescent="0.2">
      <c r="A1" s="3" t="s">
        <v>0</v>
      </c>
      <c r="B1" s="3"/>
      <c r="C1" s="3" t="s">
        <v>2</v>
      </c>
      <c r="D1" s="3"/>
      <c r="E1" s="4" t="s">
        <v>3</v>
      </c>
    </row>
    <row r="2" spans="1:5" x14ac:dyDescent="0.2">
      <c r="A2" s="1">
        <v>1.3058479999999999</v>
      </c>
      <c r="B2" s="1" t="s">
        <v>1</v>
      </c>
      <c r="C2" s="1" t="s">
        <v>4</v>
      </c>
      <c r="D2" s="1">
        <f>46.2+50-30.4</f>
        <v>65.800000000000011</v>
      </c>
      <c r="E2" s="1">
        <f>D2*10</f>
        <v>658.00000000000011</v>
      </c>
    </row>
    <row r="3" spans="1:5" x14ac:dyDescent="0.2">
      <c r="C3" s="1" t="s">
        <v>5</v>
      </c>
      <c r="D3" s="1" t="s">
        <v>6</v>
      </c>
      <c r="E3" s="1">
        <f>2*E2</f>
        <v>1316.0000000000002</v>
      </c>
    </row>
    <row r="4" spans="1:5" x14ac:dyDescent="0.2">
      <c r="A4" s="1" t="s">
        <v>7</v>
      </c>
      <c r="B4" s="1">
        <f>A2*E3</f>
        <v>1718.4959680000002</v>
      </c>
    </row>
    <row r="6" spans="1:5" s="4" customFormat="1" ht="20" x14ac:dyDescent="0.2">
      <c r="A6" s="3" t="s">
        <v>8</v>
      </c>
      <c r="B6" s="3"/>
      <c r="C6" s="3"/>
      <c r="D6" s="3"/>
      <c r="E6" s="5"/>
    </row>
    <row r="7" spans="1:5" x14ac:dyDescent="0.2">
      <c r="A7" s="1" t="s">
        <v>9</v>
      </c>
      <c r="B7" s="1" t="s">
        <v>10</v>
      </c>
      <c r="C7" s="6" t="s">
        <v>11</v>
      </c>
      <c r="D7" s="6" t="s">
        <v>13</v>
      </c>
    </row>
    <row r="8" spans="1:5" x14ac:dyDescent="0.2">
      <c r="A8" s="1">
        <f>(6+100+92)*4</f>
        <v>792</v>
      </c>
      <c r="B8" s="1">
        <v>1.044</v>
      </c>
      <c r="C8" s="6"/>
      <c r="D8" s="6"/>
    </row>
    <row r="9" spans="1:5" x14ac:dyDescent="0.2">
      <c r="A9" s="1">
        <f>(16+200+6)*4</f>
        <v>888</v>
      </c>
      <c r="B9" s="1">
        <v>1.1996</v>
      </c>
      <c r="C9" s="6"/>
      <c r="D9" s="6"/>
    </row>
    <row r="10" spans="1:5" x14ac:dyDescent="0.2">
      <c r="A10" s="1">
        <f>(28+200+19)*4</f>
        <v>988</v>
      </c>
      <c r="B10" s="1">
        <v>1.3247</v>
      </c>
      <c r="C10" s="6"/>
      <c r="D10" s="6"/>
    </row>
    <row r="11" spans="1:5" x14ac:dyDescent="0.2">
      <c r="A11" s="1">
        <f>(199+85)*4</f>
        <v>1136</v>
      </c>
      <c r="B11" s="1">
        <v>1.4834000000000001</v>
      </c>
      <c r="C11" s="6"/>
      <c r="D11" s="1" t="s">
        <v>12</v>
      </c>
    </row>
    <row r="12" spans="1:5" s="4" customFormat="1" ht="20" x14ac:dyDescent="0.2">
      <c r="A12" s="3" t="s">
        <v>16</v>
      </c>
      <c r="B12" s="3"/>
      <c r="C12" s="3"/>
      <c r="D12" s="3"/>
    </row>
    <row r="13" spans="1:5" x14ac:dyDescent="0.2">
      <c r="A13" s="1" t="s">
        <v>15</v>
      </c>
      <c r="B13" s="1" t="s">
        <v>14</v>
      </c>
    </row>
    <row r="14" spans="1:5" x14ac:dyDescent="0.2">
      <c r="A14" s="1">
        <f>4*46</f>
        <v>184</v>
      </c>
      <c r="B14" s="1">
        <v>1.01187</v>
      </c>
    </row>
    <row r="15" spans="1:5" x14ac:dyDescent="0.2">
      <c r="A15" s="2" t="s">
        <v>17</v>
      </c>
      <c r="B15" s="2"/>
      <c r="C15" s="2"/>
    </row>
    <row r="16" spans="1:5" x14ac:dyDescent="0.2">
      <c r="A16" s="1" t="s">
        <v>18</v>
      </c>
      <c r="B16" s="1">
        <v>0.02</v>
      </c>
      <c r="C16" s="1" t="s">
        <v>19</v>
      </c>
    </row>
    <row r="17" spans="1:4" x14ac:dyDescent="0.2">
      <c r="A17" s="1">
        <v>9</v>
      </c>
      <c r="B17" s="1">
        <f>A17*$B$16</f>
        <v>0.18</v>
      </c>
    </row>
    <row r="18" spans="1:4" x14ac:dyDescent="0.2">
      <c r="A18" s="1">
        <v>30</v>
      </c>
      <c r="B18" s="1">
        <f t="shared" ref="B18:B24" si="0">A18*$B$16</f>
        <v>0.6</v>
      </c>
    </row>
    <row r="19" spans="1:4" x14ac:dyDescent="0.2">
      <c r="A19" s="1">
        <v>51</v>
      </c>
      <c r="B19" s="1">
        <f t="shared" si="0"/>
        <v>1.02</v>
      </c>
    </row>
    <row r="20" spans="1:4" x14ac:dyDescent="0.2">
      <c r="A20" s="1">
        <v>73</v>
      </c>
      <c r="B20" s="1">
        <f t="shared" si="0"/>
        <v>1.46</v>
      </c>
    </row>
    <row r="21" spans="1:4" x14ac:dyDescent="0.2">
      <c r="A21" s="1">
        <v>94</v>
      </c>
      <c r="B21" s="1">
        <f t="shared" si="0"/>
        <v>1.8800000000000001</v>
      </c>
    </row>
    <row r="22" spans="1:4" x14ac:dyDescent="0.2">
      <c r="A22" s="1">
        <v>115</v>
      </c>
      <c r="B22" s="1">
        <f t="shared" si="0"/>
        <v>2.3000000000000003</v>
      </c>
    </row>
    <row r="23" spans="1:4" x14ac:dyDescent="0.2">
      <c r="A23" s="1">
        <v>136</v>
      </c>
      <c r="B23" s="1">
        <f t="shared" si="0"/>
        <v>2.72</v>
      </c>
    </row>
    <row r="24" spans="1:4" x14ac:dyDescent="0.2">
      <c r="A24" s="1">
        <v>157</v>
      </c>
      <c r="B24" s="1">
        <f t="shared" si="0"/>
        <v>3.14</v>
      </c>
    </row>
    <row r="26" spans="1:4" x14ac:dyDescent="0.2">
      <c r="A26" s="1" t="s">
        <v>21</v>
      </c>
      <c r="B26" s="1" t="s">
        <v>21</v>
      </c>
      <c r="C26" s="1" t="s">
        <v>20</v>
      </c>
      <c r="D26" s="1" t="s">
        <v>14</v>
      </c>
    </row>
    <row r="27" spans="1:4" x14ac:dyDescent="0.2">
      <c r="A27" s="1">
        <v>3</v>
      </c>
      <c r="B27" s="1">
        <f>3.2*50</f>
        <v>160</v>
      </c>
      <c r="C27" s="1">
        <v>11</v>
      </c>
      <c r="D27" s="1">
        <v>1.1113</v>
      </c>
    </row>
    <row r="28" spans="1:4" x14ac:dyDescent="0.2">
      <c r="A28" s="1">
        <v>7</v>
      </c>
      <c r="B28" s="1">
        <f>3.3*50 + 2</f>
        <v>167</v>
      </c>
      <c r="C28" s="1">
        <v>12</v>
      </c>
      <c r="D28" s="1">
        <v>1.2023999999999999</v>
      </c>
    </row>
    <row r="29" spans="1:4" x14ac:dyDescent="0.2">
      <c r="A29" s="1">
        <v>10</v>
      </c>
      <c r="B29" s="1">
        <f>3.1*50+3</f>
        <v>158</v>
      </c>
      <c r="C29" s="1">
        <v>13</v>
      </c>
      <c r="D29" s="1">
        <v>1.3036000000000001</v>
      </c>
    </row>
    <row r="30" spans="1:4" x14ac:dyDescent="0.2">
      <c r="A30" s="1">
        <v>0</v>
      </c>
      <c r="B30" s="1">
        <f>2.5*50</f>
        <v>125</v>
      </c>
      <c r="C30" s="1">
        <v>11</v>
      </c>
      <c r="D30" s="1">
        <v>1.4006000000000001</v>
      </c>
    </row>
    <row r="31" spans="1:4" x14ac:dyDescent="0.2">
      <c r="A31" s="1">
        <v>0</v>
      </c>
      <c r="B31" s="1">
        <f>2.3*50 + 2</f>
        <v>116.99999999999999</v>
      </c>
      <c r="C31" s="1">
        <v>11</v>
      </c>
      <c r="D31" s="1">
        <v>1.5087999999999999</v>
      </c>
    </row>
    <row r="32" spans="1:4" x14ac:dyDescent="0.2">
      <c r="A32" s="1">
        <v>0</v>
      </c>
      <c r="B32" s="1">
        <f>2.3 * 50 + 4</f>
        <v>118.99999999999999</v>
      </c>
      <c r="C32" s="1">
        <v>12</v>
      </c>
      <c r="D32" s="1">
        <v>1.6194999999999999</v>
      </c>
    </row>
  </sheetData>
  <mergeCells count="7">
    <mergeCell ref="A12:D12"/>
    <mergeCell ref="A6:D6"/>
    <mergeCell ref="A15:C15"/>
    <mergeCell ref="A1:B1"/>
    <mergeCell ref="C1:D1"/>
    <mergeCell ref="C7:C11"/>
    <mergeCell ref="D7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2023-04-14T06:33:10Z</dcterms:created>
  <dcterms:modified xsi:type="dcterms:W3CDTF">2023-04-14T14:13:21Z</dcterms:modified>
</cp:coreProperties>
</file>